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Google Drive\R21\"/>
    </mc:Choice>
  </mc:AlternateContent>
  <bookViews>
    <workbookView xWindow="0" yWindow="0" windowWidth="23100" windowHeight="10560"/>
  </bookViews>
  <sheets>
    <sheet name="esperanza matematic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H8" i="1"/>
  <c r="H9" i="1"/>
  <c r="H10" i="1"/>
  <c r="H11" i="1"/>
  <c r="H12" i="1"/>
  <c r="H13" i="1"/>
  <c r="H14" i="1"/>
  <c r="H15" i="1"/>
  <c r="H16" i="1"/>
  <c r="H7" i="1"/>
  <c r="H4" i="1"/>
  <c r="G16" i="1"/>
  <c r="H18" i="1" l="1"/>
  <c r="H17" i="1"/>
  <c r="H19" i="1" l="1"/>
  <c r="D17" i="1" l="1"/>
  <c r="D18" i="1"/>
  <c r="D19" i="1" l="1"/>
</calcChain>
</file>

<file path=xl/sharedStrings.xml><?xml version="1.0" encoding="utf-8"?>
<sst xmlns="http://schemas.openxmlformats.org/spreadsheetml/2006/main" count="36" uniqueCount="28">
  <si>
    <t>EM</t>
  </si>
  <si>
    <t>Capital Inicial</t>
  </si>
  <si>
    <t>%Pérd Máx</t>
  </si>
  <si>
    <t>Monto Máx</t>
  </si>
  <si>
    <t>Monto Invers</t>
  </si>
  <si>
    <t>Target</t>
  </si>
  <si>
    <t>Stop</t>
  </si>
  <si>
    <t>Resultado</t>
  </si>
  <si>
    <t>Rel G/P</t>
  </si>
  <si>
    <t>%Aciertos</t>
  </si>
  <si>
    <t>%Fallos</t>
  </si>
  <si>
    <t>Gan Prom</t>
  </si>
  <si>
    <t>Pérd Prom</t>
  </si>
  <si>
    <t>Gp/Pp</t>
  </si>
  <si>
    <t>#</t>
  </si>
  <si>
    <t>T ó S</t>
  </si>
  <si>
    <t>Valor</t>
  </si>
  <si>
    <t>T</t>
  </si>
  <si>
    <t>S</t>
  </si>
  <si>
    <t>Coloca tu % Pérdida Máxima para tu capital Inicial</t>
  </si>
  <si>
    <t>Coloca tu Capital Inicial al cerrar cada operación</t>
  </si>
  <si>
    <t>Este es el monto Máx que puedes Invertir. No pases de este Monto</t>
  </si>
  <si>
    <t xml:space="preserve">Aquí coloca diferentes Montos de Inversion que planeas respetando tu Monto Máx. Recuerda que debes tener en cuenta entre </t>
  </si>
  <si>
    <t xml:space="preserve">más pequeño tu monto de inversión debes colocar un Target más Grande para superar costo de comisión del Broker, pero </t>
  </si>
  <si>
    <t>Si tu monto es muy grande, tu Stop debe ser de menor %. Busca la relación óptima dependiendo de tu estilo de trading.</t>
  </si>
  <si>
    <t>Recuerda al menos llevar 10 operaciones para verificar tu Estrategia</t>
  </si>
  <si>
    <t>Selecciona si cual será (si estas planeando) o cuál fue (resultado)</t>
  </si>
  <si>
    <t>resultado de la operación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</si>
</sst>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8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5050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auto="1"/>
      </left>
      <right style="dotted">
        <color auto="1"/>
      </right>
      <top style="thin">
        <color auto="1"/>
      </top>
      <bottom/>
      <diagonal/>
    </border>
    <border>
      <left style="dotted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dotted">
        <color auto="1"/>
      </right>
      <top/>
      <bottom/>
      <diagonal/>
    </border>
    <border>
      <left style="dotted">
        <color auto="1"/>
      </left>
      <right style="medium">
        <color indexed="64"/>
      </right>
      <top/>
      <bottom/>
      <diagonal/>
    </border>
    <border>
      <left style="medium">
        <color auto="1"/>
      </left>
      <right style="dotted">
        <color auto="1"/>
      </right>
      <top/>
      <bottom style="medium">
        <color indexed="64"/>
      </bottom>
      <diagonal/>
    </border>
    <border>
      <left style="dotted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thin">
        <color auto="1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0" fillId="5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43" fontId="0" fillId="0" borderId="3" xfId="1" applyFont="1" applyBorder="1"/>
    <xf numFmtId="43" fontId="0" fillId="0" borderId="8" xfId="1" applyFont="1" applyBorder="1"/>
    <xf numFmtId="0" fontId="0" fillId="0" borderId="14" xfId="0" applyBorder="1"/>
    <xf numFmtId="0" fontId="0" fillId="0" borderId="15" xfId="0" applyNumberFormat="1" applyBorder="1"/>
    <xf numFmtId="0" fontId="0" fillId="4" borderId="14" xfId="0" applyFill="1" applyBorder="1"/>
    <xf numFmtId="0" fontId="0" fillId="4" borderId="15" xfId="0" applyNumberFormat="1" applyFill="1" applyBorder="1"/>
    <xf numFmtId="0" fontId="0" fillId="3" borderId="16" xfId="0" applyFill="1" applyBorder="1" applyAlignment="1">
      <alignment horizontal="center"/>
    </xf>
    <xf numFmtId="168" fontId="0" fillId="0" borderId="18" xfId="1" applyNumberFormat="1" applyFont="1" applyBorder="1"/>
    <xf numFmtId="168" fontId="0" fillId="0" borderId="20" xfId="1" applyNumberFormat="1" applyFont="1" applyBorder="1"/>
    <xf numFmtId="168" fontId="0" fillId="0" borderId="22" xfId="1" applyNumberFormat="1" applyFont="1" applyBorder="1"/>
    <xf numFmtId="0" fontId="0" fillId="3" borderId="23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0" borderId="0" xfId="0" applyFill="1" applyBorder="1"/>
    <xf numFmtId="9" fontId="0" fillId="0" borderId="0" xfId="0" applyNumberFormat="1" applyBorder="1" applyAlignment="1" applyProtection="1">
      <alignment horizontal="center"/>
      <protection locked="0"/>
    </xf>
    <xf numFmtId="9" fontId="0" fillId="0" borderId="17" xfId="0" applyNumberFormat="1" applyBorder="1" applyAlignment="1" applyProtection="1">
      <alignment horizontal="center"/>
      <protection locked="0"/>
    </xf>
    <xf numFmtId="9" fontId="0" fillId="0" borderId="19" xfId="0" applyNumberFormat="1" applyBorder="1" applyAlignment="1" applyProtection="1">
      <alignment horizontal="center"/>
      <protection locked="0"/>
    </xf>
    <xf numFmtId="9" fontId="0" fillId="0" borderId="7" xfId="0" applyNumberFormat="1" applyBorder="1" applyAlignment="1" applyProtection="1">
      <alignment horizontal="center"/>
      <protection locked="0"/>
    </xf>
    <xf numFmtId="9" fontId="0" fillId="0" borderId="21" xfId="0" applyNumberFormat="1" applyBorder="1" applyAlignment="1" applyProtection="1">
      <alignment horizontal="center"/>
      <protection locked="0"/>
    </xf>
    <xf numFmtId="9" fontId="0" fillId="6" borderId="2" xfId="0" applyNumberFormat="1" applyFill="1" applyBorder="1" applyProtection="1">
      <protection locked="0"/>
    </xf>
    <xf numFmtId="168" fontId="0" fillId="5" borderId="2" xfId="1" applyNumberFormat="1" applyFont="1" applyFill="1" applyBorder="1" applyAlignment="1" applyProtection="1">
      <alignment horizontal="center"/>
      <protection locked="0"/>
    </xf>
    <xf numFmtId="168" fontId="0" fillId="0" borderId="4" xfId="1" applyNumberFormat="1" applyFont="1" applyBorder="1" applyProtection="1">
      <protection locked="0"/>
    </xf>
    <xf numFmtId="168" fontId="0" fillId="0" borderId="6" xfId="1" applyNumberFormat="1" applyFont="1" applyBorder="1" applyProtection="1">
      <protection locked="0"/>
    </xf>
    <xf numFmtId="0" fontId="0" fillId="2" borderId="6" xfId="0" applyFill="1" applyBorder="1" applyAlignment="1">
      <alignment horizontal="center"/>
    </xf>
    <xf numFmtId="168" fontId="0" fillId="2" borderId="7" xfId="1" applyNumberFormat="1" applyFont="1" applyFill="1" applyBorder="1" applyAlignment="1">
      <alignment horizontal="center"/>
    </xf>
    <xf numFmtId="9" fontId="0" fillId="2" borderId="7" xfId="0" applyNumberFormat="1" applyFill="1" applyBorder="1" applyAlignment="1">
      <alignment horizontal="center"/>
    </xf>
    <xf numFmtId="9" fontId="0" fillId="2" borderId="14" xfId="0" applyNumberFormat="1" applyFill="1" applyBorder="1" applyAlignment="1">
      <alignment horizontal="center"/>
    </xf>
    <xf numFmtId="9" fontId="0" fillId="2" borderId="15" xfId="0" applyNumberFormat="1" applyFill="1" applyBorder="1" applyAlignment="1">
      <alignment horizontal="center"/>
    </xf>
    <xf numFmtId="0" fontId="0" fillId="3" borderId="8" xfId="0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793751</xdr:colOff>
      <xdr:row>3</xdr:row>
      <xdr:rowOff>127001</xdr:rowOff>
    </xdr:from>
    <xdr:to>
      <xdr:col>8</xdr:col>
      <xdr:colOff>158750</xdr:colOff>
      <xdr:row>4</xdr:row>
      <xdr:rowOff>105834</xdr:rowOff>
    </xdr:to>
    <xdr:cxnSp macro="">
      <xdr:nvCxnSpPr>
        <xdr:cNvPr id="3" name="Conector angular 2"/>
        <xdr:cNvCxnSpPr/>
      </xdr:nvCxnSpPr>
      <xdr:spPr>
        <a:xfrm>
          <a:off x="3836459" y="127001"/>
          <a:ext cx="963083" cy="179916"/>
        </a:xfrm>
        <a:prstGeom prst="bentConnector3">
          <a:avLst>
            <a:gd name="adj1" fmla="val 50000"/>
          </a:avLst>
        </a:prstGeom>
        <a:ln>
          <a:solidFill>
            <a:srgbClr val="C00000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3</xdr:col>
      <xdr:colOff>777876</xdr:colOff>
      <xdr:row>2</xdr:row>
      <xdr:rowOff>95250</xdr:rowOff>
    </xdr:from>
    <xdr:to>
      <xdr:col>8</xdr:col>
      <xdr:colOff>209550</xdr:colOff>
      <xdr:row>4</xdr:row>
      <xdr:rowOff>111125</xdr:rowOff>
    </xdr:to>
    <xdr:cxnSp macro="">
      <xdr:nvCxnSpPr>
        <xdr:cNvPr id="20" name="Conector angular 19"/>
        <xdr:cNvCxnSpPr/>
      </xdr:nvCxnSpPr>
      <xdr:spPr>
        <a:xfrm flipV="1">
          <a:off x="1901826" y="476250"/>
          <a:ext cx="2955924" cy="415925"/>
        </a:xfrm>
        <a:prstGeom prst="bentConnector3">
          <a:avLst>
            <a:gd name="adj1" fmla="val 3276"/>
          </a:avLst>
        </a:prstGeom>
        <a:ln>
          <a:solidFill>
            <a:srgbClr val="C00000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285749</xdr:colOff>
      <xdr:row>6</xdr:row>
      <xdr:rowOff>114300</xdr:rowOff>
    </xdr:from>
    <xdr:to>
      <xdr:col>2</xdr:col>
      <xdr:colOff>455084</xdr:colOff>
      <xdr:row>19</xdr:row>
      <xdr:rowOff>179915</xdr:rowOff>
    </xdr:to>
    <xdr:cxnSp macro="">
      <xdr:nvCxnSpPr>
        <xdr:cNvPr id="23" name="Conector curvado 22"/>
        <xdr:cNvCxnSpPr/>
      </xdr:nvCxnSpPr>
      <xdr:spPr>
        <a:xfrm rot="16200000" flipH="1">
          <a:off x="-591078" y="2105552"/>
          <a:ext cx="2570690" cy="169335"/>
        </a:xfrm>
        <a:prstGeom prst="curvedConnector3">
          <a:avLst>
            <a:gd name="adj1" fmla="val 67415"/>
          </a:avLst>
        </a:prstGeom>
        <a:ln>
          <a:solidFill>
            <a:srgbClr val="C00000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148168</xdr:colOff>
      <xdr:row>16</xdr:row>
      <xdr:rowOff>105833</xdr:rowOff>
    </xdr:from>
    <xdr:to>
      <xdr:col>3</xdr:col>
      <xdr:colOff>3</xdr:colOff>
      <xdr:row>24</xdr:row>
      <xdr:rowOff>142878</xdr:rowOff>
    </xdr:to>
    <xdr:cxnSp macro="">
      <xdr:nvCxnSpPr>
        <xdr:cNvPr id="25" name="Conector angular 24"/>
        <xdr:cNvCxnSpPr/>
      </xdr:nvCxnSpPr>
      <xdr:spPr>
        <a:xfrm rot="16200000" flipH="1">
          <a:off x="-108479" y="3167063"/>
          <a:ext cx="1582212" cy="878418"/>
        </a:xfrm>
        <a:prstGeom prst="bentConnector3">
          <a:avLst>
            <a:gd name="adj1" fmla="val 99833"/>
          </a:avLst>
        </a:prstGeom>
        <a:ln>
          <a:solidFill>
            <a:srgbClr val="FF0000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581025</xdr:colOff>
      <xdr:row>1</xdr:row>
      <xdr:rowOff>104776</xdr:rowOff>
    </xdr:from>
    <xdr:to>
      <xdr:col>9</xdr:col>
      <xdr:colOff>0</xdr:colOff>
      <xdr:row>2</xdr:row>
      <xdr:rowOff>171450</xdr:rowOff>
    </xdr:to>
    <xdr:cxnSp macro="">
      <xdr:nvCxnSpPr>
        <xdr:cNvPr id="36" name="Conector angular 35"/>
        <xdr:cNvCxnSpPr/>
      </xdr:nvCxnSpPr>
      <xdr:spPr>
        <a:xfrm flipV="1">
          <a:off x="1704975" y="295276"/>
          <a:ext cx="3171825" cy="257174"/>
        </a:xfrm>
        <a:prstGeom prst="bentConnector3">
          <a:avLst>
            <a:gd name="adj1" fmla="val 150"/>
          </a:avLst>
        </a:prstGeom>
        <a:ln>
          <a:solidFill>
            <a:srgbClr val="C00000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304800</xdr:colOff>
      <xdr:row>5</xdr:row>
      <xdr:rowOff>28575</xdr:rowOff>
    </xdr:from>
    <xdr:to>
      <xdr:col>9</xdr:col>
      <xdr:colOff>19050</xdr:colOff>
      <xdr:row>6</xdr:row>
      <xdr:rowOff>123825</xdr:rowOff>
    </xdr:to>
    <xdr:cxnSp macro="">
      <xdr:nvCxnSpPr>
        <xdr:cNvPr id="40" name="Conector angular 39"/>
        <xdr:cNvCxnSpPr/>
      </xdr:nvCxnSpPr>
      <xdr:spPr>
        <a:xfrm>
          <a:off x="3028950" y="1009650"/>
          <a:ext cx="1866900" cy="285750"/>
        </a:xfrm>
        <a:prstGeom prst="bentConnector3">
          <a:avLst>
            <a:gd name="adj1" fmla="val 88265"/>
          </a:avLst>
        </a:prstGeom>
        <a:ln>
          <a:solidFill>
            <a:srgbClr val="C00000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5"/>
  <sheetViews>
    <sheetView tabSelected="1" zoomScaleNormal="100" zoomScalePageLayoutView="180" workbookViewId="0">
      <selection activeCell="G18" sqref="G18"/>
    </sheetView>
  </sheetViews>
  <sheetFormatPr baseColWidth="10" defaultRowHeight="15" x14ac:dyDescent="0.25"/>
  <cols>
    <col min="1" max="1" width="1.42578125" customWidth="1"/>
    <col min="2" max="2" width="3.42578125" customWidth="1"/>
    <col min="3" max="5" width="12" customWidth="1"/>
    <col min="6" max="6" width="4.85546875" customWidth="1"/>
    <col min="7" max="8" width="12" customWidth="1"/>
    <col min="9" max="9" width="3.42578125" customWidth="1"/>
  </cols>
  <sheetData>
    <row r="2" spans="2:10" x14ac:dyDescent="0.25">
      <c r="J2" t="s">
        <v>20</v>
      </c>
    </row>
    <row r="3" spans="2:10" ht="15.75" thickBot="1" x14ac:dyDescent="0.3">
      <c r="J3" t="s">
        <v>21</v>
      </c>
    </row>
    <row r="4" spans="2:10" ht="15.75" thickBot="1" x14ac:dyDescent="0.3">
      <c r="C4" s="6" t="s">
        <v>1</v>
      </c>
      <c r="D4" s="36">
        <v>1000</v>
      </c>
      <c r="E4" s="7" t="s">
        <v>2</v>
      </c>
      <c r="F4" s="7"/>
      <c r="G4" s="35">
        <v>0.02</v>
      </c>
      <c r="H4" s="8">
        <f>+G4*D4</f>
        <v>20</v>
      </c>
    </row>
    <row r="5" spans="2:10" ht="15.75" thickBot="1" x14ac:dyDescent="0.3">
      <c r="C5" s="39" t="s">
        <v>3</v>
      </c>
      <c r="D5" s="40">
        <v>300</v>
      </c>
      <c r="E5" s="41"/>
      <c r="F5" s="42" t="s">
        <v>7</v>
      </c>
      <c r="G5" s="43"/>
      <c r="H5" s="44"/>
      <c r="J5" t="s">
        <v>19</v>
      </c>
    </row>
    <row r="6" spans="2:10" s="9" customFormat="1" x14ac:dyDescent="0.25">
      <c r="B6" s="10" t="s">
        <v>14</v>
      </c>
      <c r="C6" s="23" t="s">
        <v>4</v>
      </c>
      <c r="D6" s="13" t="s">
        <v>5</v>
      </c>
      <c r="E6" s="13" t="s">
        <v>6</v>
      </c>
      <c r="F6" s="27" t="s">
        <v>15</v>
      </c>
      <c r="G6" s="28" t="s">
        <v>16</v>
      </c>
      <c r="H6" s="14" t="s">
        <v>8</v>
      </c>
    </row>
    <row r="7" spans="2:10" x14ac:dyDescent="0.25">
      <c r="B7" s="11">
        <v>1</v>
      </c>
      <c r="C7" s="37">
        <v>200</v>
      </c>
      <c r="D7" s="30">
        <v>0.15</v>
      </c>
      <c r="E7" s="30">
        <v>0.1</v>
      </c>
      <c r="F7" s="31" t="s">
        <v>18</v>
      </c>
      <c r="G7" s="24">
        <f t="shared" ref="G7:G15" si="0">IF(F7="T",C7*D7,IF(F7="S",-C7*E7,""))</f>
        <v>-20</v>
      </c>
      <c r="H7" s="2">
        <f>+D7/E7</f>
        <v>1.4999999999999998</v>
      </c>
      <c r="J7" t="s">
        <v>26</v>
      </c>
    </row>
    <row r="8" spans="2:10" x14ac:dyDescent="0.25">
      <c r="B8" s="11">
        <v>2</v>
      </c>
      <c r="C8" s="37">
        <v>200</v>
      </c>
      <c r="D8" s="30">
        <v>0.15</v>
      </c>
      <c r="E8" s="30">
        <v>0.1</v>
      </c>
      <c r="F8" s="32" t="s">
        <v>17</v>
      </c>
      <c r="G8" s="25">
        <f t="shared" si="0"/>
        <v>30</v>
      </c>
      <c r="H8" s="2">
        <f t="shared" ref="H8:H16" si="1">+D8/E8</f>
        <v>1.4999999999999998</v>
      </c>
      <c r="J8" t="s">
        <v>27</v>
      </c>
    </row>
    <row r="9" spans="2:10" x14ac:dyDescent="0.25">
      <c r="B9" s="11">
        <v>3</v>
      </c>
      <c r="C9" s="37">
        <v>200</v>
      </c>
      <c r="D9" s="30">
        <v>0.15</v>
      </c>
      <c r="E9" s="30">
        <v>0.1</v>
      </c>
      <c r="F9" s="32" t="s">
        <v>17</v>
      </c>
      <c r="G9" s="25">
        <f t="shared" si="0"/>
        <v>30</v>
      </c>
      <c r="H9" s="2">
        <f t="shared" si="1"/>
        <v>1.4999999999999998</v>
      </c>
    </row>
    <row r="10" spans="2:10" x14ac:dyDescent="0.25">
      <c r="B10" s="11">
        <v>4</v>
      </c>
      <c r="C10" s="37">
        <v>200</v>
      </c>
      <c r="D10" s="30">
        <v>0.15</v>
      </c>
      <c r="E10" s="30">
        <v>0.1</v>
      </c>
      <c r="F10" s="32" t="s">
        <v>17</v>
      </c>
      <c r="G10" s="25">
        <f t="shared" si="0"/>
        <v>30</v>
      </c>
      <c r="H10" s="2">
        <f t="shared" si="1"/>
        <v>1.4999999999999998</v>
      </c>
    </row>
    <row r="11" spans="2:10" x14ac:dyDescent="0.25">
      <c r="B11" s="11">
        <v>5</v>
      </c>
      <c r="C11" s="37">
        <v>200</v>
      </c>
      <c r="D11" s="30">
        <v>0.15</v>
      </c>
      <c r="E11" s="30">
        <v>0.1</v>
      </c>
      <c r="F11" s="32" t="s">
        <v>17</v>
      </c>
      <c r="G11" s="25">
        <f t="shared" si="0"/>
        <v>30</v>
      </c>
      <c r="H11" s="2">
        <f t="shared" si="1"/>
        <v>1.4999999999999998</v>
      </c>
    </row>
    <row r="12" spans="2:10" x14ac:dyDescent="0.25">
      <c r="B12" s="11">
        <v>6</v>
      </c>
      <c r="C12" s="37">
        <v>200</v>
      </c>
      <c r="D12" s="30">
        <v>0.15</v>
      </c>
      <c r="E12" s="30">
        <v>0.1</v>
      </c>
      <c r="F12" s="32" t="s">
        <v>18</v>
      </c>
      <c r="G12" s="25">
        <f t="shared" si="0"/>
        <v>-20</v>
      </c>
      <c r="H12" s="2">
        <f t="shared" si="1"/>
        <v>1.4999999999999998</v>
      </c>
    </row>
    <row r="13" spans="2:10" x14ac:dyDescent="0.25">
      <c r="B13" s="11">
        <v>7</v>
      </c>
      <c r="C13" s="37">
        <v>200</v>
      </c>
      <c r="D13" s="30">
        <v>0.15</v>
      </c>
      <c r="E13" s="30">
        <v>0.1</v>
      </c>
      <c r="F13" s="32" t="s">
        <v>17</v>
      </c>
      <c r="G13" s="25">
        <f t="shared" si="0"/>
        <v>30</v>
      </c>
      <c r="H13" s="2">
        <f t="shared" si="1"/>
        <v>1.4999999999999998</v>
      </c>
    </row>
    <row r="14" spans="2:10" x14ac:dyDescent="0.25">
      <c r="B14" s="11">
        <v>8</v>
      </c>
      <c r="C14" s="37">
        <v>200</v>
      </c>
      <c r="D14" s="30">
        <v>0.15</v>
      </c>
      <c r="E14" s="30">
        <v>0.1</v>
      </c>
      <c r="F14" s="32" t="s">
        <v>17</v>
      </c>
      <c r="G14" s="25">
        <f t="shared" si="0"/>
        <v>30</v>
      </c>
      <c r="H14" s="2">
        <f t="shared" si="1"/>
        <v>1.4999999999999998</v>
      </c>
    </row>
    <row r="15" spans="2:10" x14ac:dyDescent="0.25">
      <c r="B15" s="11">
        <v>9</v>
      </c>
      <c r="C15" s="37">
        <v>200</v>
      </c>
      <c r="D15" s="30">
        <v>0.15</v>
      </c>
      <c r="E15" s="30">
        <v>0.1</v>
      </c>
      <c r="F15" s="32" t="s">
        <v>17</v>
      </c>
      <c r="G15" s="25">
        <f t="shared" si="0"/>
        <v>30</v>
      </c>
      <c r="H15" s="2">
        <f t="shared" si="1"/>
        <v>1.4999999999999998</v>
      </c>
    </row>
    <row r="16" spans="2:10" ht="15.75" thickBot="1" x14ac:dyDescent="0.3">
      <c r="B16" s="12">
        <v>10</v>
      </c>
      <c r="C16" s="38">
        <v>100</v>
      </c>
      <c r="D16" s="33">
        <v>0.3</v>
      </c>
      <c r="E16" s="33">
        <v>0.1</v>
      </c>
      <c r="F16" s="34" t="s">
        <v>17</v>
      </c>
      <c r="G16" s="26">
        <f>IF(F16="T",C16*D16,IF(F16="S",-C16*E16,""))</f>
        <v>30</v>
      </c>
      <c r="H16" s="4">
        <f t="shared" si="1"/>
        <v>2.9999999999999996</v>
      </c>
    </row>
    <row r="17" spans="2:9" x14ac:dyDescent="0.25">
      <c r="C17" s="15" t="s">
        <v>9</v>
      </c>
      <c r="D17" s="16">
        <f>COUNTIF(G7:G16,"&gt;0")/COUNT(G7:G16)</f>
        <v>0.8</v>
      </c>
      <c r="E17" s="16"/>
      <c r="F17" s="16"/>
      <c r="G17" s="16" t="s">
        <v>11</v>
      </c>
      <c r="H17" s="17">
        <f>IF(COUNTIF(G7:G16,"&gt;0")=0,0,SUMIF(G7:G16,"&gt;0",G7:G16)/COUNTIF(G7:G16,"&gt;0"))</f>
        <v>30</v>
      </c>
    </row>
    <row r="18" spans="2:9" ht="15.75" thickBot="1" x14ac:dyDescent="0.3">
      <c r="C18" s="5" t="s">
        <v>10</v>
      </c>
      <c r="D18" s="3">
        <f>COUNTIF(G7:G16,"&lt;0")/COUNT(G7:G16)</f>
        <v>0.2</v>
      </c>
      <c r="E18" s="3"/>
      <c r="F18" s="3"/>
      <c r="G18" s="3" t="s">
        <v>12</v>
      </c>
      <c r="H18" s="18">
        <f>IF(COUNTIF(G7:G16,"&lt;0")=0,0,SUMIF(G7:G16,"&lt;0",G7:G16)/COUNTIF(G7:G16,"&lt;0"))</f>
        <v>-20</v>
      </c>
    </row>
    <row r="19" spans="2:9" ht="15.75" thickBot="1" x14ac:dyDescent="0.3">
      <c r="C19" s="21" t="s">
        <v>0</v>
      </c>
      <c r="D19" s="22">
        <f>(D17*H17)-(D18*-H18)</f>
        <v>20</v>
      </c>
      <c r="G19" s="19" t="s">
        <v>13</v>
      </c>
      <c r="H19" s="20">
        <f>IF(H18=0,"infinito",+H17/-H18)</f>
        <v>1.5</v>
      </c>
    </row>
    <row r="20" spans="2:9" x14ac:dyDescent="0.25">
      <c r="E20" s="1"/>
      <c r="F20" s="1"/>
      <c r="G20" s="1"/>
      <c r="H20" s="1"/>
      <c r="I20" s="1"/>
    </row>
    <row r="21" spans="2:9" x14ac:dyDescent="0.25">
      <c r="B21" s="1"/>
      <c r="C21" s="1" t="s">
        <v>22</v>
      </c>
      <c r="D21" s="1"/>
      <c r="E21" s="1"/>
      <c r="F21" s="1"/>
      <c r="G21" s="1"/>
      <c r="H21" s="1"/>
      <c r="I21" s="1"/>
    </row>
    <row r="22" spans="2:9" x14ac:dyDescent="0.25">
      <c r="C22" s="29" t="s">
        <v>23</v>
      </c>
    </row>
    <row r="23" spans="2:9" x14ac:dyDescent="0.25">
      <c r="C23" s="29" t="s">
        <v>24</v>
      </c>
    </row>
    <row r="25" spans="2:9" x14ac:dyDescent="0.25">
      <c r="D25" t="s">
        <v>25</v>
      </c>
    </row>
  </sheetData>
  <sheetProtection algorithmName="SHA-512" hashValue="6B/lwOIvazTVD1NCpPhg3psTY0dujwsBsy2+BvfR5ReeX4vCH2ATODan6aUfsn4ZWzEV/QchRMfgSyO4SjQR7A==" saltValue="NKC47Tcp1W+u5zX6LQd21g==" spinCount="100000" sheet="1" objects="1" scenarios="1"/>
  <mergeCells count="1">
    <mergeCell ref="F5:G5"/>
  </mergeCells>
  <dataValidations count="1">
    <dataValidation type="list" allowBlank="1" showInputMessage="1" showErrorMessage="1" sqref="F7:F16">
      <formula1>"T,S"</formula1>
    </dataValidation>
  </dataValidations>
  <pageMargins left="0.7" right="0.7" top="0.75" bottom="0.75" header="0.3" footer="0.3"/>
  <pageSetup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esperanza matematica</vt:lpstr>
    </vt:vector>
  </TitlesOfParts>
  <Company>LAGERENCIA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2015-10-08T13:40:31Z</dcterms:created>
  <dcterms:modified xsi:type="dcterms:W3CDTF">2015-10-08T14:33:26Z</dcterms:modified>
</cp:coreProperties>
</file>