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bookViews>
  <sheets>
    <sheet name="General" sheetId="1" r:id="rId1"/>
    <sheet name="Planeamiento-Formación" sheetId="2" r:id="rId2"/>
  </sheets>
  <calcPr calcId="144525"/>
</workbook>
</file>

<file path=xl/calcChain.xml><?xml version="1.0" encoding="utf-8"?>
<calcChain xmlns="http://schemas.openxmlformats.org/spreadsheetml/2006/main">
  <c r="F38" i="2" l="1"/>
  <c r="F39" i="2"/>
  <c r="F36" i="2" l="1"/>
  <c r="F37" i="2"/>
  <c r="F29" i="2" l="1"/>
  <c r="F30" i="2"/>
  <c r="F31" i="2"/>
  <c r="F32" i="2"/>
  <c r="F33" i="2"/>
  <c r="F34" i="2"/>
  <c r="F35" i="2"/>
  <c r="F23" i="2" l="1"/>
  <c r="F24" i="2"/>
  <c r="F25" i="2"/>
  <c r="F26" i="2"/>
  <c r="F27" i="2"/>
  <c r="F28" i="2"/>
  <c r="F22" i="2"/>
  <c r="F21" i="2"/>
  <c r="F20" i="2" l="1"/>
  <c r="F19" i="2"/>
  <c r="F18" i="2"/>
  <c r="F17" i="2"/>
  <c r="F16" i="2"/>
  <c r="F15" i="2"/>
  <c r="F14" i="2"/>
  <c r="F13" i="2"/>
  <c r="F12" i="2"/>
  <c r="F11" i="2"/>
  <c r="F10" i="2"/>
  <c r="F9" i="2"/>
  <c r="F8" i="2"/>
</calcChain>
</file>

<file path=xl/sharedStrings.xml><?xml version="1.0" encoding="utf-8"?>
<sst xmlns="http://schemas.openxmlformats.org/spreadsheetml/2006/main" count="227" uniqueCount="104">
  <si>
    <t xml:space="preserve">Objetivo del documento: </t>
  </si>
  <si>
    <t xml:space="preserve">Realizar anotaciones varias sobre lo más importante que he aprendido del proceso de formación de Ingresarios. </t>
  </si>
  <si>
    <t xml:space="preserve">La idea es ir anotando a partir de hoy todo, incluso la parte emocional, análisis, nuevos enfoques. </t>
  </si>
  <si>
    <t>N°</t>
  </si>
  <si>
    <t>Fecha</t>
  </si>
  <si>
    <t>Descripción del Hito</t>
  </si>
  <si>
    <t>27/04/2020</t>
  </si>
  <si>
    <t xml:space="preserve">Fondeo y activación de cuenta de Tradestation con 500 USD. Vía transferencia Banco Itaú. </t>
  </si>
  <si>
    <t>29/04/2020</t>
  </si>
  <si>
    <t xml:space="preserve">Primera operación en opciones. Bien o mal, pero figura en el historial. </t>
  </si>
  <si>
    <t xml:space="preserve">Hoy creé un repositorio público para organizarme con control de versiones todo lo relacionado al PEDEM. </t>
  </si>
  <si>
    <t xml:space="preserve">Entendí cómo se ampliaban las opciones en la cadena. Si no encuentro un strike específico, ponerle ALL para que me muestre todo. Ahí ya me va a salir todo. </t>
  </si>
  <si>
    <t xml:space="preserve">Vi que no me ejecutó cierta orden de BPCS de TSLA. Mary me dijo que podría ser por mi nivel 1 en TS. Tengo que ver para aumentar sus fondos. </t>
  </si>
  <si>
    <t xml:space="preserve">Leí sobre Transferwise. Genial está. Probablemente de ahí podré transferir fondos y recibir mis ganancias de TradeStation. Y de Zulutrade en Skrill. Y después, todo a Payoneer. </t>
  </si>
  <si>
    <t>18/06/2020</t>
  </si>
  <si>
    <t>Vi que tengo en Demo Nivel 5, Cuenta Margin. Y en real Nivel 1 Cuenta Margin</t>
  </si>
  <si>
    <t>19/06/2020</t>
  </si>
  <si>
    <t xml:space="preserve">Pude entender la trazabilidad del balance de mis primeras operaciones que he realizado en el mercado de opciones. </t>
  </si>
  <si>
    <t>23/06/2020</t>
  </si>
  <si>
    <t xml:space="preserve">Parece que finalmente ya no podré transferir dinero con Transferwise. Al menos ya no me dejó transferir ni 100 ni 500 USD. </t>
  </si>
  <si>
    <t>24/06/2020</t>
  </si>
  <si>
    <t xml:space="preserve">Hoy pude abrir varias operaciones después de mucho. Entendí el tema del GTC y del Duration Day es algo muy relevante, si abro una Long call Day y no me llena, la orden expira al final del día. </t>
  </si>
  <si>
    <t>25/06/2020</t>
  </si>
  <si>
    <t>En este día pude comenzar a completar las bitácoras. Me di cuenta que en el nombre del contrato está el strike con el que se operó, concatenado.</t>
  </si>
  <si>
    <t>30/06/2020</t>
  </si>
  <si>
    <t xml:space="preserve">Mirza dijo que sería mejor aplicarle precio NATURAL cuando estamos en demo, y MID cuando estamos en real, para que llene rápido. </t>
  </si>
  <si>
    <t xml:space="preserve">Me di cuenta que la pestaña "Average price" nos da alguna información. Coincide con lo que yo buscaba, y es el precio de entrada o cierre de las operaciones. </t>
  </si>
  <si>
    <t>22/04/2020</t>
  </si>
  <si>
    <t xml:space="preserve">Hablé con Lucho de Soy Rico y me habilitaron para poder inscribirme a través de ellos. </t>
  </si>
  <si>
    <t xml:space="preserve">He visto que va a ser mejor la planilla excel para la bitácora que el de Calculo de Google. Aunque este último no tiene espacio. Y me quedo con ese porque me convenció eso de horas de vuelo. </t>
  </si>
  <si>
    <t xml:space="preserve">También he visto que se puede copiar y pegar tanto desde Tradestation a Excel como Hoja de Calculo de Google. </t>
  </si>
  <si>
    <t xml:space="preserve">Hoy aprendí algo importantísimo. Las velas Renko. Es fuera del tiempo. Sólo importa más el precio. Se forman como cajas o ladrillos. Es más elegante. Es más claro para ver las señales, ya que filtra </t>
  </si>
  <si>
    <t xml:space="preserve">mucho ruido. Pero la clave está en ver el tamaño en pips de las cajas. Para que nos ayude y no nos dé muchas señales falsas. Se puede ver en el PEDEM. Hay que configurar días y tamaño. </t>
  </si>
  <si>
    <t>Decidí retirar todo mi capital de AAAFX. Concluí que, aunque hay esperanzas de ganar dinero, me va a hacer perder el foco, como años anteriores, 2018 y 2019. La idea es que una vez que algún ingreso</t>
  </si>
  <si>
    <t xml:space="preserve">pueda tener desde TS, voy a invertir en las otras formas de Ingresos. Pero preferentemente en ICMarkets. </t>
  </si>
  <si>
    <t>13/07/2020</t>
  </si>
  <si>
    <t xml:space="preserve">He visto que el Spread se cierra poniendo una operación encima de la otra. No de la manera que hice. Y me gustó la explicación de un tipo de ingresarios. </t>
  </si>
  <si>
    <t xml:space="preserve">El cierre con Limit sería Take Profit en Forex. Cierre con Market sería que cierre a precio de mercado (cuando encuentre un contrato a llenar) y también con ese está abierta cerrar con Activation Rule. </t>
  </si>
  <si>
    <t xml:space="preserve">El stop limit sería el stop loss poniendo el precio mid o el natural, el que nos llene más rápido. También se puede poner con Activation Rule pero puede ser que nunca nos llene. Y el último está stop </t>
  </si>
  <si>
    <t xml:space="preserve">market que ese sí, por el momento, no debo usar. Puse en guardados de Facebook. </t>
  </si>
  <si>
    <t>14/07/2020</t>
  </si>
  <si>
    <t xml:space="preserve">Hoy abrí mal una operación de BPCS de  TSLA. No entendía si tenía que abrir con Bid o Ask mayor. Ahora sé que tiene sentido que tenemos que comprar barato y vender caro. Por eso es que el precio </t>
  </si>
  <si>
    <t xml:space="preserve">Bid debe ser mayor al de Ask, es decir, Bid-Ask por lo menos 0.4. O sino, vamos a pagar más caro la comisión. Ese que abrí voy a practicar para poner Stop o que. O algo, reinventar. </t>
  </si>
  <si>
    <t xml:space="preserve">Inclusive Mirza habla de hacer Short los viernes por la tarde, después del mediodía. Fijarse en SPY, IWM, QQQ. Y probar en demo. </t>
  </si>
  <si>
    <t xml:space="preserve">O sea, asegurarnos de que el precio no llegue a cierto strike que elegimos. Y después del mediodía abrir short put, que venza ese mismo viernes. </t>
  </si>
  <si>
    <t>15/07/2020</t>
  </si>
  <si>
    <t xml:space="preserve">Hice mi primera operación de cierre de spreads uniendo las dos filas de Single, un short put con un long put. Con pérdidas pero con aprendizaje. </t>
  </si>
  <si>
    <t>16/07/2020</t>
  </si>
  <si>
    <t xml:space="preserve">Me vino a la mente que no me tengo que demasiado apurar en trabajar en real si no entiendo mucho. Es como ese curso de inglés. Primero debo aprender todo muy bien, con lecturas, formaciones, </t>
  </si>
  <si>
    <t xml:space="preserve">práctica deliberada en demo y después en real, volver a las lecturas, etc. Hoy quiero ver todo lo que grabé en el Telegram Router Claro. </t>
  </si>
  <si>
    <t xml:space="preserve">También hoy en el comando me dijeron que es mejor el tema de el gerenciamiento por boxes. No por PYG no sé que. </t>
  </si>
  <si>
    <t>19/07/2020</t>
  </si>
  <si>
    <t>Ayer descubrí un truco con las Short Call y Short Put. Primero, después del viernes al mediodía, entrar a ver en la cadena de opciones. Verificar en Call o Put los strikes que estén con valores absolutos</t>
  </si>
  <si>
    <t xml:space="preserve">de delta entre 0.25 a 0.01. Y que tenga su precio Bid mayor a 0.4. Luego analizar la gráfica. No debo confundirme entre delta y el precio bid. </t>
  </si>
  <si>
    <t>20/07/2020</t>
  </si>
  <si>
    <t xml:space="preserve">Hoy hago el reseteo de mi cuenta en demo. Pondré con 2000 USD. La idea es hasta Finales del mes. Dos semanas. Ó 10 días. Y después ver si empiezo con real. También agregué 240 min con drone. </t>
  </si>
  <si>
    <t xml:space="preserve">Estaba viendo la explicación de Mirza y según ella no es de sus favoritas el Short. Por eso es que, voy a volver a ver el tema de SPREADs y fijarme en los valores de delta. </t>
  </si>
  <si>
    <t xml:space="preserve">Hoy me inspiré y ya tengo todo para ir organizando mis actividades laborales, familiares, etc. En TRELLO. También se puede descargar una app. </t>
  </si>
  <si>
    <t>21/07/2020</t>
  </si>
  <si>
    <t xml:space="preserve">Hoy me di cuenta que ya no puedo resetear si es que tengo operaciones abiertas en el TradeStation. También me abrió finalmente dos operaciones, un BPCS y un Long Call. </t>
  </si>
  <si>
    <t xml:space="preserve">Quise cerrar la long call, pero como no me queda mucho en margen, menos que 100 usd, y el costo de esa operación era mayor a 200 USD me rechazó la operación. </t>
  </si>
  <si>
    <t xml:space="preserve">Pienso formarme hasta el 18 de diciembre, de manera intensa. Luego, podría ser que ya me considere mentalmente un Trader Profesional y Exitoso. </t>
  </si>
  <si>
    <t xml:space="preserve">Voy a tener 3 etapas: Sólo Demo, Demo+real, Real. </t>
  </si>
  <si>
    <t>Semana</t>
  </si>
  <si>
    <t>ENTORNO</t>
  </si>
  <si>
    <t># Dia Reto</t>
  </si>
  <si>
    <t>Avance</t>
  </si>
  <si>
    <t xml:space="preserve">Observaciones. </t>
  </si>
  <si>
    <t>Demo</t>
  </si>
  <si>
    <t xml:space="preserve">Este día quise abrir de onda SPY, QQQ, TSLA, y nada. Me decía que había retrasos. Finalmente insistí a abrir MSFT y sin darme cuenta ya abrí y me tomó 3 órdenes. </t>
  </si>
  <si>
    <t xml:space="preserve">En teoría hoy tengo que enviar mi fondo a TS. 2100 USD. Y también practicar en demo el Short Call y Short Put, luego del mediodía. </t>
  </si>
  <si>
    <t xml:space="preserve">Se cumplen 4 meses de haber comenzado con Ingresarios. Para honrar el proceso. </t>
  </si>
  <si>
    <t>Evaluar todo lo logrado en demo</t>
  </si>
  <si>
    <t>Se cumplen 66 días desde que inicié el reto. Para cumplir mi proceso, y honrar mi palabra.</t>
  </si>
  <si>
    <t>Demo+Real</t>
  </si>
  <si>
    <t>Real</t>
  </si>
  <si>
    <t xml:space="preserve">Aquí comienza un mejoramiento continuo. De ir perfeccionando el AVG. De Bateo, y otros. </t>
  </si>
  <si>
    <t xml:space="preserve">Hoy apliqué por primera vez stop loss a un BPCS. Ya aparece en mi cuenta 2100.60 USD. De manera oficial. Pero continúo en Nivel 1. </t>
  </si>
  <si>
    <t>23/07/2020</t>
  </si>
  <si>
    <t xml:space="preserve">Aprendí que puedo exportar a excel la cadena de opciones completa de una fecha dada. Se me abre un abanico de oportunidades. Para programar en Java. </t>
  </si>
  <si>
    <t>25/07/2020</t>
  </si>
  <si>
    <t xml:space="preserve">Terminé mi Bot Experto Calculador de Credits Spreads. Voy a hacerle PEDEM desde mañana. La idea es registrar el avance todos los días, a las 12:00hs. Y los viernes, las 10:00hs y las 12:00hs. </t>
  </si>
  <si>
    <t xml:space="preserve">De cada activo que analizo. </t>
  </si>
  <si>
    <t xml:space="preserve">Hoy hice mi primera operación con Trailing Stop. Tenía abierto 5 contratos y tomé 2. Luego, quise cerrar 4 contratos y me rechazó. Luego intenté con 3 y me aceptó. </t>
  </si>
  <si>
    <t xml:space="preserve">Hoy me comuniqué por chat con la gente de TradeStation. Me dijeron que aun está pendiente lo del Formulario. Pero que enviaron un email para que aceleren el proceso. </t>
  </si>
  <si>
    <t xml:space="preserve">Me comentaron que por el momento solo me dejarán en el Nivel 1. No sé qué hacer. Lo único que me queda es seguir aprendiendo más. Lo que sí o sí tengo asegurado es Forex, pero en Icmarkets. </t>
  </si>
  <si>
    <t xml:space="preserve">Está también en mi mente el tema de Futuros que me dijeron la gente del comando. Pero poco y nada sé ese mundo. Me costó luego un chiqui aprender opciones y cambiarme a futuros. Pero </t>
  </si>
  <si>
    <t>no me voy a quedar atrás. Hasta el momento, voy a Grabar sesion de EUR USD, el jueves M2K y viernes también posiblemente. Ver qué es lo que puedo grabar del drone, en renkos, para el jueves</t>
  </si>
  <si>
    <t xml:space="preserve">y viernes. Hoy 12 de Agosto, como no sé hacia dónde ir, apunto a FX. Y estaré todo el día reuniendo info sobre Futuros. Cuánto necesito. Qué nivel, qué dinero, etc. Y si es posible mis primeras </t>
  </si>
  <si>
    <t xml:space="preserve">operaciones en simulado. Hoy reseteé mi cuenta con 10000 USD. Por suerte, preparé para Forex y Futuros también. </t>
  </si>
  <si>
    <t xml:space="preserve">Formateé mi equipo. Se eliminó todo lo que hice en varias semanas del BOT Experto en Credit Spreads. Pero me sorprendió en 1 día hice todo de nuevo. Mejoré notablemente mi conocimiento. </t>
  </si>
  <si>
    <t xml:space="preserve">Me informaron de TS que por el momento sólo puedo seguir en el Nivel 1. Estoy en una nebulosa. </t>
  </si>
  <si>
    <t>Estaré analizando alternativas. Hoy MR a Forex. EURUSD. A partir de mañana posiblemente Futuros. Coincide con la formación de Ingresarios</t>
  </si>
  <si>
    <t>Entre ayer y hoy hice mis primeras 2 operaciones con futuros. Ya termino de leer el instructivo de Rankia y hago mi plan de trading. Y después leeré cómo pasar</t>
  </si>
  <si>
    <t>13/08/2020</t>
  </si>
  <si>
    <t xml:space="preserve">Hice mi primera operación en Positivo con Futuros. También me suscribí a la Data de Russel. Para poder ver el índice de Russell 2000. Son 5 usd Mensuales. </t>
  </si>
  <si>
    <t>14/08/2020</t>
  </si>
  <si>
    <t xml:space="preserve">Hoy aprendí cómo poner stop y limit en la ventana de Matrix, en la grilla. De chiripa, tocó mi stop. Transferí 1500 usd a mi cuenta de Futuros y me dijeron que estoy preparado para operar allí. </t>
  </si>
  <si>
    <t xml:space="preserve">Esta semana tratar de probar el Drone con Futuros, en simulado. </t>
  </si>
  <si>
    <t xml:space="preserve">mi cuenta real de opciones a la de Futuros. Me interesa ese tema del Drone en Futuros. Ver todos los vídeos relacionados a futuros en Mastermind. </t>
  </si>
  <si>
    <t xml:space="preserve">Y arrancar ya en real Futuros, al menos para saber los costes exactos, y ver si me sale también ese tema de que no tengo datos en tiempo real. </t>
  </si>
  <si>
    <t>17/08/2020</t>
  </si>
  <si>
    <t xml:space="preserve">Aprendí que el Status ON en la estrategia Drone pone todos los chiches(Srt, Lng, BEL, etc.) y off pone sólo Market y Limit. No sé qué son ahora esos. </t>
  </si>
  <si>
    <t xml:space="preserve">Falta saber porqué no habilita para Futuros. Sí para equities.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</si>
</sst>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3" x14ac:knownFonts="1">
    <font>
      <sz val="11"/>
      <color rgb="FF000000"/>
      <name val="Calibri"/>
      <family val="2"/>
      <charset val="1"/>
    </font>
    <font>
      <b/>
      <sz val="11"/>
      <color rgb="FF000000"/>
      <name val="Calibri"/>
      <family val="2"/>
      <charset val="1"/>
    </font>
    <font>
      <sz val="11"/>
      <color rgb="FF00000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left"/>
    </xf>
    <xf numFmtId="0" fontId="0" fillId="0" borderId="1" xfId="0" applyBorder="1"/>
    <xf numFmtId="164" fontId="0" fillId="0" borderId="1" xfId="0" applyNumberFormat="1" applyFont="1" applyBorder="1"/>
    <xf numFmtId="0" fontId="0" fillId="0" borderId="1" xfId="0" applyFont="1" applyBorder="1" applyAlignment="1">
      <alignment horizontal="center"/>
    </xf>
    <xf numFmtId="0" fontId="0" fillId="0" borderId="1" xfId="0" applyFont="1" applyBorder="1"/>
    <xf numFmtId="14" fontId="0" fillId="0" borderId="1" xfId="0" applyNumberFormat="1" applyBorder="1" applyAlignment="1">
      <alignment horizontal="left"/>
    </xf>
    <xf numFmtId="0" fontId="0" fillId="0" borderId="1" xfId="0" applyBorder="1" applyAlignment="1">
      <alignment horizontal="left"/>
    </xf>
    <xf numFmtId="0" fontId="0" fillId="0" borderId="0" xfId="0" applyAlignment="1">
      <alignment horizontal="center"/>
    </xf>
    <xf numFmtId="14" fontId="0" fillId="0" borderId="0" xfId="0" applyNumberFormat="1"/>
    <xf numFmtId="10" fontId="0" fillId="0" borderId="0" xfId="0" applyNumberFormat="1" applyAlignment="1">
      <alignment horizontal="center"/>
    </xf>
    <xf numFmtId="14" fontId="0" fillId="2" borderId="0" xfId="0" applyNumberFormat="1" applyFill="1"/>
    <xf numFmtId="14" fontId="0" fillId="0" borderId="1" xfId="0" applyNumberFormat="1" applyBorder="1"/>
    <xf numFmtId="0" fontId="0" fillId="0" borderId="0" xfId="0" applyNumberForma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tabSelected="1" topLeftCell="B43" zoomScaleNormal="100" workbookViewId="0">
      <selection activeCell="C61" sqref="C61"/>
    </sheetView>
  </sheetViews>
  <sheetFormatPr baseColWidth="10" defaultColWidth="9.140625" defaultRowHeight="15" x14ac:dyDescent="0.25"/>
  <cols>
    <col min="1" max="1" width="3.5703125" customWidth="1"/>
    <col min="2" max="2" width="11.42578125"/>
    <col min="3" max="3" width="174.85546875" customWidth="1"/>
    <col min="4" max="1025" width="9.140625" customWidth="1"/>
  </cols>
  <sheetData>
    <row r="1" spans="1:5" x14ac:dyDescent="0.25">
      <c r="B1" t="s">
        <v>0</v>
      </c>
      <c r="E1" t="s">
        <v>1</v>
      </c>
    </row>
    <row r="2" spans="1:5" x14ac:dyDescent="0.25">
      <c r="B2" t="s">
        <v>2</v>
      </c>
    </row>
    <row r="4" spans="1:5" x14ac:dyDescent="0.25">
      <c r="A4" s="1" t="s">
        <v>3</v>
      </c>
      <c r="B4" s="1" t="s">
        <v>4</v>
      </c>
      <c r="C4" s="1" t="s">
        <v>5</v>
      </c>
    </row>
    <row r="5" spans="1:5" x14ac:dyDescent="0.25">
      <c r="A5" s="1"/>
      <c r="B5" s="2" t="s">
        <v>27</v>
      </c>
      <c r="C5" s="3" t="s">
        <v>28</v>
      </c>
    </row>
    <row r="6" spans="1:5" x14ac:dyDescent="0.25">
      <c r="A6" s="4">
        <v>1</v>
      </c>
      <c r="B6" s="5" t="s">
        <v>6</v>
      </c>
      <c r="C6" s="4" t="s">
        <v>7</v>
      </c>
    </row>
    <row r="7" spans="1:5" x14ac:dyDescent="0.25">
      <c r="A7" s="4">
        <v>2</v>
      </c>
      <c r="B7" s="6" t="s">
        <v>8</v>
      </c>
      <c r="C7" s="4" t="s">
        <v>9</v>
      </c>
    </row>
    <row r="8" spans="1:5" x14ac:dyDescent="0.25">
      <c r="A8" s="4">
        <v>3</v>
      </c>
      <c r="B8" s="5">
        <v>44018</v>
      </c>
      <c r="C8" s="4" t="s">
        <v>10</v>
      </c>
    </row>
    <row r="9" spans="1:5" x14ac:dyDescent="0.25">
      <c r="A9" s="4">
        <v>4</v>
      </c>
      <c r="B9" s="5">
        <v>44049</v>
      </c>
      <c r="C9" s="4" t="s">
        <v>11</v>
      </c>
    </row>
    <row r="10" spans="1:5" x14ac:dyDescent="0.25">
      <c r="A10" s="4">
        <v>5</v>
      </c>
      <c r="B10" s="5">
        <v>44080</v>
      </c>
      <c r="C10" s="4" t="s">
        <v>12</v>
      </c>
    </row>
    <row r="11" spans="1:5" x14ac:dyDescent="0.25">
      <c r="A11" s="4">
        <v>6</v>
      </c>
      <c r="B11" s="5">
        <v>44110</v>
      </c>
      <c r="C11" s="4" t="s">
        <v>13</v>
      </c>
    </row>
    <row r="12" spans="1:5" x14ac:dyDescent="0.25">
      <c r="A12" s="4">
        <v>7</v>
      </c>
      <c r="B12" s="4" t="s">
        <v>14</v>
      </c>
      <c r="C12" s="4" t="s">
        <v>15</v>
      </c>
    </row>
    <row r="13" spans="1:5" x14ac:dyDescent="0.25">
      <c r="A13" s="4">
        <v>8</v>
      </c>
      <c r="B13" s="4" t="s">
        <v>16</v>
      </c>
      <c r="C13" s="4" t="s">
        <v>17</v>
      </c>
    </row>
    <row r="14" spans="1:5" x14ac:dyDescent="0.25">
      <c r="A14" s="4">
        <v>9</v>
      </c>
      <c r="B14" s="4" t="s">
        <v>18</v>
      </c>
      <c r="C14" s="4" t="s">
        <v>19</v>
      </c>
    </row>
    <row r="15" spans="1:5" x14ac:dyDescent="0.25">
      <c r="A15" s="4">
        <v>10</v>
      </c>
      <c r="B15" s="4" t="s">
        <v>20</v>
      </c>
      <c r="C15" s="4" t="s">
        <v>21</v>
      </c>
    </row>
    <row r="16" spans="1:5" x14ac:dyDescent="0.25">
      <c r="A16" s="4">
        <v>11</v>
      </c>
      <c r="B16" s="7" t="s">
        <v>22</v>
      </c>
      <c r="C16" s="4" t="s">
        <v>23</v>
      </c>
    </row>
    <row r="17" spans="1:3" x14ac:dyDescent="0.25">
      <c r="A17" s="4">
        <v>12</v>
      </c>
      <c r="B17" s="7" t="s">
        <v>24</v>
      </c>
      <c r="C17" s="4" t="s">
        <v>25</v>
      </c>
    </row>
    <row r="18" spans="1:3" x14ac:dyDescent="0.25">
      <c r="A18" s="4">
        <v>13</v>
      </c>
      <c r="B18" s="8">
        <v>43837</v>
      </c>
      <c r="C18" s="4" t="s">
        <v>26</v>
      </c>
    </row>
    <row r="19" spans="1:3" x14ac:dyDescent="0.25">
      <c r="A19" s="4">
        <v>14</v>
      </c>
      <c r="B19" s="8">
        <v>43897</v>
      </c>
      <c r="C19" s="4" t="s">
        <v>29</v>
      </c>
    </row>
    <row r="20" spans="1:3" x14ac:dyDescent="0.25">
      <c r="A20" s="4"/>
      <c r="B20" s="9"/>
      <c r="C20" s="4" t="s">
        <v>30</v>
      </c>
    </row>
    <row r="21" spans="1:3" x14ac:dyDescent="0.25">
      <c r="A21" s="4"/>
      <c r="B21" s="8">
        <v>43989</v>
      </c>
      <c r="C21" s="4" t="s">
        <v>31</v>
      </c>
    </row>
    <row r="22" spans="1:3" x14ac:dyDescent="0.25">
      <c r="A22" s="4"/>
      <c r="B22" s="9"/>
      <c r="C22" s="4" t="s">
        <v>32</v>
      </c>
    </row>
    <row r="23" spans="1:3" x14ac:dyDescent="0.25">
      <c r="A23" s="4"/>
      <c r="B23" s="8">
        <v>44111</v>
      </c>
      <c r="C23" s="4" t="s">
        <v>33</v>
      </c>
    </row>
    <row r="24" spans="1:3" x14ac:dyDescent="0.25">
      <c r="A24" s="4"/>
      <c r="B24" s="4"/>
      <c r="C24" s="4" t="s">
        <v>34</v>
      </c>
    </row>
    <row r="25" spans="1:3" x14ac:dyDescent="0.25">
      <c r="A25" s="4"/>
      <c r="B25" s="4" t="s">
        <v>35</v>
      </c>
      <c r="C25" s="4" t="s">
        <v>36</v>
      </c>
    </row>
    <row r="26" spans="1:3" x14ac:dyDescent="0.25">
      <c r="A26" s="4"/>
      <c r="B26" s="4"/>
      <c r="C26" s="4" t="s">
        <v>37</v>
      </c>
    </row>
    <row r="27" spans="1:3" x14ac:dyDescent="0.25">
      <c r="A27" s="4"/>
      <c r="B27" s="4"/>
      <c r="C27" s="4" t="s">
        <v>38</v>
      </c>
    </row>
    <row r="28" spans="1:3" x14ac:dyDescent="0.25">
      <c r="A28" s="4"/>
      <c r="B28" s="4"/>
      <c r="C28" s="4" t="s">
        <v>39</v>
      </c>
    </row>
    <row r="29" spans="1:3" x14ac:dyDescent="0.25">
      <c r="A29" s="4"/>
      <c r="B29" s="4" t="s">
        <v>40</v>
      </c>
      <c r="C29" s="4" t="s">
        <v>41</v>
      </c>
    </row>
    <row r="30" spans="1:3" x14ac:dyDescent="0.25">
      <c r="A30" s="4"/>
      <c r="B30" s="4"/>
      <c r="C30" s="4" t="s">
        <v>42</v>
      </c>
    </row>
    <row r="31" spans="1:3" x14ac:dyDescent="0.25">
      <c r="A31" s="4"/>
      <c r="B31" s="4"/>
      <c r="C31" s="4" t="s">
        <v>43</v>
      </c>
    </row>
    <row r="32" spans="1:3" x14ac:dyDescent="0.25">
      <c r="A32" s="4"/>
      <c r="B32" s="4"/>
      <c r="C32" s="4" t="s">
        <v>44</v>
      </c>
    </row>
    <row r="33" spans="1:3" x14ac:dyDescent="0.25">
      <c r="A33" s="4"/>
      <c r="B33" s="4" t="s">
        <v>45</v>
      </c>
      <c r="C33" s="4" t="s">
        <v>46</v>
      </c>
    </row>
    <row r="34" spans="1:3" x14ac:dyDescent="0.25">
      <c r="A34" s="4"/>
      <c r="B34" s="4" t="s">
        <v>47</v>
      </c>
      <c r="C34" s="4" t="s">
        <v>48</v>
      </c>
    </row>
    <row r="35" spans="1:3" x14ac:dyDescent="0.25">
      <c r="A35" s="4"/>
      <c r="B35" s="4"/>
      <c r="C35" s="4" t="s">
        <v>49</v>
      </c>
    </row>
    <row r="36" spans="1:3" x14ac:dyDescent="0.25">
      <c r="A36" s="4"/>
      <c r="B36" s="4"/>
      <c r="C36" s="4" t="s">
        <v>50</v>
      </c>
    </row>
    <row r="37" spans="1:3" x14ac:dyDescent="0.25">
      <c r="A37" s="4"/>
      <c r="B37" s="4" t="s">
        <v>51</v>
      </c>
      <c r="C37" s="4" t="s">
        <v>52</v>
      </c>
    </row>
    <row r="38" spans="1:3" x14ac:dyDescent="0.25">
      <c r="A38" s="4"/>
      <c r="B38" s="4"/>
      <c r="C38" s="4" t="s">
        <v>53</v>
      </c>
    </row>
    <row r="39" spans="1:3" x14ac:dyDescent="0.25">
      <c r="A39" s="4"/>
      <c r="B39" s="4" t="s">
        <v>54</v>
      </c>
      <c r="C39" s="4" t="s">
        <v>55</v>
      </c>
    </row>
    <row r="40" spans="1:3" x14ac:dyDescent="0.25">
      <c r="A40" s="4"/>
      <c r="B40" s="4"/>
      <c r="C40" s="4" t="s">
        <v>56</v>
      </c>
    </row>
    <row r="41" spans="1:3" x14ac:dyDescent="0.25">
      <c r="A41" s="4"/>
      <c r="B41" s="4"/>
      <c r="C41" s="4" t="s">
        <v>57</v>
      </c>
    </row>
    <row r="42" spans="1:3" x14ac:dyDescent="0.25">
      <c r="A42" s="4"/>
      <c r="B42" s="4" t="s">
        <v>58</v>
      </c>
      <c r="C42" s="4" t="s">
        <v>59</v>
      </c>
    </row>
    <row r="43" spans="1:3" x14ac:dyDescent="0.25">
      <c r="A43" s="4"/>
      <c r="B43" s="4"/>
      <c r="C43" s="4"/>
    </row>
    <row r="44" spans="1:3" x14ac:dyDescent="0.25">
      <c r="A44" s="4"/>
      <c r="B44" s="4" t="s">
        <v>78</v>
      </c>
      <c r="C44" s="4" t="s">
        <v>79</v>
      </c>
    </row>
    <row r="45" spans="1:3" x14ac:dyDescent="0.25">
      <c r="A45" s="4"/>
      <c r="B45" s="4" t="s">
        <v>80</v>
      </c>
      <c r="C45" s="4" t="s">
        <v>81</v>
      </c>
    </row>
    <row r="46" spans="1:3" x14ac:dyDescent="0.25">
      <c r="A46" s="4"/>
      <c r="B46" s="4"/>
      <c r="C46" s="4" t="s">
        <v>82</v>
      </c>
    </row>
    <row r="47" spans="1:3" x14ac:dyDescent="0.25">
      <c r="A47" s="4"/>
      <c r="B47" s="14">
        <v>43898</v>
      </c>
      <c r="C47" s="4" t="s">
        <v>84</v>
      </c>
    </row>
    <row r="48" spans="1:3" x14ac:dyDescent="0.25">
      <c r="A48" s="4"/>
      <c r="B48" s="4"/>
      <c r="C48" s="4"/>
    </row>
    <row r="49" spans="1:3" x14ac:dyDescent="0.25">
      <c r="A49" s="4"/>
      <c r="B49" s="14">
        <v>43990</v>
      </c>
      <c r="C49" s="4" t="s">
        <v>90</v>
      </c>
    </row>
    <row r="50" spans="1:3" x14ac:dyDescent="0.25">
      <c r="A50" s="4"/>
      <c r="B50" s="4"/>
      <c r="C50" s="4"/>
    </row>
    <row r="51" spans="1:3" x14ac:dyDescent="0.25">
      <c r="A51" s="4"/>
      <c r="B51" s="4"/>
      <c r="C51" s="4"/>
    </row>
    <row r="52" spans="1:3" x14ac:dyDescent="0.25">
      <c r="A52" s="4"/>
      <c r="B52" s="14">
        <v>44143</v>
      </c>
      <c r="C52" s="4" t="s">
        <v>85</v>
      </c>
    </row>
    <row r="53" spans="1:3" x14ac:dyDescent="0.25">
      <c r="A53" s="4"/>
      <c r="B53" s="4"/>
      <c r="C53" s="4" t="s">
        <v>86</v>
      </c>
    </row>
    <row r="54" spans="1:3" x14ac:dyDescent="0.25">
      <c r="A54" s="4"/>
      <c r="B54" s="4"/>
      <c r="C54" s="4" t="s">
        <v>87</v>
      </c>
    </row>
    <row r="55" spans="1:3" x14ac:dyDescent="0.25">
      <c r="A55" s="4"/>
      <c r="B55" s="14">
        <v>44173</v>
      </c>
      <c r="C55" s="4" t="s">
        <v>88</v>
      </c>
    </row>
    <row r="56" spans="1:3" x14ac:dyDescent="0.25">
      <c r="A56" s="4"/>
      <c r="B56" s="4"/>
      <c r="C56" s="4" t="s">
        <v>89</v>
      </c>
    </row>
    <row r="57" spans="1:3" x14ac:dyDescent="0.25">
      <c r="A57" s="4"/>
      <c r="B57" s="4" t="s">
        <v>94</v>
      </c>
      <c r="C57" s="4" t="s">
        <v>95</v>
      </c>
    </row>
    <row r="58" spans="1:3" x14ac:dyDescent="0.25">
      <c r="A58" s="4"/>
      <c r="B58" s="4" t="s">
        <v>96</v>
      </c>
      <c r="C58" s="4" t="s">
        <v>97</v>
      </c>
    </row>
    <row r="59" spans="1:3" x14ac:dyDescent="0.25">
      <c r="A59" s="4"/>
      <c r="B59" s="4"/>
      <c r="C59" s="4"/>
    </row>
    <row r="60" spans="1:3" x14ac:dyDescent="0.25">
      <c r="A60" s="4"/>
      <c r="B60" s="4" t="s">
        <v>101</v>
      </c>
      <c r="C60" s="4" t="s">
        <v>102</v>
      </c>
    </row>
    <row r="61" spans="1:3" x14ac:dyDescent="0.25">
      <c r="A61" s="4"/>
      <c r="B61" s="4"/>
      <c r="C61" s="4" t="s">
        <v>103</v>
      </c>
    </row>
    <row r="62" spans="1:3" x14ac:dyDescent="0.25">
      <c r="A62" s="4"/>
      <c r="B62" s="4"/>
      <c r="C62" s="4"/>
    </row>
    <row r="63" spans="1:3" x14ac:dyDescent="0.25">
      <c r="A63" s="4"/>
      <c r="B63" s="4"/>
      <c r="C63" s="4"/>
    </row>
    <row r="64" spans="1:3" x14ac:dyDescent="0.25">
      <c r="A64" s="4"/>
      <c r="B64" s="4"/>
      <c r="C64" s="4"/>
    </row>
    <row r="65" spans="1:3" x14ac:dyDescent="0.25">
      <c r="A65" s="4"/>
      <c r="B65" s="4"/>
      <c r="C65" s="4"/>
    </row>
    <row r="66" spans="1:3" x14ac:dyDescent="0.25">
      <c r="A66" s="4"/>
      <c r="B66" s="4"/>
      <c r="C66" s="4"/>
    </row>
    <row r="67" spans="1:3" x14ac:dyDescent="0.25">
      <c r="A67" s="4"/>
      <c r="B67" s="4"/>
      <c r="C67" s="4"/>
    </row>
    <row r="68" spans="1:3" x14ac:dyDescent="0.25">
      <c r="A68" s="4"/>
      <c r="B68" s="4"/>
      <c r="C68" s="4"/>
    </row>
    <row r="69" spans="1:3" x14ac:dyDescent="0.25">
      <c r="A69" s="4"/>
      <c r="B69" s="4"/>
      <c r="C69" s="4"/>
    </row>
    <row r="70" spans="1:3" x14ac:dyDescent="0.25">
      <c r="A70" s="4"/>
      <c r="B70" s="4"/>
      <c r="C70" s="4"/>
    </row>
    <row r="71" spans="1:3" x14ac:dyDescent="0.25">
      <c r="A71" s="4"/>
      <c r="B71" s="4"/>
      <c r="C71" s="4"/>
    </row>
    <row r="72" spans="1:3" x14ac:dyDescent="0.25">
      <c r="A72" s="4"/>
      <c r="B72" s="4"/>
      <c r="C72" s="4"/>
    </row>
    <row r="73" spans="1:3" x14ac:dyDescent="0.25">
      <c r="A73" s="4"/>
      <c r="B73" s="4"/>
      <c r="C73" s="4"/>
    </row>
    <row r="74" spans="1:3" x14ac:dyDescent="0.25">
      <c r="A74" s="4"/>
      <c r="B74" s="4"/>
      <c r="C74" s="4"/>
    </row>
    <row r="75" spans="1:3" x14ac:dyDescent="0.25">
      <c r="A75" s="4"/>
      <c r="B75" s="4"/>
      <c r="C75" s="4"/>
    </row>
    <row r="76" spans="1:3" x14ac:dyDescent="0.25">
      <c r="A76" s="4"/>
      <c r="B76" s="4"/>
      <c r="C76" s="4"/>
    </row>
    <row r="77" spans="1:3" x14ac:dyDescent="0.25">
      <c r="A77" s="4"/>
      <c r="B77" s="4"/>
      <c r="C77" s="4"/>
    </row>
    <row r="78" spans="1:3" x14ac:dyDescent="0.25">
      <c r="A78" s="4"/>
      <c r="B78" s="4"/>
      <c r="C78" s="4"/>
    </row>
    <row r="79" spans="1:3" x14ac:dyDescent="0.25">
      <c r="A79" s="4"/>
      <c r="B79" s="4"/>
      <c r="C79" s="4"/>
    </row>
    <row r="80" spans="1:3" x14ac:dyDescent="0.25">
      <c r="A80" s="4"/>
      <c r="B80" s="4"/>
      <c r="C80" s="4"/>
    </row>
    <row r="81" spans="1:3" x14ac:dyDescent="0.25">
      <c r="A81" s="4"/>
      <c r="B81" s="4"/>
      <c r="C81" s="4"/>
    </row>
    <row r="82" spans="1:3" x14ac:dyDescent="0.25">
      <c r="A82" s="4"/>
      <c r="B82" s="4"/>
      <c r="C82" s="4"/>
    </row>
    <row r="83" spans="1:3" x14ac:dyDescent="0.25">
      <c r="A83" s="4"/>
      <c r="B83" s="4"/>
      <c r="C83" s="4"/>
    </row>
    <row r="84" spans="1:3" x14ac:dyDescent="0.25">
      <c r="A84" s="4"/>
      <c r="B84" s="4"/>
      <c r="C84" s="4"/>
    </row>
    <row r="85" spans="1:3" x14ac:dyDescent="0.25">
      <c r="A85" s="4"/>
      <c r="B85" s="4"/>
      <c r="C85" s="4"/>
    </row>
    <row r="86" spans="1:3" x14ac:dyDescent="0.25">
      <c r="A86" s="4"/>
      <c r="B86" s="4"/>
      <c r="C86" s="4"/>
    </row>
    <row r="87" spans="1:3" x14ac:dyDescent="0.25">
      <c r="A87" s="4"/>
      <c r="B87" s="4"/>
      <c r="C87" s="4"/>
    </row>
    <row r="88" spans="1:3" x14ac:dyDescent="0.25">
      <c r="A88" s="4"/>
      <c r="B88" s="4"/>
      <c r="C88" s="4"/>
    </row>
    <row r="89" spans="1:3" x14ac:dyDescent="0.25">
      <c r="A89" s="4"/>
      <c r="B89" s="4"/>
      <c r="C89" s="4"/>
    </row>
    <row r="90" spans="1:3" x14ac:dyDescent="0.25">
      <c r="A90" s="4"/>
      <c r="B90" s="4"/>
      <c r="C90" s="4"/>
    </row>
    <row r="91" spans="1:3" x14ac:dyDescent="0.25">
      <c r="A91" s="4"/>
      <c r="B91" s="4"/>
      <c r="C91" s="4"/>
    </row>
    <row r="92" spans="1:3" x14ac:dyDescent="0.25">
      <c r="A92" s="4"/>
      <c r="B92" s="4"/>
      <c r="C92" s="4"/>
    </row>
    <row r="93" spans="1:3" x14ac:dyDescent="0.25">
      <c r="A93" s="4"/>
      <c r="B93" s="4"/>
      <c r="C93" s="4"/>
    </row>
    <row r="94" spans="1:3" x14ac:dyDescent="0.25">
      <c r="A94" s="4"/>
      <c r="B94" s="4"/>
      <c r="C94" s="4"/>
    </row>
    <row r="95" spans="1:3" x14ac:dyDescent="0.25">
      <c r="A95" s="4"/>
      <c r="B95" s="4"/>
      <c r="C95" s="4"/>
    </row>
    <row r="96" spans="1:3" x14ac:dyDescent="0.25">
      <c r="A96" s="4"/>
      <c r="B96" s="4"/>
      <c r="C96" s="4"/>
    </row>
    <row r="97" spans="1:3" x14ac:dyDescent="0.25">
      <c r="A97" s="4"/>
      <c r="B97" s="4"/>
      <c r="C97" s="4"/>
    </row>
    <row r="98" spans="1:3" x14ac:dyDescent="0.25">
      <c r="A98" s="4"/>
      <c r="B98" s="4"/>
      <c r="C98" s="4"/>
    </row>
    <row r="99" spans="1:3" x14ac:dyDescent="0.25">
      <c r="A99" s="4"/>
      <c r="B99" s="4"/>
      <c r="C99" s="4"/>
    </row>
    <row r="100" spans="1:3" x14ac:dyDescent="0.25">
      <c r="A100" s="4"/>
      <c r="B100" s="4"/>
      <c r="C100" s="4"/>
    </row>
    <row r="101" spans="1:3" x14ac:dyDescent="0.25">
      <c r="A101" s="4"/>
      <c r="B101" s="4"/>
      <c r="C101" s="4"/>
    </row>
    <row r="102" spans="1:3" x14ac:dyDescent="0.25">
      <c r="A102" s="4"/>
      <c r="B102" s="4"/>
      <c r="C102" s="4"/>
    </row>
    <row r="103" spans="1:3" x14ac:dyDescent="0.25">
      <c r="A103" s="4"/>
      <c r="B103" s="4"/>
      <c r="C103" s="4"/>
    </row>
    <row r="104" spans="1:3" x14ac:dyDescent="0.25">
      <c r="A104" s="4"/>
      <c r="B104" s="4"/>
      <c r="C104" s="4"/>
    </row>
    <row r="105" spans="1:3" x14ac:dyDescent="0.25">
      <c r="A105" s="4"/>
      <c r="B105" s="4"/>
      <c r="C105" s="4"/>
    </row>
    <row r="106" spans="1:3" x14ac:dyDescent="0.25">
      <c r="A106" s="4"/>
      <c r="B106" s="4"/>
      <c r="C106" s="4"/>
    </row>
    <row r="107" spans="1:3" x14ac:dyDescent="0.25">
      <c r="A107" s="4"/>
      <c r="B107" s="4"/>
      <c r="C107" s="4"/>
    </row>
    <row r="108" spans="1:3" x14ac:dyDescent="0.25">
      <c r="A108" s="4"/>
      <c r="B108" s="4"/>
      <c r="C108" s="4"/>
    </row>
    <row r="109" spans="1:3" x14ac:dyDescent="0.25">
      <c r="A109" s="4"/>
      <c r="B109" s="4"/>
      <c r="C109" s="4"/>
    </row>
    <row r="110" spans="1:3" x14ac:dyDescent="0.25">
      <c r="A110" s="4"/>
      <c r="B110" s="4"/>
      <c r="C110" s="4"/>
    </row>
    <row r="111" spans="1:3" x14ac:dyDescent="0.25">
      <c r="A111" s="4"/>
      <c r="B111" s="4"/>
      <c r="C111" s="4"/>
    </row>
    <row r="112" spans="1:3" x14ac:dyDescent="0.25">
      <c r="A112" s="4"/>
      <c r="B112" s="4"/>
      <c r="C112" s="4"/>
    </row>
    <row r="113" spans="1:3" x14ac:dyDescent="0.25">
      <c r="A113" s="4"/>
      <c r="B113" s="4"/>
      <c r="C113" s="4"/>
    </row>
    <row r="114" spans="1:3" x14ac:dyDescent="0.25">
      <c r="A114" s="4"/>
      <c r="B114" s="4"/>
      <c r="C114" s="4"/>
    </row>
    <row r="115" spans="1:3" x14ac:dyDescent="0.25">
      <c r="A115" s="4"/>
      <c r="B115" s="4"/>
      <c r="C115" s="4"/>
    </row>
    <row r="116" spans="1:3" x14ac:dyDescent="0.25">
      <c r="A116" s="4"/>
      <c r="B116" s="4"/>
      <c r="C116" s="4"/>
    </row>
    <row r="117" spans="1:3" x14ac:dyDescent="0.25">
      <c r="A117" s="4"/>
      <c r="B117" s="4"/>
      <c r="C117" s="4"/>
    </row>
    <row r="118" spans="1:3" x14ac:dyDescent="0.25">
      <c r="A118" s="4"/>
      <c r="B118" s="4"/>
      <c r="C118" s="4"/>
    </row>
    <row r="119" spans="1:3" x14ac:dyDescent="0.25">
      <c r="A119" s="4"/>
      <c r="B119" s="4"/>
      <c r="C119" s="4"/>
    </row>
    <row r="120" spans="1:3" x14ac:dyDescent="0.25">
      <c r="A120" s="4"/>
      <c r="B120" s="4"/>
      <c r="C120" s="4"/>
    </row>
    <row r="121" spans="1:3" x14ac:dyDescent="0.25">
      <c r="A121" s="4"/>
      <c r="B121" s="4"/>
      <c r="C121" s="4"/>
    </row>
    <row r="122" spans="1:3" x14ac:dyDescent="0.25">
      <c r="A122" s="4"/>
      <c r="B122" s="4"/>
      <c r="C122" s="4"/>
    </row>
    <row r="123" spans="1:3" x14ac:dyDescent="0.25">
      <c r="A123" s="4"/>
      <c r="B123" s="4"/>
      <c r="C123" s="4"/>
    </row>
    <row r="124" spans="1:3" x14ac:dyDescent="0.25">
      <c r="A124" s="4"/>
      <c r="B124" s="4"/>
      <c r="C124" s="4"/>
    </row>
    <row r="125" spans="1:3" x14ac:dyDescent="0.25">
      <c r="A125" s="4"/>
      <c r="B125" s="4"/>
      <c r="C125" s="4"/>
    </row>
    <row r="126" spans="1:3" x14ac:dyDescent="0.25">
      <c r="A126" s="4"/>
      <c r="B126" s="4"/>
      <c r="C126" s="4"/>
    </row>
    <row r="127" spans="1:3" x14ac:dyDescent="0.25">
      <c r="A127" s="4"/>
      <c r="B127" s="4"/>
      <c r="C127" s="4"/>
    </row>
    <row r="128" spans="1:3" x14ac:dyDescent="0.25">
      <c r="A128" s="4"/>
      <c r="B128" s="4"/>
      <c r="C128" s="4"/>
    </row>
    <row r="129" spans="1:3" x14ac:dyDescent="0.25">
      <c r="A129" s="4"/>
      <c r="B129" s="4"/>
      <c r="C129" s="4"/>
    </row>
    <row r="130" spans="1:3" x14ac:dyDescent="0.25">
      <c r="A130" s="4"/>
      <c r="B130" s="4"/>
      <c r="C130" s="4"/>
    </row>
    <row r="131" spans="1:3" x14ac:dyDescent="0.25">
      <c r="A131" s="4"/>
      <c r="B131" s="4"/>
      <c r="C131" s="4"/>
    </row>
    <row r="132" spans="1:3" x14ac:dyDescent="0.25">
      <c r="A132" s="4"/>
      <c r="B132" s="4"/>
      <c r="C132" s="4"/>
    </row>
    <row r="133" spans="1:3" x14ac:dyDescent="0.25">
      <c r="A133" s="4"/>
      <c r="B133" s="4"/>
      <c r="C133" s="4"/>
    </row>
    <row r="134" spans="1:3" x14ac:dyDescent="0.25">
      <c r="A134" s="4"/>
      <c r="B134" s="4"/>
      <c r="C134" s="4"/>
    </row>
    <row r="135" spans="1:3" x14ac:dyDescent="0.25">
      <c r="A135" s="4"/>
      <c r="B135" s="4"/>
      <c r="C135" s="4"/>
    </row>
    <row r="136" spans="1:3" x14ac:dyDescent="0.25">
      <c r="A136" s="4"/>
      <c r="B136" s="4"/>
      <c r="C136" s="4"/>
    </row>
    <row r="137" spans="1:3" x14ac:dyDescent="0.25">
      <c r="A137" s="4"/>
      <c r="B137" s="4"/>
      <c r="C137" s="4"/>
    </row>
    <row r="138" spans="1:3" x14ac:dyDescent="0.25">
      <c r="A138" s="4"/>
      <c r="B138" s="4"/>
      <c r="C138" s="4"/>
    </row>
    <row r="139" spans="1:3" x14ac:dyDescent="0.25">
      <c r="A139" s="4"/>
      <c r="B139" s="4"/>
      <c r="C139" s="4"/>
    </row>
    <row r="140" spans="1:3" x14ac:dyDescent="0.25">
      <c r="A140" s="4"/>
      <c r="B140" s="4"/>
      <c r="C140" s="4"/>
    </row>
    <row r="141" spans="1:3" x14ac:dyDescent="0.25">
      <c r="A141" s="4"/>
      <c r="B141" s="4"/>
      <c r="C141" s="4"/>
    </row>
    <row r="142" spans="1:3" x14ac:dyDescent="0.25">
      <c r="A142" s="4"/>
      <c r="B142" s="4"/>
      <c r="C142" s="4"/>
    </row>
    <row r="143" spans="1:3" x14ac:dyDescent="0.25">
      <c r="A143" s="4"/>
      <c r="B143" s="4"/>
      <c r="C143" s="4"/>
    </row>
    <row r="144" spans="1:3" x14ac:dyDescent="0.25">
      <c r="A144" s="4"/>
      <c r="B144" s="4"/>
      <c r="C144" s="4"/>
    </row>
    <row r="145" spans="1:3" x14ac:dyDescent="0.25">
      <c r="A145" s="4"/>
      <c r="B145" s="4"/>
      <c r="C145" s="4"/>
    </row>
    <row r="146" spans="1:3" x14ac:dyDescent="0.25">
      <c r="A146" s="4"/>
      <c r="B146" s="4"/>
      <c r="C146" s="4"/>
    </row>
    <row r="147" spans="1:3" x14ac:dyDescent="0.25">
      <c r="A147" s="4"/>
      <c r="B147" s="4"/>
      <c r="C147" s="4"/>
    </row>
    <row r="148" spans="1:3" x14ac:dyDescent="0.25">
      <c r="A148" s="4"/>
      <c r="B148" s="4"/>
      <c r="C148" s="4"/>
    </row>
    <row r="149" spans="1:3" x14ac:dyDescent="0.25">
      <c r="A149" s="4"/>
      <c r="B149" s="4"/>
      <c r="C149" s="4"/>
    </row>
    <row r="150" spans="1:3" x14ac:dyDescent="0.25">
      <c r="A150" s="4"/>
      <c r="B150" s="4"/>
      <c r="C150" s="4"/>
    </row>
    <row r="151" spans="1:3" x14ac:dyDescent="0.25">
      <c r="A151" s="4"/>
      <c r="B151" s="4"/>
      <c r="C151" s="4"/>
    </row>
    <row r="152" spans="1:3" x14ac:dyDescent="0.25">
      <c r="A152" s="4"/>
      <c r="B152" s="4"/>
      <c r="C152" s="4"/>
    </row>
    <row r="153" spans="1:3" x14ac:dyDescent="0.25">
      <c r="A153" s="4"/>
      <c r="B153" s="4"/>
      <c r="C153" s="4"/>
    </row>
    <row r="154" spans="1:3" x14ac:dyDescent="0.25">
      <c r="A154" s="4"/>
      <c r="B154" s="4"/>
      <c r="C154" s="4"/>
    </row>
    <row r="155" spans="1:3" x14ac:dyDescent="0.25">
      <c r="A155" s="4"/>
      <c r="B155" s="4"/>
      <c r="C155" s="4"/>
    </row>
  </sheetData>
  <pageMargins left="0.7" right="0.7" top="0.75" bottom="0.7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28"/>
  <sheetViews>
    <sheetView topLeftCell="A37" workbookViewId="0">
      <selection activeCell="E54" sqref="E54"/>
    </sheetView>
  </sheetViews>
  <sheetFormatPr baseColWidth="10" defaultRowHeight="15" x14ac:dyDescent="0.25"/>
  <cols>
    <col min="4" max="4" width="16.7109375" customWidth="1"/>
    <col min="5" max="5" width="13" customWidth="1"/>
    <col min="6" max="6" width="11.42578125" style="10"/>
    <col min="7" max="7" width="143.7109375" customWidth="1"/>
    <col min="8" max="8" width="14.85546875" customWidth="1"/>
    <col min="9" max="9" width="18.28515625" customWidth="1"/>
  </cols>
  <sheetData>
    <row r="3" spans="1:7" x14ac:dyDescent="0.25">
      <c r="A3" t="s">
        <v>61</v>
      </c>
    </row>
    <row r="5" spans="1:7" x14ac:dyDescent="0.25">
      <c r="A5" t="s">
        <v>62</v>
      </c>
    </row>
    <row r="7" spans="1:7" x14ac:dyDescent="0.25">
      <c r="A7" t="s">
        <v>3</v>
      </c>
      <c r="B7" t="s">
        <v>4</v>
      </c>
      <c r="C7" s="10" t="s">
        <v>63</v>
      </c>
      <c r="D7" s="10" t="s">
        <v>64</v>
      </c>
      <c r="E7" s="10" t="s">
        <v>65</v>
      </c>
      <c r="F7" s="10" t="s">
        <v>66</v>
      </c>
      <c r="G7" t="s">
        <v>67</v>
      </c>
    </row>
    <row r="8" spans="1:7" x14ac:dyDescent="0.25">
      <c r="A8" s="10">
        <v>1</v>
      </c>
      <c r="B8" s="11">
        <v>44018</v>
      </c>
      <c r="C8" s="15">
        <v>1</v>
      </c>
      <c r="D8" s="10" t="s">
        <v>68</v>
      </c>
      <c r="E8" s="10">
        <v>26</v>
      </c>
      <c r="F8" s="12">
        <f>1/120</f>
        <v>8.3333333333333332E-3</v>
      </c>
      <c r="G8" t="s">
        <v>69</v>
      </c>
    </row>
    <row r="9" spans="1:7" x14ac:dyDescent="0.25">
      <c r="A9" s="10">
        <v>2</v>
      </c>
      <c r="B9" s="11">
        <v>44019</v>
      </c>
      <c r="C9" s="15"/>
      <c r="D9" s="10" t="s">
        <v>68</v>
      </c>
      <c r="E9" s="10">
        <v>27</v>
      </c>
      <c r="F9" s="12">
        <f>2/120</f>
        <v>1.6666666666666666E-2</v>
      </c>
    </row>
    <row r="10" spans="1:7" x14ac:dyDescent="0.25">
      <c r="A10" s="10">
        <v>3</v>
      </c>
      <c r="B10" s="11">
        <v>44020</v>
      </c>
      <c r="C10" s="15"/>
      <c r="D10" s="10" t="s">
        <v>68</v>
      </c>
      <c r="E10" s="10">
        <v>28</v>
      </c>
      <c r="F10" s="12">
        <f>3/120</f>
        <v>2.5000000000000001E-2</v>
      </c>
    </row>
    <row r="11" spans="1:7" x14ac:dyDescent="0.25">
      <c r="A11" s="10">
        <v>4</v>
      </c>
      <c r="B11" s="11">
        <v>44021</v>
      </c>
      <c r="C11" s="15"/>
      <c r="D11" s="10" t="s">
        <v>68</v>
      </c>
      <c r="E11" s="10">
        <v>29</v>
      </c>
      <c r="F11" s="12">
        <f>4/120</f>
        <v>3.3333333333333333E-2</v>
      </c>
    </row>
    <row r="12" spans="1:7" x14ac:dyDescent="0.25">
      <c r="A12" s="10">
        <v>5</v>
      </c>
      <c r="B12" s="11">
        <v>44022</v>
      </c>
      <c r="C12" s="15"/>
      <c r="D12" s="10" t="s">
        <v>68</v>
      </c>
      <c r="E12" s="10">
        <v>30</v>
      </c>
      <c r="F12" s="12">
        <f>5/120</f>
        <v>4.1666666666666664E-2</v>
      </c>
    </row>
    <row r="13" spans="1:7" x14ac:dyDescent="0.25">
      <c r="A13" s="10">
        <v>6</v>
      </c>
      <c r="B13" s="11">
        <v>44025</v>
      </c>
      <c r="C13" s="15">
        <v>2</v>
      </c>
      <c r="D13" s="10" t="s">
        <v>68</v>
      </c>
      <c r="E13" s="10">
        <v>31</v>
      </c>
      <c r="F13" s="12">
        <f>6/120</f>
        <v>0.05</v>
      </c>
    </row>
    <row r="14" spans="1:7" x14ac:dyDescent="0.25">
      <c r="A14" s="10">
        <v>7</v>
      </c>
      <c r="B14" s="11">
        <v>44026</v>
      </c>
      <c r="C14" s="15"/>
      <c r="D14" s="10" t="s">
        <v>68</v>
      </c>
      <c r="E14" s="10">
        <v>32</v>
      </c>
      <c r="F14" s="12">
        <f>7/120</f>
        <v>5.8333333333333334E-2</v>
      </c>
    </row>
    <row r="15" spans="1:7" x14ac:dyDescent="0.25">
      <c r="A15" s="10">
        <v>8</v>
      </c>
      <c r="B15" s="11">
        <v>44027</v>
      </c>
      <c r="C15" s="15"/>
      <c r="D15" s="10" t="s">
        <v>68</v>
      </c>
      <c r="E15" s="10">
        <v>33</v>
      </c>
      <c r="F15" s="12">
        <f>8/120</f>
        <v>6.6666666666666666E-2</v>
      </c>
    </row>
    <row r="16" spans="1:7" x14ac:dyDescent="0.25">
      <c r="A16" s="10">
        <v>9</v>
      </c>
      <c r="B16" s="11">
        <v>44028</v>
      </c>
      <c r="C16" s="15"/>
      <c r="D16" s="10" t="s">
        <v>68</v>
      </c>
      <c r="E16" s="10">
        <v>34</v>
      </c>
      <c r="F16" s="12">
        <f>9/120</f>
        <v>7.4999999999999997E-2</v>
      </c>
    </row>
    <row r="17" spans="1:7" x14ac:dyDescent="0.25">
      <c r="A17" s="10">
        <v>10</v>
      </c>
      <c r="B17" s="11">
        <v>44029</v>
      </c>
      <c r="C17" s="15"/>
      <c r="D17" s="10" t="s">
        <v>68</v>
      </c>
      <c r="E17" s="10">
        <v>35</v>
      </c>
      <c r="F17" s="12">
        <f>10/120</f>
        <v>8.3333333333333329E-2</v>
      </c>
      <c r="G17" t="s">
        <v>70</v>
      </c>
    </row>
    <row r="18" spans="1:7" x14ac:dyDescent="0.25">
      <c r="A18" s="10">
        <v>11</v>
      </c>
      <c r="B18" s="11">
        <v>44032</v>
      </c>
      <c r="C18" s="15">
        <v>3</v>
      </c>
      <c r="D18" s="10" t="s">
        <v>68</v>
      </c>
      <c r="E18" s="10">
        <v>36</v>
      </c>
      <c r="F18" s="12">
        <f>11/120</f>
        <v>9.166666666666666E-2</v>
      </c>
    </row>
    <row r="19" spans="1:7" x14ac:dyDescent="0.25">
      <c r="A19" s="10">
        <v>12</v>
      </c>
      <c r="B19" s="11">
        <v>44033</v>
      </c>
      <c r="C19" s="15"/>
      <c r="D19" s="10" t="s">
        <v>68</v>
      </c>
      <c r="E19" s="10">
        <v>37</v>
      </c>
      <c r="F19" s="12">
        <f>12/120</f>
        <v>0.1</v>
      </c>
      <c r="G19" t="s">
        <v>60</v>
      </c>
    </row>
    <row r="20" spans="1:7" x14ac:dyDescent="0.25">
      <c r="A20" s="10">
        <v>13</v>
      </c>
      <c r="B20" s="11">
        <v>44034</v>
      </c>
      <c r="C20" s="15"/>
      <c r="D20" s="10" t="s">
        <v>68</v>
      </c>
      <c r="E20" s="10">
        <v>38</v>
      </c>
      <c r="F20" s="12">
        <f>13/120</f>
        <v>0.10833333333333334</v>
      </c>
      <c r="G20" t="s">
        <v>77</v>
      </c>
    </row>
    <row r="21" spans="1:7" x14ac:dyDescent="0.25">
      <c r="A21" s="10">
        <v>14</v>
      </c>
      <c r="B21" s="11">
        <v>44035</v>
      </c>
      <c r="C21" s="15"/>
      <c r="D21" s="10" t="s">
        <v>68</v>
      </c>
      <c r="E21" s="10">
        <v>39</v>
      </c>
      <c r="F21" s="12">
        <f>14/120</f>
        <v>0.11666666666666667</v>
      </c>
    </row>
    <row r="22" spans="1:7" x14ac:dyDescent="0.25">
      <c r="A22" s="10">
        <v>15</v>
      </c>
      <c r="B22" s="11">
        <v>44036</v>
      </c>
      <c r="C22" s="15"/>
      <c r="D22" s="10" t="s">
        <v>68</v>
      </c>
      <c r="E22" s="10">
        <v>40</v>
      </c>
      <c r="F22" s="12">
        <f>A22/120</f>
        <v>0.125</v>
      </c>
    </row>
    <row r="23" spans="1:7" x14ac:dyDescent="0.25">
      <c r="A23" s="10">
        <v>16</v>
      </c>
      <c r="B23" s="11">
        <v>44039</v>
      </c>
      <c r="C23" s="15">
        <v>4</v>
      </c>
      <c r="D23" s="10" t="s">
        <v>68</v>
      </c>
      <c r="E23" s="10">
        <v>41</v>
      </c>
      <c r="F23" s="12">
        <f t="shared" ref="F23:F39" si="0">A23/120</f>
        <v>0.13333333333333333</v>
      </c>
    </row>
    <row r="24" spans="1:7" x14ac:dyDescent="0.25">
      <c r="A24" s="10">
        <v>17</v>
      </c>
      <c r="B24" s="11">
        <v>44040</v>
      </c>
      <c r="C24" s="15"/>
      <c r="D24" s="10" t="s">
        <v>68</v>
      </c>
      <c r="E24" s="10">
        <v>42</v>
      </c>
      <c r="F24" s="12">
        <f t="shared" si="0"/>
        <v>0.14166666666666666</v>
      </c>
    </row>
    <row r="25" spans="1:7" x14ac:dyDescent="0.25">
      <c r="A25" s="10">
        <v>18</v>
      </c>
      <c r="B25" s="11">
        <v>44041</v>
      </c>
      <c r="C25" s="15"/>
      <c r="D25" s="10" t="s">
        <v>68</v>
      </c>
      <c r="E25" s="10">
        <v>43</v>
      </c>
      <c r="F25" s="12">
        <f t="shared" si="0"/>
        <v>0.15</v>
      </c>
    </row>
    <row r="26" spans="1:7" x14ac:dyDescent="0.25">
      <c r="A26" s="10">
        <v>19</v>
      </c>
      <c r="B26" s="11">
        <v>44042</v>
      </c>
      <c r="C26" s="15"/>
      <c r="D26" s="10" t="s">
        <v>68</v>
      </c>
      <c r="E26" s="10">
        <v>44</v>
      </c>
      <c r="F26" s="12">
        <f t="shared" si="0"/>
        <v>0.15833333333333333</v>
      </c>
    </row>
    <row r="27" spans="1:7" x14ac:dyDescent="0.25">
      <c r="A27" s="10">
        <v>20</v>
      </c>
      <c r="B27" s="11">
        <v>44043</v>
      </c>
      <c r="C27" s="15"/>
      <c r="D27" s="10" t="s">
        <v>68</v>
      </c>
      <c r="E27" s="10">
        <v>45</v>
      </c>
      <c r="F27" s="12">
        <f t="shared" si="0"/>
        <v>0.16666666666666666</v>
      </c>
    </row>
    <row r="28" spans="1:7" x14ac:dyDescent="0.25">
      <c r="A28" s="10">
        <v>21</v>
      </c>
      <c r="B28" s="11">
        <v>44046</v>
      </c>
      <c r="C28" s="15">
        <v>5</v>
      </c>
      <c r="D28" s="10" t="s">
        <v>68</v>
      </c>
      <c r="E28" s="10">
        <v>46</v>
      </c>
      <c r="F28" s="12">
        <f t="shared" si="0"/>
        <v>0.17499999999999999</v>
      </c>
      <c r="G28" t="s">
        <v>83</v>
      </c>
    </row>
    <row r="29" spans="1:7" x14ac:dyDescent="0.25">
      <c r="A29" s="10">
        <v>22</v>
      </c>
      <c r="B29" s="11">
        <v>44047</v>
      </c>
      <c r="C29" s="15"/>
      <c r="D29" s="10" t="s">
        <v>68</v>
      </c>
      <c r="E29" s="10">
        <v>47</v>
      </c>
      <c r="F29" s="12">
        <f t="shared" si="0"/>
        <v>0.18333333333333332</v>
      </c>
    </row>
    <row r="30" spans="1:7" x14ac:dyDescent="0.25">
      <c r="A30" s="10">
        <v>23</v>
      </c>
      <c r="B30" s="11">
        <v>44048</v>
      </c>
      <c r="C30" s="15"/>
      <c r="D30" s="10" t="s">
        <v>68</v>
      </c>
      <c r="E30" s="10">
        <v>48</v>
      </c>
      <c r="F30" s="12">
        <f t="shared" si="0"/>
        <v>0.19166666666666668</v>
      </c>
    </row>
    <row r="31" spans="1:7" x14ac:dyDescent="0.25">
      <c r="A31" s="10">
        <v>24</v>
      </c>
      <c r="B31" s="11">
        <v>44049</v>
      </c>
      <c r="C31" s="15"/>
      <c r="D31" s="10" t="s">
        <v>68</v>
      </c>
      <c r="E31" s="10">
        <v>49</v>
      </c>
      <c r="F31" s="12">
        <f t="shared" si="0"/>
        <v>0.2</v>
      </c>
    </row>
    <row r="32" spans="1:7" x14ac:dyDescent="0.25">
      <c r="A32" s="10">
        <v>25</v>
      </c>
      <c r="B32" s="11">
        <v>44050</v>
      </c>
      <c r="C32" s="15"/>
      <c r="D32" s="10" t="s">
        <v>68</v>
      </c>
      <c r="E32" s="10">
        <v>50</v>
      </c>
      <c r="F32" s="12">
        <f t="shared" si="0"/>
        <v>0.20833333333333334</v>
      </c>
    </row>
    <row r="33" spans="1:7" x14ac:dyDescent="0.25">
      <c r="A33" s="10">
        <v>26</v>
      </c>
      <c r="B33" s="11">
        <v>44053</v>
      </c>
      <c r="C33" s="15">
        <v>6</v>
      </c>
      <c r="D33" s="10" t="s">
        <v>68</v>
      </c>
      <c r="E33" s="10">
        <v>51</v>
      </c>
      <c r="F33" s="12">
        <f t="shared" si="0"/>
        <v>0.21666666666666667</v>
      </c>
    </row>
    <row r="34" spans="1:7" x14ac:dyDescent="0.25">
      <c r="A34" s="10">
        <v>27</v>
      </c>
      <c r="B34" s="11">
        <v>44054</v>
      </c>
      <c r="C34" s="15"/>
      <c r="D34" s="10" t="s">
        <v>68</v>
      </c>
      <c r="E34" s="10">
        <v>52</v>
      </c>
      <c r="F34" s="12">
        <f t="shared" si="0"/>
        <v>0.22500000000000001</v>
      </c>
      <c r="G34" t="s">
        <v>91</v>
      </c>
    </row>
    <row r="35" spans="1:7" x14ac:dyDescent="0.25">
      <c r="A35" s="10">
        <v>28</v>
      </c>
      <c r="B35" s="11">
        <v>44055</v>
      </c>
      <c r="C35" s="15"/>
      <c r="D35" s="10" t="s">
        <v>68</v>
      </c>
      <c r="E35" s="10">
        <v>53</v>
      </c>
      <c r="F35" s="12">
        <f t="shared" si="0"/>
        <v>0.23333333333333334</v>
      </c>
      <c r="G35" t="s">
        <v>92</v>
      </c>
    </row>
    <row r="36" spans="1:7" x14ac:dyDescent="0.25">
      <c r="A36" s="10">
        <v>29</v>
      </c>
      <c r="B36" s="11">
        <v>44056</v>
      </c>
      <c r="C36" s="15"/>
      <c r="D36" s="10" t="s">
        <v>68</v>
      </c>
      <c r="E36" s="10">
        <v>54</v>
      </c>
      <c r="F36" s="12">
        <f t="shared" si="0"/>
        <v>0.24166666666666667</v>
      </c>
      <c r="G36" t="s">
        <v>93</v>
      </c>
    </row>
    <row r="37" spans="1:7" x14ac:dyDescent="0.25">
      <c r="A37" s="10">
        <v>30</v>
      </c>
      <c r="B37" s="11">
        <v>44057</v>
      </c>
      <c r="C37" s="15"/>
      <c r="D37" s="10" t="s">
        <v>68</v>
      </c>
      <c r="E37" s="10">
        <v>55</v>
      </c>
      <c r="F37" s="12">
        <f t="shared" si="0"/>
        <v>0.25</v>
      </c>
      <c r="G37" t="s">
        <v>99</v>
      </c>
    </row>
    <row r="38" spans="1:7" x14ac:dyDescent="0.25">
      <c r="A38" s="10">
        <v>31</v>
      </c>
      <c r="B38" s="11">
        <v>44060</v>
      </c>
      <c r="C38" s="15">
        <v>7</v>
      </c>
      <c r="D38" s="10" t="s">
        <v>74</v>
      </c>
      <c r="E38" s="10">
        <v>56</v>
      </c>
      <c r="F38" s="12">
        <f t="shared" si="0"/>
        <v>0.25833333333333336</v>
      </c>
      <c r="G38" t="s">
        <v>98</v>
      </c>
    </row>
    <row r="39" spans="1:7" x14ac:dyDescent="0.25">
      <c r="A39" s="10">
        <v>32</v>
      </c>
      <c r="B39" s="11">
        <v>44061</v>
      </c>
      <c r="C39" s="15"/>
      <c r="D39" s="10" t="s">
        <v>74</v>
      </c>
      <c r="E39" s="10">
        <v>57</v>
      </c>
      <c r="F39" s="12">
        <f t="shared" si="0"/>
        <v>0.26666666666666666</v>
      </c>
      <c r="G39" t="s">
        <v>100</v>
      </c>
    </row>
    <row r="40" spans="1:7" x14ac:dyDescent="0.25">
      <c r="A40" s="10">
        <v>33</v>
      </c>
      <c r="B40" s="11">
        <v>44062</v>
      </c>
      <c r="C40" s="15"/>
      <c r="D40" s="10" t="s">
        <v>74</v>
      </c>
      <c r="E40" s="10">
        <v>58</v>
      </c>
    </row>
    <row r="41" spans="1:7" x14ac:dyDescent="0.25">
      <c r="A41" s="10">
        <v>34</v>
      </c>
      <c r="B41" s="11">
        <v>44063</v>
      </c>
      <c r="C41" s="15"/>
      <c r="D41" s="10" t="s">
        <v>74</v>
      </c>
      <c r="E41" s="10">
        <v>59</v>
      </c>
    </row>
    <row r="42" spans="1:7" x14ac:dyDescent="0.25">
      <c r="A42" s="10">
        <v>35</v>
      </c>
      <c r="B42" s="13">
        <v>44064</v>
      </c>
      <c r="C42" s="15"/>
      <c r="D42" s="10" t="s">
        <v>74</v>
      </c>
      <c r="E42" s="10">
        <v>60</v>
      </c>
      <c r="G42" t="s">
        <v>71</v>
      </c>
    </row>
    <row r="43" spans="1:7" x14ac:dyDescent="0.25">
      <c r="A43" s="10">
        <v>36</v>
      </c>
      <c r="B43" s="11">
        <v>44067</v>
      </c>
      <c r="C43" s="15">
        <v>8</v>
      </c>
      <c r="D43" s="10" t="s">
        <v>74</v>
      </c>
      <c r="E43" s="10">
        <v>61</v>
      </c>
      <c r="G43" t="s">
        <v>72</v>
      </c>
    </row>
    <row r="44" spans="1:7" x14ac:dyDescent="0.25">
      <c r="A44" s="10">
        <v>37</v>
      </c>
      <c r="B44" s="11">
        <v>44068</v>
      </c>
      <c r="C44" s="15"/>
      <c r="D44" s="10" t="s">
        <v>74</v>
      </c>
      <c r="E44" s="10">
        <v>62</v>
      </c>
      <c r="G44" t="s">
        <v>72</v>
      </c>
    </row>
    <row r="45" spans="1:7" x14ac:dyDescent="0.25">
      <c r="A45" s="10">
        <v>38</v>
      </c>
      <c r="B45" s="11">
        <v>44069</v>
      </c>
      <c r="C45" s="15"/>
      <c r="D45" s="10" t="s">
        <v>74</v>
      </c>
      <c r="E45" s="10">
        <v>63</v>
      </c>
      <c r="G45" t="s">
        <v>72</v>
      </c>
    </row>
    <row r="46" spans="1:7" x14ac:dyDescent="0.25">
      <c r="A46" s="10">
        <v>39</v>
      </c>
      <c r="B46" s="11">
        <v>44070</v>
      </c>
      <c r="C46" s="15"/>
      <c r="D46" s="10" t="s">
        <v>74</v>
      </c>
      <c r="E46" s="10">
        <v>64</v>
      </c>
      <c r="G46" t="s">
        <v>72</v>
      </c>
    </row>
    <row r="47" spans="1:7" x14ac:dyDescent="0.25">
      <c r="A47" s="10">
        <v>40</v>
      </c>
      <c r="B47" s="11">
        <v>44071</v>
      </c>
      <c r="C47" s="15"/>
      <c r="D47" s="10" t="s">
        <v>74</v>
      </c>
      <c r="E47" s="10">
        <v>65</v>
      </c>
      <c r="G47" t="s">
        <v>72</v>
      </c>
    </row>
    <row r="48" spans="1:7" x14ac:dyDescent="0.25">
      <c r="A48" s="10">
        <v>41</v>
      </c>
      <c r="B48" s="11">
        <v>44074</v>
      </c>
      <c r="C48" s="15">
        <v>9</v>
      </c>
      <c r="D48" s="10" t="s">
        <v>74</v>
      </c>
      <c r="E48" s="10">
        <v>66</v>
      </c>
      <c r="G48" t="s">
        <v>73</v>
      </c>
    </row>
    <row r="49" spans="1:5" customFormat="1" x14ac:dyDescent="0.25">
      <c r="A49" s="10">
        <v>42</v>
      </c>
      <c r="B49" s="11">
        <v>44075</v>
      </c>
      <c r="C49" s="15"/>
      <c r="D49" s="10" t="s">
        <v>74</v>
      </c>
      <c r="E49" s="10"/>
    </row>
    <row r="50" spans="1:5" customFormat="1" x14ac:dyDescent="0.25">
      <c r="A50" s="10">
        <v>43</v>
      </c>
      <c r="B50" s="11">
        <v>44076</v>
      </c>
      <c r="C50" s="15"/>
      <c r="D50" s="10" t="s">
        <v>74</v>
      </c>
      <c r="E50" s="10"/>
    </row>
    <row r="51" spans="1:5" customFormat="1" x14ac:dyDescent="0.25">
      <c r="A51" s="10">
        <v>44</v>
      </c>
      <c r="B51" s="11">
        <v>44077</v>
      </c>
      <c r="C51" s="15"/>
      <c r="D51" s="10" t="s">
        <v>74</v>
      </c>
      <c r="E51" s="10"/>
    </row>
    <row r="52" spans="1:5" customFormat="1" x14ac:dyDescent="0.25">
      <c r="A52" s="10">
        <v>45</v>
      </c>
      <c r="B52" s="11">
        <v>44078</v>
      </c>
      <c r="C52" s="15"/>
      <c r="D52" s="10" t="s">
        <v>74</v>
      </c>
      <c r="E52" s="10"/>
    </row>
    <row r="53" spans="1:5" customFormat="1" x14ac:dyDescent="0.25">
      <c r="A53" s="10">
        <v>46</v>
      </c>
      <c r="B53" s="11">
        <v>44081</v>
      </c>
      <c r="C53" s="15">
        <v>10</v>
      </c>
      <c r="D53" s="10" t="s">
        <v>74</v>
      </c>
      <c r="E53" s="10"/>
    </row>
    <row r="54" spans="1:5" customFormat="1" x14ac:dyDescent="0.25">
      <c r="A54" s="10">
        <v>47</v>
      </c>
      <c r="B54" s="11">
        <v>44082</v>
      </c>
      <c r="C54" s="15"/>
      <c r="D54" s="10" t="s">
        <v>74</v>
      </c>
      <c r="E54" s="10"/>
    </row>
    <row r="55" spans="1:5" customFormat="1" x14ac:dyDescent="0.25">
      <c r="A55" s="10">
        <v>48</v>
      </c>
      <c r="B55" s="11">
        <v>44083</v>
      </c>
      <c r="C55" s="15"/>
      <c r="D55" s="10" t="s">
        <v>74</v>
      </c>
      <c r="E55" s="10"/>
    </row>
    <row r="56" spans="1:5" customFormat="1" x14ac:dyDescent="0.25">
      <c r="A56" s="10">
        <v>49</v>
      </c>
      <c r="B56" s="11">
        <v>44084</v>
      </c>
      <c r="C56" s="15"/>
      <c r="D56" s="10" t="s">
        <v>74</v>
      </c>
      <c r="E56" s="10"/>
    </row>
    <row r="57" spans="1:5" customFormat="1" x14ac:dyDescent="0.25">
      <c r="A57" s="10">
        <v>50</v>
      </c>
      <c r="B57" s="11">
        <v>44085</v>
      </c>
      <c r="C57" s="15"/>
      <c r="D57" s="10" t="s">
        <v>74</v>
      </c>
      <c r="E57" s="10"/>
    </row>
    <row r="58" spans="1:5" customFormat="1" x14ac:dyDescent="0.25">
      <c r="A58" s="10">
        <v>51</v>
      </c>
      <c r="B58" s="11">
        <v>44088</v>
      </c>
      <c r="C58" s="15">
        <v>11</v>
      </c>
      <c r="D58" s="10" t="s">
        <v>74</v>
      </c>
      <c r="E58" s="10"/>
    </row>
    <row r="59" spans="1:5" customFormat="1" x14ac:dyDescent="0.25">
      <c r="A59" s="10">
        <v>52</v>
      </c>
      <c r="B59" s="11">
        <v>44089</v>
      </c>
      <c r="C59" s="15"/>
      <c r="D59" s="10" t="s">
        <v>74</v>
      </c>
      <c r="E59" s="10"/>
    </row>
    <row r="60" spans="1:5" customFormat="1" x14ac:dyDescent="0.25">
      <c r="A60" s="10">
        <v>53</v>
      </c>
      <c r="B60" s="11">
        <v>44090</v>
      </c>
      <c r="C60" s="15"/>
      <c r="D60" s="10" t="s">
        <v>74</v>
      </c>
      <c r="E60" s="10"/>
    </row>
    <row r="61" spans="1:5" customFormat="1" x14ac:dyDescent="0.25">
      <c r="A61" s="10">
        <v>54</v>
      </c>
      <c r="B61" s="11">
        <v>44091</v>
      </c>
      <c r="C61" s="15"/>
      <c r="D61" s="10" t="s">
        <v>74</v>
      </c>
      <c r="E61" s="10"/>
    </row>
    <row r="62" spans="1:5" customFormat="1" x14ac:dyDescent="0.25">
      <c r="A62" s="10">
        <v>55</v>
      </c>
      <c r="B62" s="11">
        <v>44092</v>
      </c>
      <c r="C62" s="15"/>
      <c r="D62" s="10" t="s">
        <v>74</v>
      </c>
      <c r="E62" s="10"/>
    </row>
    <row r="63" spans="1:5" customFormat="1" x14ac:dyDescent="0.25">
      <c r="A63" s="10">
        <v>56</v>
      </c>
      <c r="B63" s="11">
        <v>44095</v>
      </c>
      <c r="C63" s="15">
        <v>12</v>
      </c>
      <c r="D63" s="10" t="s">
        <v>74</v>
      </c>
      <c r="E63" s="10"/>
    </row>
    <row r="64" spans="1:5" customFormat="1" x14ac:dyDescent="0.25">
      <c r="A64" s="10">
        <v>57</v>
      </c>
      <c r="B64" s="11">
        <v>44096</v>
      </c>
      <c r="C64" s="15"/>
      <c r="D64" s="10" t="s">
        <v>74</v>
      </c>
      <c r="E64" s="10"/>
    </row>
    <row r="65" spans="1:7" x14ac:dyDescent="0.25">
      <c r="A65" s="10">
        <v>58</v>
      </c>
      <c r="B65" s="11">
        <v>44097</v>
      </c>
      <c r="C65" s="15"/>
      <c r="D65" s="10" t="s">
        <v>74</v>
      </c>
      <c r="E65" s="10"/>
    </row>
    <row r="66" spans="1:7" x14ac:dyDescent="0.25">
      <c r="A66" s="10">
        <v>59</v>
      </c>
      <c r="B66" s="11">
        <v>44098</v>
      </c>
      <c r="C66" s="15"/>
      <c r="D66" s="10" t="s">
        <v>74</v>
      </c>
      <c r="E66" s="10"/>
    </row>
    <row r="67" spans="1:7" x14ac:dyDescent="0.25">
      <c r="A67" s="10">
        <v>60</v>
      </c>
      <c r="B67" s="13">
        <v>44099</v>
      </c>
      <c r="C67" s="15"/>
      <c r="D67" s="10" t="s">
        <v>74</v>
      </c>
      <c r="E67" s="10"/>
    </row>
    <row r="68" spans="1:7" x14ac:dyDescent="0.25">
      <c r="A68" s="10">
        <v>61</v>
      </c>
      <c r="B68" s="11">
        <v>44102</v>
      </c>
      <c r="C68" s="15">
        <v>13</v>
      </c>
      <c r="D68" s="10" t="s">
        <v>75</v>
      </c>
      <c r="E68" s="10"/>
      <c r="G68" t="s">
        <v>76</v>
      </c>
    </row>
    <row r="69" spans="1:7" x14ac:dyDescent="0.25">
      <c r="A69" s="10">
        <v>62</v>
      </c>
      <c r="B69" s="11">
        <v>44103</v>
      </c>
      <c r="C69" s="15"/>
      <c r="D69" s="10" t="s">
        <v>75</v>
      </c>
      <c r="E69" s="10"/>
    </row>
    <row r="70" spans="1:7" x14ac:dyDescent="0.25">
      <c r="A70" s="10">
        <v>63</v>
      </c>
      <c r="B70" s="11">
        <v>44104</v>
      </c>
      <c r="C70" s="15"/>
      <c r="D70" s="10" t="s">
        <v>75</v>
      </c>
      <c r="E70" s="10"/>
    </row>
    <row r="71" spans="1:7" x14ac:dyDescent="0.25">
      <c r="A71" s="10">
        <v>64</v>
      </c>
      <c r="B71" s="11">
        <v>44105</v>
      </c>
      <c r="C71" s="15"/>
      <c r="D71" s="10" t="s">
        <v>75</v>
      </c>
      <c r="E71" s="10"/>
    </row>
    <row r="72" spans="1:7" x14ac:dyDescent="0.25">
      <c r="A72" s="10">
        <v>65</v>
      </c>
      <c r="B72" s="11">
        <v>44106</v>
      </c>
      <c r="C72" s="15"/>
      <c r="D72" s="10" t="s">
        <v>75</v>
      </c>
      <c r="E72" s="10"/>
    </row>
    <row r="73" spans="1:7" x14ac:dyDescent="0.25">
      <c r="A73" s="10">
        <v>66</v>
      </c>
      <c r="B73" s="11">
        <v>44109</v>
      </c>
      <c r="C73" s="15">
        <v>14</v>
      </c>
      <c r="D73" s="10" t="s">
        <v>75</v>
      </c>
      <c r="E73" s="10"/>
    </row>
    <row r="74" spans="1:7" x14ac:dyDescent="0.25">
      <c r="A74" s="10">
        <v>67</v>
      </c>
      <c r="B74" s="11">
        <v>44110</v>
      </c>
      <c r="C74" s="15"/>
      <c r="D74" s="10" t="s">
        <v>75</v>
      </c>
      <c r="E74" s="10"/>
    </row>
    <row r="75" spans="1:7" x14ac:dyDescent="0.25">
      <c r="A75" s="10">
        <v>68</v>
      </c>
      <c r="B75" s="11">
        <v>44111</v>
      </c>
      <c r="C75" s="15"/>
      <c r="D75" s="10" t="s">
        <v>75</v>
      </c>
      <c r="E75" s="10"/>
    </row>
    <row r="76" spans="1:7" x14ac:dyDescent="0.25">
      <c r="A76" s="10">
        <v>69</v>
      </c>
      <c r="B76" s="11">
        <v>44112</v>
      </c>
      <c r="C76" s="15"/>
      <c r="D76" s="10" t="s">
        <v>75</v>
      </c>
      <c r="E76" s="10"/>
    </row>
    <row r="77" spans="1:7" x14ac:dyDescent="0.25">
      <c r="A77" s="10">
        <v>70</v>
      </c>
      <c r="B77" s="11">
        <v>44113</v>
      </c>
      <c r="C77" s="15"/>
      <c r="D77" s="10" t="s">
        <v>75</v>
      </c>
      <c r="E77" s="10"/>
    </row>
    <row r="78" spans="1:7" x14ac:dyDescent="0.25">
      <c r="A78" s="10">
        <v>71</v>
      </c>
      <c r="B78" s="11">
        <v>44116</v>
      </c>
      <c r="C78" s="15">
        <v>15</v>
      </c>
      <c r="D78" s="10" t="s">
        <v>75</v>
      </c>
      <c r="E78" s="10"/>
    </row>
    <row r="79" spans="1:7" x14ac:dyDescent="0.25">
      <c r="A79" s="10">
        <v>72</v>
      </c>
      <c r="B79" s="11">
        <v>44117</v>
      </c>
      <c r="C79" s="15"/>
      <c r="D79" s="10" t="s">
        <v>75</v>
      </c>
      <c r="E79" s="10"/>
    </row>
    <row r="80" spans="1:7" x14ac:dyDescent="0.25">
      <c r="A80" s="10">
        <v>73</v>
      </c>
      <c r="B80" s="11">
        <v>44118</v>
      </c>
      <c r="C80" s="15"/>
      <c r="D80" s="10" t="s">
        <v>75</v>
      </c>
      <c r="E80" s="10"/>
    </row>
    <row r="81" spans="1:5" customFormat="1" x14ac:dyDescent="0.25">
      <c r="A81" s="10">
        <v>74</v>
      </c>
      <c r="B81" s="11">
        <v>44119</v>
      </c>
      <c r="C81" s="15"/>
      <c r="D81" s="10" t="s">
        <v>75</v>
      </c>
      <c r="E81" s="10"/>
    </row>
    <row r="82" spans="1:5" customFormat="1" x14ac:dyDescent="0.25">
      <c r="A82" s="10">
        <v>75</v>
      </c>
      <c r="B82" s="11">
        <v>44120</v>
      </c>
      <c r="C82" s="15"/>
      <c r="D82" s="10" t="s">
        <v>75</v>
      </c>
      <c r="E82" s="10"/>
    </row>
    <row r="83" spans="1:5" customFormat="1" x14ac:dyDescent="0.25">
      <c r="A83" s="10">
        <v>76</v>
      </c>
      <c r="B83" s="11">
        <v>44123</v>
      </c>
      <c r="C83" s="15">
        <v>16</v>
      </c>
      <c r="D83" s="10" t="s">
        <v>75</v>
      </c>
      <c r="E83" s="10"/>
    </row>
    <row r="84" spans="1:5" customFormat="1" x14ac:dyDescent="0.25">
      <c r="A84" s="10">
        <v>77</v>
      </c>
      <c r="B84" s="11">
        <v>44124</v>
      </c>
      <c r="C84" s="15"/>
      <c r="D84" s="10" t="s">
        <v>75</v>
      </c>
      <c r="E84" s="10"/>
    </row>
    <row r="85" spans="1:5" customFormat="1" x14ac:dyDescent="0.25">
      <c r="A85" s="10">
        <v>78</v>
      </c>
      <c r="B85" s="11">
        <v>44125</v>
      </c>
      <c r="C85" s="15"/>
      <c r="D85" s="10" t="s">
        <v>75</v>
      </c>
      <c r="E85" s="10"/>
    </row>
    <row r="86" spans="1:5" customFormat="1" x14ac:dyDescent="0.25">
      <c r="A86" s="10">
        <v>79</v>
      </c>
      <c r="B86" s="11">
        <v>44126</v>
      </c>
      <c r="C86" s="15"/>
      <c r="D86" s="10" t="s">
        <v>75</v>
      </c>
      <c r="E86" s="10"/>
    </row>
    <row r="87" spans="1:5" customFormat="1" x14ac:dyDescent="0.25">
      <c r="A87" s="10">
        <v>80</v>
      </c>
      <c r="B87" s="11">
        <v>44127</v>
      </c>
      <c r="C87" s="15"/>
      <c r="D87" s="10" t="s">
        <v>75</v>
      </c>
      <c r="E87" s="10"/>
    </row>
    <row r="88" spans="1:5" customFormat="1" x14ac:dyDescent="0.25">
      <c r="A88" s="10">
        <v>81</v>
      </c>
      <c r="B88" s="11">
        <v>44130</v>
      </c>
      <c r="C88" s="15">
        <v>17</v>
      </c>
      <c r="D88" s="10" t="s">
        <v>75</v>
      </c>
      <c r="E88" s="10"/>
    </row>
    <row r="89" spans="1:5" customFormat="1" x14ac:dyDescent="0.25">
      <c r="A89" s="10">
        <v>82</v>
      </c>
      <c r="B89" s="11">
        <v>44131</v>
      </c>
      <c r="C89" s="15"/>
      <c r="D89" s="10" t="s">
        <v>75</v>
      </c>
      <c r="E89" s="10"/>
    </row>
    <row r="90" spans="1:5" customFormat="1" x14ac:dyDescent="0.25">
      <c r="A90" s="10">
        <v>83</v>
      </c>
      <c r="B90" s="11">
        <v>44132</v>
      </c>
      <c r="C90" s="15"/>
      <c r="D90" s="10" t="s">
        <v>75</v>
      </c>
      <c r="E90" s="10"/>
    </row>
    <row r="91" spans="1:5" customFormat="1" x14ac:dyDescent="0.25">
      <c r="A91" s="10">
        <v>84</v>
      </c>
      <c r="B91" s="11">
        <v>44133</v>
      </c>
      <c r="C91" s="15"/>
      <c r="D91" s="10" t="s">
        <v>75</v>
      </c>
      <c r="E91" s="10"/>
    </row>
    <row r="92" spans="1:5" customFormat="1" x14ac:dyDescent="0.25">
      <c r="A92" s="10">
        <v>85</v>
      </c>
      <c r="B92" s="11">
        <v>44134</v>
      </c>
      <c r="C92" s="15"/>
      <c r="D92" s="10" t="s">
        <v>75</v>
      </c>
      <c r="E92" s="10"/>
    </row>
    <row r="93" spans="1:5" customFormat="1" x14ac:dyDescent="0.25">
      <c r="A93" s="10">
        <v>86</v>
      </c>
      <c r="B93" s="11">
        <v>44137</v>
      </c>
      <c r="C93" s="15">
        <v>18</v>
      </c>
      <c r="D93" s="10" t="s">
        <v>75</v>
      </c>
      <c r="E93" s="10"/>
    </row>
    <row r="94" spans="1:5" customFormat="1" x14ac:dyDescent="0.25">
      <c r="A94" s="10">
        <v>87</v>
      </c>
      <c r="B94" s="11">
        <v>44138</v>
      </c>
      <c r="C94" s="15"/>
      <c r="D94" s="10" t="s">
        <v>75</v>
      </c>
      <c r="E94" s="10"/>
    </row>
    <row r="95" spans="1:5" customFormat="1" x14ac:dyDescent="0.25">
      <c r="A95" s="10">
        <v>88</v>
      </c>
      <c r="B95" s="11">
        <v>44139</v>
      </c>
      <c r="C95" s="15"/>
      <c r="D95" s="10" t="s">
        <v>75</v>
      </c>
      <c r="E95" s="10"/>
    </row>
    <row r="96" spans="1:5" customFormat="1" x14ac:dyDescent="0.25">
      <c r="A96" s="10">
        <v>89</v>
      </c>
      <c r="B96" s="11">
        <v>44140</v>
      </c>
      <c r="C96" s="15"/>
      <c r="D96" s="10" t="s">
        <v>75</v>
      </c>
      <c r="E96" s="10"/>
    </row>
    <row r="97" spans="1:5" customFormat="1" x14ac:dyDescent="0.25">
      <c r="A97" s="10">
        <v>90</v>
      </c>
      <c r="B97" s="11">
        <v>44141</v>
      </c>
      <c r="C97" s="15"/>
      <c r="D97" s="10" t="s">
        <v>75</v>
      </c>
      <c r="E97" s="10"/>
    </row>
    <row r="98" spans="1:5" customFormat="1" x14ac:dyDescent="0.25">
      <c r="A98" s="10">
        <v>91</v>
      </c>
      <c r="B98" s="11">
        <v>44144</v>
      </c>
      <c r="C98" s="15">
        <v>19</v>
      </c>
      <c r="D98" s="10" t="s">
        <v>75</v>
      </c>
      <c r="E98" s="10"/>
    </row>
    <row r="99" spans="1:5" customFormat="1" x14ac:dyDescent="0.25">
      <c r="A99" s="10">
        <v>92</v>
      </c>
      <c r="B99" s="11">
        <v>44145</v>
      </c>
      <c r="C99" s="15"/>
      <c r="D99" s="10" t="s">
        <v>75</v>
      </c>
      <c r="E99" s="10"/>
    </row>
    <row r="100" spans="1:5" customFormat="1" x14ac:dyDescent="0.25">
      <c r="A100" s="10">
        <v>93</v>
      </c>
      <c r="B100" s="11">
        <v>44146</v>
      </c>
      <c r="C100" s="15"/>
      <c r="D100" s="10" t="s">
        <v>75</v>
      </c>
      <c r="E100" s="10"/>
    </row>
    <row r="101" spans="1:5" customFormat="1" x14ac:dyDescent="0.25">
      <c r="A101" s="10">
        <v>94</v>
      </c>
      <c r="B101" s="11">
        <v>44147</v>
      </c>
      <c r="C101" s="15"/>
      <c r="D101" s="10" t="s">
        <v>75</v>
      </c>
      <c r="E101" s="10"/>
    </row>
    <row r="102" spans="1:5" customFormat="1" x14ac:dyDescent="0.25">
      <c r="A102" s="10">
        <v>95</v>
      </c>
      <c r="B102" s="11">
        <v>44148</v>
      </c>
      <c r="C102" s="15"/>
      <c r="D102" s="10" t="s">
        <v>75</v>
      </c>
      <c r="E102" s="10"/>
    </row>
    <row r="103" spans="1:5" customFormat="1" x14ac:dyDescent="0.25">
      <c r="A103" s="10">
        <v>96</v>
      </c>
      <c r="B103" s="11">
        <v>44151</v>
      </c>
      <c r="C103" s="15">
        <v>20</v>
      </c>
      <c r="D103" s="10" t="s">
        <v>75</v>
      </c>
      <c r="E103" s="10"/>
    </row>
    <row r="104" spans="1:5" customFormat="1" x14ac:dyDescent="0.25">
      <c r="A104" s="10">
        <v>97</v>
      </c>
      <c r="B104" s="11">
        <v>44152</v>
      </c>
      <c r="C104" s="15"/>
      <c r="D104" s="10" t="s">
        <v>75</v>
      </c>
      <c r="E104" s="10"/>
    </row>
    <row r="105" spans="1:5" customFormat="1" x14ac:dyDescent="0.25">
      <c r="A105" s="10">
        <v>98</v>
      </c>
      <c r="B105" s="11">
        <v>44153</v>
      </c>
      <c r="C105" s="15"/>
      <c r="D105" s="10" t="s">
        <v>75</v>
      </c>
      <c r="E105" s="10"/>
    </row>
    <row r="106" spans="1:5" customFormat="1" x14ac:dyDescent="0.25">
      <c r="A106" s="10">
        <v>99</v>
      </c>
      <c r="B106" s="11">
        <v>44154</v>
      </c>
      <c r="C106" s="15"/>
      <c r="D106" s="10" t="s">
        <v>75</v>
      </c>
      <c r="E106" s="10"/>
    </row>
    <row r="107" spans="1:5" customFormat="1" x14ac:dyDescent="0.25">
      <c r="A107" s="10">
        <v>100</v>
      </c>
      <c r="B107" s="11">
        <v>44155</v>
      </c>
      <c r="C107" s="15"/>
      <c r="D107" s="10" t="s">
        <v>75</v>
      </c>
      <c r="E107" s="10"/>
    </row>
    <row r="108" spans="1:5" customFormat="1" x14ac:dyDescent="0.25">
      <c r="A108" s="10">
        <v>101</v>
      </c>
      <c r="B108" s="11">
        <v>44158</v>
      </c>
      <c r="C108" s="15">
        <v>21</v>
      </c>
      <c r="D108" s="10" t="s">
        <v>75</v>
      </c>
      <c r="E108" s="10"/>
    </row>
    <row r="109" spans="1:5" customFormat="1" x14ac:dyDescent="0.25">
      <c r="A109" s="10">
        <v>102</v>
      </c>
      <c r="B109" s="11">
        <v>44159</v>
      </c>
      <c r="C109" s="15"/>
      <c r="D109" s="10" t="s">
        <v>75</v>
      </c>
      <c r="E109" s="10"/>
    </row>
    <row r="110" spans="1:5" customFormat="1" x14ac:dyDescent="0.25">
      <c r="A110" s="10">
        <v>103</v>
      </c>
      <c r="B110" s="11">
        <v>44160</v>
      </c>
      <c r="C110" s="15"/>
      <c r="D110" s="10" t="s">
        <v>75</v>
      </c>
      <c r="E110" s="10"/>
    </row>
    <row r="111" spans="1:5" customFormat="1" x14ac:dyDescent="0.25">
      <c r="A111" s="10">
        <v>104</v>
      </c>
      <c r="B111" s="11">
        <v>44161</v>
      </c>
      <c r="C111" s="15"/>
      <c r="D111" s="10" t="s">
        <v>75</v>
      </c>
      <c r="E111" s="10"/>
    </row>
    <row r="112" spans="1:5" customFormat="1" x14ac:dyDescent="0.25">
      <c r="A112" s="10">
        <v>105</v>
      </c>
      <c r="B112" s="11">
        <v>44162</v>
      </c>
      <c r="C112" s="15"/>
      <c r="D112" s="10" t="s">
        <v>75</v>
      </c>
      <c r="E112" s="10"/>
    </row>
    <row r="113" spans="1:5" customFormat="1" x14ac:dyDescent="0.25">
      <c r="A113" s="10">
        <v>106</v>
      </c>
      <c r="B113" s="11">
        <v>44165</v>
      </c>
      <c r="C113" s="15">
        <v>22</v>
      </c>
      <c r="D113" s="10" t="s">
        <v>75</v>
      </c>
      <c r="E113" s="10"/>
    </row>
    <row r="114" spans="1:5" customFormat="1" x14ac:dyDescent="0.25">
      <c r="A114" s="10">
        <v>107</v>
      </c>
      <c r="B114" s="11">
        <v>44166</v>
      </c>
      <c r="C114" s="15"/>
      <c r="D114" s="10" t="s">
        <v>75</v>
      </c>
      <c r="E114" s="10"/>
    </row>
    <row r="115" spans="1:5" customFormat="1" x14ac:dyDescent="0.25">
      <c r="A115" s="10">
        <v>108</v>
      </c>
      <c r="B115" s="11">
        <v>44167</v>
      </c>
      <c r="C115" s="15"/>
      <c r="D115" s="10" t="s">
        <v>75</v>
      </c>
      <c r="E115" s="10"/>
    </row>
    <row r="116" spans="1:5" customFormat="1" x14ac:dyDescent="0.25">
      <c r="A116" s="10">
        <v>109</v>
      </c>
      <c r="B116" s="11">
        <v>44168</v>
      </c>
      <c r="C116" s="15"/>
      <c r="D116" s="10" t="s">
        <v>75</v>
      </c>
      <c r="E116" s="10"/>
    </row>
    <row r="117" spans="1:5" customFormat="1" x14ac:dyDescent="0.25">
      <c r="A117" s="10">
        <v>110</v>
      </c>
      <c r="B117" s="11">
        <v>44169</v>
      </c>
      <c r="C117" s="15"/>
      <c r="D117" s="10" t="s">
        <v>75</v>
      </c>
      <c r="E117" s="10"/>
    </row>
    <row r="118" spans="1:5" customFormat="1" x14ac:dyDescent="0.25">
      <c r="A118" s="10">
        <v>111</v>
      </c>
      <c r="B118" s="11">
        <v>44172</v>
      </c>
      <c r="C118" s="15">
        <v>23</v>
      </c>
      <c r="D118" s="10" t="s">
        <v>75</v>
      </c>
      <c r="E118" s="10"/>
    </row>
    <row r="119" spans="1:5" customFormat="1" x14ac:dyDescent="0.25">
      <c r="A119" s="10">
        <v>112</v>
      </c>
      <c r="B119" s="11">
        <v>44173</v>
      </c>
      <c r="C119" s="15"/>
      <c r="D119" s="10" t="s">
        <v>75</v>
      </c>
      <c r="E119" s="10"/>
    </row>
    <row r="120" spans="1:5" customFormat="1" x14ac:dyDescent="0.25">
      <c r="A120" s="10">
        <v>113</v>
      </c>
      <c r="B120" s="11">
        <v>44174</v>
      </c>
      <c r="C120" s="15"/>
      <c r="D120" s="10" t="s">
        <v>75</v>
      </c>
      <c r="E120" s="10"/>
    </row>
    <row r="121" spans="1:5" customFormat="1" x14ac:dyDescent="0.25">
      <c r="A121" s="10">
        <v>114</v>
      </c>
      <c r="B121" s="11">
        <v>44175</v>
      </c>
      <c r="C121" s="15"/>
      <c r="D121" s="10" t="s">
        <v>75</v>
      </c>
      <c r="E121" s="10"/>
    </row>
    <row r="122" spans="1:5" customFormat="1" x14ac:dyDescent="0.25">
      <c r="A122" s="10">
        <v>115</v>
      </c>
      <c r="B122" s="11">
        <v>44176</v>
      </c>
      <c r="C122" s="15"/>
      <c r="D122" s="10" t="s">
        <v>75</v>
      </c>
      <c r="E122" s="10"/>
    </row>
    <row r="123" spans="1:5" customFormat="1" x14ac:dyDescent="0.25">
      <c r="A123" s="10">
        <v>116</v>
      </c>
      <c r="B123" s="11">
        <v>44179</v>
      </c>
      <c r="C123" s="15">
        <v>24</v>
      </c>
      <c r="D123" s="10" t="s">
        <v>75</v>
      </c>
      <c r="E123" s="10"/>
    </row>
    <row r="124" spans="1:5" customFormat="1" x14ac:dyDescent="0.25">
      <c r="A124" s="10">
        <v>117</v>
      </c>
      <c r="B124" s="11">
        <v>44180</v>
      </c>
      <c r="C124" s="15"/>
      <c r="D124" s="10" t="s">
        <v>75</v>
      </c>
      <c r="E124" s="10"/>
    </row>
    <row r="125" spans="1:5" customFormat="1" x14ac:dyDescent="0.25">
      <c r="A125" s="10">
        <v>118</v>
      </c>
      <c r="B125" s="11">
        <v>44181</v>
      </c>
      <c r="C125" s="15"/>
      <c r="D125" s="10" t="s">
        <v>75</v>
      </c>
      <c r="E125" s="10"/>
    </row>
    <row r="126" spans="1:5" customFormat="1" x14ac:dyDescent="0.25">
      <c r="A126" s="10">
        <v>119</v>
      </c>
      <c r="B126" s="11">
        <v>44182</v>
      </c>
      <c r="C126" s="15"/>
      <c r="D126" s="10" t="s">
        <v>75</v>
      </c>
      <c r="E126" s="10"/>
    </row>
    <row r="127" spans="1:5" customFormat="1" x14ac:dyDescent="0.25">
      <c r="A127" s="10">
        <v>120</v>
      </c>
      <c r="B127" s="11">
        <v>44183</v>
      </c>
      <c r="C127" s="15"/>
      <c r="D127" s="10" t="s">
        <v>75</v>
      </c>
      <c r="E127" s="10"/>
    </row>
    <row r="128" spans="1:5" customFormat="1" x14ac:dyDescent="0.25">
      <c r="B128" s="11"/>
      <c r="C128" s="11"/>
    </row>
  </sheetData>
  <mergeCells count="24">
    <mergeCell ref="C123:C127"/>
    <mergeCell ref="C68:C72"/>
    <mergeCell ref="C73:C77"/>
    <mergeCell ref="C78:C82"/>
    <mergeCell ref="C83:C87"/>
    <mergeCell ref="C88:C92"/>
    <mergeCell ref="C93:C97"/>
    <mergeCell ref="C98:C102"/>
    <mergeCell ref="C103:C107"/>
    <mergeCell ref="C108:C112"/>
    <mergeCell ref="C113:C117"/>
    <mergeCell ref="C118:C122"/>
    <mergeCell ref="C63:C67"/>
    <mergeCell ref="C8:C12"/>
    <mergeCell ref="C13:C17"/>
    <mergeCell ref="C18:C22"/>
    <mergeCell ref="C23:C27"/>
    <mergeCell ref="C28:C32"/>
    <mergeCell ref="C33:C37"/>
    <mergeCell ref="C38:C42"/>
    <mergeCell ref="C43:C47"/>
    <mergeCell ref="C48:C52"/>
    <mergeCell ref="C53:C57"/>
    <mergeCell ref="C58:C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24</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General</vt:lpstr>
      <vt:lpstr>Planeamiento-Formación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dc:description/>
  <cp:lastModifiedBy>Baudelio Báez</cp:lastModifiedBy>
  <cp:revision>2</cp:revision>
  <dcterms:created xsi:type="dcterms:W3CDTF">2015-06-05T18:17:20Z</dcterms:created>
  <dcterms:modified xsi:type="dcterms:W3CDTF">2020-08-17T14:35:34Z</dcterms:modified>
  <dc:language>es-PY</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