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500"/>
  </bookViews>
  <sheets>
    <sheet name="General" sheetId="1" r:id="rId1"/>
    <sheet name="Planeamiento-Formación" sheetId="2" r:id="rId2"/>
  </sheets>
  <calcPr calcId="144525"/>
  <extLst>
    <ext xmlns:loext="http://schemas.libreoffice.org/" uri="{7626C862-2A13-11E5-B345-FEFF819CDC9F}">
      <loext:extCalcPr stringRefSyntax="ExcelA1"/>
    </ext>
  </extLst>
</workbook>
</file>

<file path=xl/calcChain.xml><?xml version="1.0" encoding="utf-8"?>
<calcChain xmlns="http://schemas.openxmlformats.org/spreadsheetml/2006/main">
  <c r="F23" i="2" l="1"/>
  <c r="F24" i="2"/>
  <c r="F25" i="2"/>
  <c r="F26" i="2"/>
  <c r="F27" i="2"/>
  <c r="F28" i="2"/>
  <c r="F22" i="2"/>
  <c r="F21" i="2"/>
  <c r="F20" i="2" l="1"/>
  <c r="F19" i="2"/>
  <c r="F18" i="2"/>
  <c r="F17" i="2"/>
  <c r="F16" i="2"/>
  <c r="F15" i="2"/>
  <c r="F14" i="2"/>
  <c r="F13" i="2"/>
  <c r="F12" i="2"/>
  <c r="F11" i="2"/>
  <c r="F10" i="2"/>
  <c r="F9" i="2"/>
  <c r="F8" i="2"/>
</calcChain>
</file>

<file path=xl/sharedStrings.xml><?xml version="1.0" encoding="utf-8"?>
<sst xmlns="http://schemas.openxmlformats.org/spreadsheetml/2006/main" count="208" uniqueCount="85">
  <si>
    <t xml:space="preserve">Objetivo del documento: </t>
  </si>
  <si>
    <t xml:space="preserve">Realizar anotaciones varias sobre lo más importante que he aprendido del proceso de formación de Ingresarios. </t>
  </si>
  <si>
    <t xml:space="preserve">La idea es ir anotando a partir de hoy todo, incluso la parte emocional, análisis, nuevos enfoques. </t>
  </si>
  <si>
    <t>N°</t>
  </si>
  <si>
    <t>Fecha</t>
  </si>
  <si>
    <t>Descripción del Hito</t>
  </si>
  <si>
    <t>27/04/2020</t>
  </si>
  <si>
    <t xml:space="preserve">Fondeo y activación de cuenta de Tradestation con 500 USD. Vía transferencia Banco Itaú. </t>
  </si>
  <si>
    <t>29/04/2020</t>
  </si>
  <si>
    <t xml:space="preserve">Primera operación en opciones. Bien o mal, pero figura en el historial. </t>
  </si>
  <si>
    <t xml:space="preserve">Hoy creé un repositorio público para organizarme con control de versiones todo lo relacionado al PEDEM. </t>
  </si>
  <si>
    <t xml:space="preserve">Entendí cómo se ampliaban las opciones en la cadena. Si no encuentro un strike específico, ponerle ALL para que me muestre todo. Ahí ya me va a salir todo. </t>
  </si>
  <si>
    <t xml:space="preserve">Vi que no me ejecutó cierta orden de BPCS de TSLA. Mary me dijo que podría ser por mi nivel 1 en TS. Tengo que ver para aumentar sus fondos. </t>
  </si>
  <si>
    <t xml:space="preserve">Leí sobre Transferwise. Genial está. Probablemente de ahí podré transferir fondos y recibir mis ganancias de TradeStation. Y de Zulutrade en Skrill. Y después, todo a Payoneer. </t>
  </si>
  <si>
    <t>18/06/2020</t>
  </si>
  <si>
    <t>Vi que tengo en Demo Nivel 5, Cuenta Margin. Y en real Nivel 1 Cuenta Margin</t>
  </si>
  <si>
    <t>19/06/2020</t>
  </si>
  <si>
    <t xml:space="preserve">Pude entender la trazabilidad del balance de mis primeras operaciones que he realizado en el mercado de opciones. </t>
  </si>
  <si>
    <t>23/06/2020</t>
  </si>
  <si>
    <t xml:space="preserve">Parece que finalmente ya no podré transferir dinero con Transferwise. Al menos ya no me dejó transferir ni 100 ni 500 USD. </t>
  </si>
  <si>
    <t>24/06/2020</t>
  </si>
  <si>
    <t xml:space="preserve">Hoy pude abrir varias operaciones después de mucho. Entendí el tema del GTC y del Duration Day es algo muy relevante, si abro una Long call Day y no me llena, la orden expira al final del día. </t>
  </si>
  <si>
    <t>25/06/2020</t>
  </si>
  <si>
    <t>En este día pude comenzar a completar las bitácoras. Me di cuenta que en el nombre del contrato está el strike con el que se operó, concatenado.</t>
  </si>
  <si>
    <t>30/06/2020</t>
  </si>
  <si>
    <t xml:space="preserve">Mirza dijo que sería mejor aplicarle precio NATURAL cuando estamos en demo, y MID cuando estamos en real, para que llene rápido. </t>
  </si>
  <si>
    <t xml:space="preserve">Me di cuenta que la pestaña "Average price" nos da alguna información. Coincide con lo que yo buscaba, y es el precio de entrada o cierre de las operaciones. </t>
  </si>
  <si>
    <t>22/04/2020</t>
  </si>
  <si>
    <t xml:space="preserve">Hablé con Lucho de Soy Rico y me habilitaron para poder inscribirme a través de ellos. </t>
  </si>
  <si>
    <t xml:space="preserve">He visto que va a ser mejor la planilla excel para la bitácora que el de Calculo de Google. Aunque este último no tiene espacio. Y me quedo con ese porque me convenció eso de horas de vuelo. </t>
  </si>
  <si>
    <t xml:space="preserve">También he visto que se puede copiar y pegar tanto desde Tradestation a Excel como Hoja de Calculo de Google. </t>
  </si>
  <si>
    <t xml:space="preserve">Hoy aprendí algo importantísimo. Las velas Renko. Es fuera del tiempo. Sólo importa más el precio. Se forman como cajas o ladrillos. Es más elegante. Es más claro para ver las señales, ya que filtra </t>
  </si>
  <si>
    <t xml:space="preserve">mucho ruido. Pero la clave está en ver el tamaño en pips de las cajas. Para que nos ayude y no nos dé muchas señales falsas. Se puede ver en el PEDEM. Hay que configurar días y tamaño. </t>
  </si>
  <si>
    <t>Decidí retirar todo mi capital de AAAFX. Concluí que, aunque hay esperanzas de ganar dinero, me va a hacer perder el foco, como años anteriores, 2018 y 2019. La idea es que una vez que algún ingreso</t>
  </si>
  <si>
    <t xml:space="preserve">pueda tener desde TS, voy a invertir en las otras formas de Ingresos. Pero preferentemente en ICMarkets. </t>
  </si>
  <si>
    <t>13/07/2020</t>
  </si>
  <si>
    <t xml:space="preserve">He visto que el Spread se cierra poniendo una operación encima de la otra. No de la manera que hice. Y me gustó la explicación de un tipo de ingresarios. </t>
  </si>
  <si>
    <t xml:space="preserve">El cierre con Limit sería Take Profit en Forex. Cierre con Market sería que cierre a precio de mercado (cuando encuentre un contrato a llenar) y también con ese está abierta cerrar con Activation Rule. </t>
  </si>
  <si>
    <t xml:space="preserve">El stop limit sería el stop loss poniendo el precio mid o el natural, el que nos llene más rápido. También se puede poner con Activation Rule pero puede ser que nunca nos llene. Y el último está stop </t>
  </si>
  <si>
    <t xml:space="preserve">market que ese sí, por el momento, no debo usar. Puse en guardados de Facebook. </t>
  </si>
  <si>
    <t>14/07/2020</t>
  </si>
  <si>
    <t xml:space="preserve">Hoy abrí mal una operación de BPCS de  TSLA. No entendía si tenía que abrir con Bid o Ask mayor. Ahora sé que tiene sentido que tenemos que comprar barato y vender caro. Por eso es que el precio </t>
  </si>
  <si>
    <t xml:space="preserve">Bid debe ser mayor al de Ask, es decir, Bid-Ask por lo menos 0.4. O sino, vamos a pagar más caro la comisión. Ese que abrí voy a practicar para poner Stop o que. O algo, reinventar. </t>
  </si>
  <si>
    <t xml:space="preserve">Inclusive Mirza habla de hacer Short los viernes por la tarde, después del mediodía. Fijarse en SPY, IWM, QQQ. Y probar en demo. </t>
  </si>
  <si>
    <t xml:space="preserve">O sea, asegurarnos de que el precio no llegue a cierto strike que elegimos. Y después del mediodía abrir short put, que venza ese mismo viernes. </t>
  </si>
  <si>
    <t>15/07/2020</t>
  </si>
  <si>
    <t xml:space="preserve">Hice mi primera operación de cierre de spreads uniendo las dos filas de Single, un short put con un long put. Con pérdidas pero con aprendizaje. </t>
  </si>
  <si>
    <t>16/07/2020</t>
  </si>
  <si>
    <t xml:space="preserve">Me vino a la mente que no me tengo que demasiado apurar en trabajar en real si no entiendo mucho. Es como ese curso de inglés. Primero debo aprender todo muy bien, con lecturas, formaciones, </t>
  </si>
  <si>
    <t xml:space="preserve">práctica deliberada en demo y después en real, volver a las lecturas, etc. Hoy quiero ver todo lo que grabé en el Telegram Router Claro. </t>
  </si>
  <si>
    <t xml:space="preserve">También hoy en el comando me dijeron que es mejor el tema de el gerenciamiento por boxes. No por PYG no sé que. </t>
  </si>
  <si>
    <t>19/07/2020</t>
  </si>
  <si>
    <t>Ayer descubrí un truco con las Short Call y Short Put. Primero, después del viernes al mediodía, entrar a ver en la cadena de opciones. Verificar en Call o Put los strikes que estén con valores absolutos</t>
  </si>
  <si>
    <t xml:space="preserve">de delta entre 0.25 a 0.01. Y que tenga su precio Bid mayor a 0.4. Luego analizar la gráfica. No debo confundirme entre delta y el precio bid. </t>
  </si>
  <si>
    <t>20/07/2020</t>
  </si>
  <si>
    <t xml:space="preserve">Hoy hago el reseteo de mi cuenta en demo. Pondré con 2000 USD. La idea es hasta Finales del mes. Dos semanas. Ó 10 días. Y después ver si empiezo con real. También agregué 240 min con drone. </t>
  </si>
  <si>
    <t xml:space="preserve">Estaba viendo la explicación de Mirza y según ella no es de sus favoritas el Short. Por eso es que, voy a volver a ver el tema de SPREADs y fijarme en los valores de delta. </t>
  </si>
  <si>
    <t xml:space="preserve">Hoy me inspiré y ya tengo todo para ir organizando mis actividades laborales, familiares, etc. En TRELLO. También se puede descargar una app. </t>
  </si>
  <si>
    <t>21/07/2020</t>
  </si>
  <si>
    <t xml:space="preserve">Hoy me di cuenta que ya no puedo resetear si es que tengo operaciones abiertas en el TradeStation. También me abrió finalmente dos operaciones, un BPCS y un Long Call. </t>
  </si>
  <si>
    <t xml:space="preserve">Quise cerrar la long call, pero como no me queda mucho en margen, menos que 100 usd, y el costo de esa operación era mayor a 200 USD me rechazó la operación. </t>
  </si>
  <si>
    <t xml:space="preserve">Pienso formarme hasta el 18 de diciembre, de manera intensa. Luego, podría ser que ya me considere mentalmente un Trader Profesional y Exitoso. </t>
  </si>
  <si>
    <t xml:space="preserve">Voy a tener 3 etapas: Sólo Demo, Demo+real, Real. </t>
  </si>
  <si>
    <t>Semana</t>
  </si>
  <si>
    <t>ENTORNO</t>
  </si>
  <si>
    <t># Dia Reto</t>
  </si>
  <si>
    <t>Avance</t>
  </si>
  <si>
    <t xml:space="preserve">Observaciones. </t>
  </si>
  <si>
    <t>Demo</t>
  </si>
  <si>
    <t xml:space="preserve">Este día quise abrir de onda SPY, QQQ, TSLA, y nada. Me decía que había retrasos. Finalmente insistí a abrir MSFT y sin darme cuenta ya abrí y me tomó 3 órdenes. </t>
  </si>
  <si>
    <t xml:space="preserve">En teoría hoy tengo que enviar mi fondo a TS. 2100 USD. Y también practicar en demo el Short Call y Short Put, luego del mediodía. </t>
  </si>
  <si>
    <t xml:space="preserve">Se cumplen 4 meses de haber comenzado con Ingresarios. Para honrar el proceso. </t>
  </si>
  <si>
    <t>Evaluar todo lo logrado en demo</t>
  </si>
  <si>
    <t>Se cumplen 66 días desde que inicié el reto. Para cumplir mi proceso, y honrar mi palabra.</t>
  </si>
  <si>
    <t>Demo+Real</t>
  </si>
  <si>
    <t>Real</t>
  </si>
  <si>
    <t xml:space="preserve">Aquí comienza un mejoramiento continuo. De ir perfeccionando el AVG. De Bateo, y otros. </t>
  </si>
  <si>
    <t xml:space="preserve">Hoy apliqué por primera vez stop loss a un BPCS. Ya aparece en mi cuenta 2100.60 USD. De manera oficial. Pero continúo en Nivel 1. </t>
  </si>
  <si>
    <t>23/07/2020</t>
  </si>
  <si>
    <t xml:space="preserve">Aprendí que puedo exportar a excel la cadena de opciones completa de una fecha dada. Se me abre un abanico de oportunidades. Para programar en Java. </t>
  </si>
  <si>
    <t>25/07/2020</t>
  </si>
  <si>
    <t xml:space="preserve">Terminé mi Bot Experto Calculador de Credits Spreads. Voy a hacerle PEDEM desde mañana. La idea es registrar el avance todos los días, a las 12:00hs. Y los viernes, las 10:00hs y las 12:00hs. </t>
  </si>
  <si>
    <t xml:space="preserve">De cada activo que analizo. </t>
  </si>
  <si>
    <t xml:space="preserve">Hoy hice mi primera operación con Trailing Stop. Tenía abierto 5 contratos y tomé 2. Luego, quise cerrar 4 contratos y me rechazó. Luego intenté con 3 y me aceptó. </t>
  </si>
  <si>
    <t xml:space="preserve">Hoy me comuniqué por chat con la gente de TradeStation. Me dijeron que aun está pendiente lo del Formulario. Pero que enviaron un email para que aceleren el proceso.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</si>
</sst>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3" x14ac:knownFonts="1">
    <font>
      <sz val="11"/>
      <color rgb="FF000000"/>
      <name val="Calibri"/>
      <family val="2"/>
      <charset val="1"/>
    </font>
    <font>
      <b/>
      <sz val="11"/>
      <color rgb="FF000000"/>
      <name val="Calibri"/>
      <family val="2"/>
      <charset val="1"/>
    </font>
    <font>
      <sz val="11"/>
      <color rgb="FF00000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0" fontId="2" fillId="0" borderId="1" xfId="0" applyFont="1" applyBorder="1" applyAlignment="1">
      <alignment horizontal="left"/>
    </xf>
    <xf numFmtId="0" fontId="0" fillId="0" borderId="1" xfId="0" applyBorder="1"/>
    <xf numFmtId="164" fontId="0" fillId="0" borderId="1" xfId="0" applyNumberFormat="1" applyFont="1" applyBorder="1"/>
    <xf numFmtId="0" fontId="0" fillId="0" borderId="1" xfId="0" applyFont="1" applyBorder="1" applyAlignment="1">
      <alignment horizontal="center"/>
    </xf>
    <xf numFmtId="0" fontId="0" fillId="0" borderId="1" xfId="0" applyFont="1" applyBorder="1"/>
    <xf numFmtId="14" fontId="0" fillId="0" borderId="1" xfId="0" applyNumberFormat="1" applyBorder="1" applyAlignment="1">
      <alignment horizontal="left"/>
    </xf>
    <xf numFmtId="0" fontId="0" fillId="0" borderId="1" xfId="0" applyBorder="1" applyAlignment="1">
      <alignment horizontal="left"/>
    </xf>
    <xf numFmtId="0" fontId="0" fillId="0" borderId="0" xfId="0" applyAlignment="1">
      <alignment horizontal="center"/>
    </xf>
    <xf numFmtId="14" fontId="0" fillId="0" borderId="0" xfId="0" applyNumberFormat="1"/>
    <xf numFmtId="10" fontId="0" fillId="0" borderId="0" xfId="0" applyNumberFormat="1" applyAlignment="1">
      <alignment horizontal="center"/>
    </xf>
    <xf numFmtId="14" fontId="0" fillId="2" borderId="0" xfId="0" applyNumberFormat="1" applyFill="1"/>
    <xf numFmtId="0" fontId="0" fillId="0" borderId="0" xfId="0" applyNumberFormat="1" applyAlignment="1">
      <alignment horizontal="center" vertical="center"/>
    </xf>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5"/>
  <sheetViews>
    <sheetView tabSelected="1" topLeftCell="B29" zoomScaleNormal="100" workbookViewId="0">
      <selection activeCell="C49" sqref="C49"/>
    </sheetView>
  </sheetViews>
  <sheetFormatPr baseColWidth="10" defaultColWidth="9.140625" defaultRowHeight="15" x14ac:dyDescent="0.25"/>
  <cols>
    <col min="1" max="1" width="3.5703125" customWidth="1"/>
    <col min="2" max="2" width="11.42578125"/>
    <col min="3" max="3" width="174.85546875" customWidth="1"/>
    <col min="4" max="1025" width="9.140625" customWidth="1"/>
  </cols>
  <sheetData>
    <row r="1" spans="1:5" x14ac:dyDescent="0.25">
      <c r="B1" t="s">
        <v>0</v>
      </c>
      <c r="E1" t="s">
        <v>1</v>
      </c>
    </row>
    <row r="2" spans="1:5" x14ac:dyDescent="0.25">
      <c r="B2" t="s">
        <v>2</v>
      </c>
    </row>
    <row r="4" spans="1:5" x14ac:dyDescent="0.25">
      <c r="A4" s="1" t="s">
        <v>3</v>
      </c>
      <c r="B4" s="1" t="s">
        <v>4</v>
      </c>
      <c r="C4" s="1" t="s">
        <v>5</v>
      </c>
    </row>
    <row r="5" spans="1:5" x14ac:dyDescent="0.25">
      <c r="A5" s="1"/>
      <c r="B5" s="2" t="s">
        <v>27</v>
      </c>
      <c r="C5" s="3" t="s">
        <v>28</v>
      </c>
    </row>
    <row r="6" spans="1:5" x14ac:dyDescent="0.25">
      <c r="A6" s="4">
        <v>1</v>
      </c>
      <c r="B6" s="5" t="s">
        <v>6</v>
      </c>
      <c r="C6" s="4" t="s">
        <v>7</v>
      </c>
    </row>
    <row r="7" spans="1:5" x14ac:dyDescent="0.25">
      <c r="A7" s="4">
        <v>2</v>
      </c>
      <c r="B7" s="6" t="s">
        <v>8</v>
      </c>
      <c r="C7" s="4" t="s">
        <v>9</v>
      </c>
    </row>
    <row r="8" spans="1:5" x14ac:dyDescent="0.25">
      <c r="A8" s="4">
        <v>3</v>
      </c>
      <c r="B8" s="5">
        <v>44018</v>
      </c>
      <c r="C8" s="4" t="s">
        <v>10</v>
      </c>
    </row>
    <row r="9" spans="1:5" x14ac:dyDescent="0.25">
      <c r="A9" s="4">
        <v>4</v>
      </c>
      <c r="B9" s="5">
        <v>44049</v>
      </c>
      <c r="C9" s="4" t="s">
        <v>11</v>
      </c>
    </row>
    <row r="10" spans="1:5" x14ac:dyDescent="0.25">
      <c r="A10" s="4">
        <v>5</v>
      </c>
      <c r="B10" s="5">
        <v>44080</v>
      </c>
      <c r="C10" s="4" t="s">
        <v>12</v>
      </c>
    </row>
    <row r="11" spans="1:5" x14ac:dyDescent="0.25">
      <c r="A11" s="4">
        <v>6</v>
      </c>
      <c r="B11" s="5">
        <v>44110</v>
      </c>
      <c r="C11" s="4" t="s">
        <v>13</v>
      </c>
    </row>
    <row r="12" spans="1:5" x14ac:dyDescent="0.25">
      <c r="A12" s="4">
        <v>7</v>
      </c>
      <c r="B12" s="4" t="s">
        <v>14</v>
      </c>
      <c r="C12" s="4" t="s">
        <v>15</v>
      </c>
    </row>
    <row r="13" spans="1:5" x14ac:dyDescent="0.25">
      <c r="A13" s="4">
        <v>8</v>
      </c>
      <c r="B13" s="4" t="s">
        <v>16</v>
      </c>
      <c r="C13" s="4" t="s">
        <v>17</v>
      </c>
    </row>
    <row r="14" spans="1:5" x14ac:dyDescent="0.25">
      <c r="A14" s="4">
        <v>9</v>
      </c>
      <c r="B14" s="4" t="s">
        <v>18</v>
      </c>
      <c r="C14" s="4" t="s">
        <v>19</v>
      </c>
    </row>
    <row r="15" spans="1:5" x14ac:dyDescent="0.25">
      <c r="A15" s="4">
        <v>10</v>
      </c>
      <c r="B15" s="4" t="s">
        <v>20</v>
      </c>
      <c r="C15" s="4" t="s">
        <v>21</v>
      </c>
    </row>
    <row r="16" spans="1:5" x14ac:dyDescent="0.25">
      <c r="A16" s="4">
        <v>11</v>
      </c>
      <c r="B16" s="7" t="s">
        <v>22</v>
      </c>
      <c r="C16" s="4" t="s">
        <v>23</v>
      </c>
    </row>
    <row r="17" spans="1:3" x14ac:dyDescent="0.25">
      <c r="A17" s="4">
        <v>12</v>
      </c>
      <c r="B17" s="7" t="s">
        <v>24</v>
      </c>
      <c r="C17" s="4" t="s">
        <v>25</v>
      </c>
    </row>
    <row r="18" spans="1:3" x14ac:dyDescent="0.25">
      <c r="A18" s="4">
        <v>13</v>
      </c>
      <c r="B18" s="8">
        <v>43837</v>
      </c>
      <c r="C18" s="4" t="s">
        <v>26</v>
      </c>
    </row>
    <row r="19" spans="1:3" x14ac:dyDescent="0.25">
      <c r="A19" s="4">
        <v>14</v>
      </c>
      <c r="B19" s="8">
        <v>43897</v>
      </c>
      <c r="C19" s="4" t="s">
        <v>29</v>
      </c>
    </row>
    <row r="20" spans="1:3" x14ac:dyDescent="0.25">
      <c r="A20" s="4"/>
      <c r="B20" s="9"/>
      <c r="C20" s="4" t="s">
        <v>30</v>
      </c>
    </row>
    <row r="21" spans="1:3" x14ac:dyDescent="0.25">
      <c r="A21" s="4"/>
      <c r="B21" s="8">
        <v>43989</v>
      </c>
      <c r="C21" s="4" t="s">
        <v>31</v>
      </c>
    </row>
    <row r="22" spans="1:3" x14ac:dyDescent="0.25">
      <c r="A22" s="4"/>
      <c r="B22" s="9"/>
      <c r="C22" s="4" t="s">
        <v>32</v>
      </c>
    </row>
    <row r="23" spans="1:3" x14ac:dyDescent="0.25">
      <c r="A23" s="4"/>
      <c r="B23" s="8">
        <v>44111</v>
      </c>
      <c r="C23" s="4" t="s">
        <v>33</v>
      </c>
    </row>
    <row r="24" spans="1:3" x14ac:dyDescent="0.25">
      <c r="A24" s="4"/>
      <c r="B24" s="4"/>
      <c r="C24" s="4" t="s">
        <v>34</v>
      </c>
    </row>
    <row r="25" spans="1:3" x14ac:dyDescent="0.25">
      <c r="A25" s="4"/>
      <c r="B25" s="4" t="s">
        <v>35</v>
      </c>
      <c r="C25" s="4" t="s">
        <v>36</v>
      </c>
    </row>
    <row r="26" spans="1:3" x14ac:dyDescent="0.25">
      <c r="A26" s="4"/>
      <c r="B26" s="4"/>
      <c r="C26" s="4" t="s">
        <v>37</v>
      </c>
    </row>
    <row r="27" spans="1:3" x14ac:dyDescent="0.25">
      <c r="A27" s="4"/>
      <c r="B27" s="4"/>
      <c r="C27" s="4" t="s">
        <v>38</v>
      </c>
    </row>
    <row r="28" spans="1:3" x14ac:dyDescent="0.25">
      <c r="A28" s="4"/>
      <c r="B28" s="4"/>
      <c r="C28" s="4" t="s">
        <v>39</v>
      </c>
    </row>
    <row r="29" spans="1:3" x14ac:dyDescent="0.25">
      <c r="A29" s="4"/>
      <c r="B29" s="4" t="s">
        <v>40</v>
      </c>
      <c r="C29" s="4" t="s">
        <v>41</v>
      </c>
    </row>
    <row r="30" spans="1:3" x14ac:dyDescent="0.25">
      <c r="A30" s="4"/>
      <c r="B30" s="4"/>
      <c r="C30" s="4" t="s">
        <v>42</v>
      </c>
    </row>
    <row r="31" spans="1:3" x14ac:dyDescent="0.25">
      <c r="A31" s="4"/>
      <c r="B31" s="4"/>
      <c r="C31" s="4" t="s">
        <v>43</v>
      </c>
    </row>
    <row r="32" spans="1:3" x14ac:dyDescent="0.25">
      <c r="A32" s="4"/>
      <c r="B32" s="4"/>
      <c r="C32" s="4" t="s">
        <v>44</v>
      </c>
    </row>
    <row r="33" spans="1:3" x14ac:dyDescent="0.25">
      <c r="A33" s="4"/>
      <c r="B33" s="4" t="s">
        <v>45</v>
      </c>
      <c r="C33" s="4" t="s">
        <v>46</v>
      </c>
    </row>
    <row r="34" spans="1:3" x14ac:dyDescent="0.25">
      <c r="A34" s="4"/>
      <c r="B34" s="4" t="s">
        <v>47</v>
      </c>
      <c r="C34" s="4" t="s">
        <v>48</v>
      </c>
    </row>
    <row r="35" spans="1:3" x14ac:dyDescent="0.25">
      <c r="A35" s="4"/>
      <c r="B35" s="4"/>
      <c r="C35" s="4" t="s">
        <v>49</v>
      </c>
    </row>
    <row r="36" spans="1:3" x14ac:dyDescent="0.25">
      <c r="A36" s="4"/>
      <c r="B36" s="4"/>
      <c r="C36" s="4" t="s">
        <v>50</v>
      </c>
    </row>
    <row r="37" spans="1:3" x14ac:dyDescent="0.25">
      <c r="A37" s="4"/>
      <c r="B37" s="4" t="s">
        <v>51</v>
      </c>
      <c r="C37" s="4" t="s">
        <v>52</v>
      </c>
    </row>
    <row r="38" spans="1:3" x14ac:dyDescent="0.25">
      <c r="A38" s="4"/>
      <c r="B38" s="4"/>
      <c r="C38" s="4" t="s">
        <v>53</v>
      </c>
    </row>
    <row r="39" spans="1:3" x14ac:dyDescent="0.25">
      <c r="A39" s="4"/>
      <c r="B39" s="4" t="s">
        <v>54</v>
      </c>
      <c r="C39" s="4" t="s">
        <v>55</v>
      </c>
    </row>
    <row r="40" spans="1:3" x14ac:dyDescent="0.25">
      <c r="A40" s="4"/>
      <c r="B40" s="4"/>
      <c r="C40" s="4" t="s">
        <v>56</v>
      </c>
    </row>
    <row r="41" spans="1:3" x14ac:dyDescent="0.25">
      <c r="A41" s="4"/>
      <c r="B41" s="4"/>
      <c r="C41" s="4" t="s">
        <v>57</v>
      </c>
    </row>
    <row r="42" spans="1:3" x14ac:dyDescent="0.25">
      <c r="A42" s="4"/>
      <c r="B42" s="4" t="s">
        <v>58</v>
      </c>
      <c r="C42" s="4" t="s">
        <v>59</v>
      </c>
    </row>
    <row r="43" spans="1:3" x14ac:dyDescent="0.25">
      <c r="A43" s="4"/>
      <c r="B43" s="4"/>
      <c r="C43" s="4"/>
    </row>
    <row r="44" spans="1:3" x14ac:dyDescent="0.25">
      <c r="A44" s="4"/>
      <c r="B44" s="4" t="s">
        <v>78</v>
      </c>
      <c r="C44" s="4" t="s">
        <v>79</v>
      </c>
    </row>
    <row r="45" spans="1:3" x14ac:dyDescent="0.25">
      <c r="A45" s="4"/>
      <c r="B45" s="4" t="s">
        <v>80</v>
      </c>
      <c r="C45" s="4" t="s">
        <v>81</v>
      </c>
    </row>
    <row r="46" spans="1:3" x14ac:dyDescent="0.25">
      <c r="A46" s="4"/>
      <c r="B46" s="4"/>
      <c r="C46" s="4" t="s">
        <v>82</v>
      </c>
    </row>
    <row r="47" spans="1:3" x14ac:dyDescent="0.25">
      <c r="A47" s="4"/>
      <c r="B47" s="15">
        <v>43898</v>
      </c>
      <c r="C47" s="4" t="s">
        <v>84</v>
      </c>
    </row>
    <row r="48" spans="1:3" x14ac:dyDescent="0.25">
      <c r="A48" s="4"/>
      <c r="B48" s="4"/>
      <c r="C48" s="4"/>
    </row>
    <row r="49" spans="1:3" x14ac:dyDescent="0.25">
      <c r="A49" s="4"/>
      <c r="B49" s="4"/>
      <c r="C49" s="4"/>
    </row>
    <row r="50" spans="1:3" x14ac:dyDescent="0.25">
      <c r="A50" s="4"/>
      <c r="B50" s="4"/>
      <c r="C50" s="4"/>
    </row>
    <row r="51" spans="1:3" x14ac:dyDescent="0.25">
      <c r="A51" s="4"/>
      <c r="B51" s="4"/>
      <c r="C51" s="4"/>
    </row>
    <row r="52" spans="1:3" x14ac:dyDescent="0.25">
      <c r="A52" s="4"/>
      <c r="B52" s="4"/>
      <c r="C52" s="4"/>
    </row>
    <row r="53" spans="1:3" x14ac:dyDescent="0.25">
      <c r="A53" s="4"/>
      <c r="B53" s="4"/>
      <c r="C53" s="4"/>
    </row>
    <row r="54" spans="1:3" x14ac:dyDescent="0.25">
      <c r="A54" s="4"/>
      <c r="B54" s="4"/>
      <c r="C54" s="4"/>
    </row>
    <row r="55" spans="1:3" x14ac:dyDescent="0.25">
      <c r="A55" s="4"/>
      <c r="B55" s="4"/>
      <c r="C55" s="4"/>
    </row>
    <row r="56" spans="1:3" x14ac:dyDescent="0.25">
      <c r="A56" s="4"/>
      <c r="B56" s="4"/>
      <c r="C56" s="4"/>
    </row>
    <row r="57" spans="1:3" x14ac:dyDescent="0.25">
      <c r="A57" s="4"/>
      <c r="B57" s="4"/>
      <c r="C57" s="4"/>
    </row>
    <row r="58" spans="1:3" x14ac:dyDescent="0.25">
      <c r="A58" s="4"/>
      <c r="B58" s="4"/>
      <c r="C58" s="4"/>
    </row>
    <row r="59" spans="1:3" x14ac:dyDescent="0.25">
      <c r="A59" s="4"/>
      <c r="B59" s="4"/>
      <c r="C59" s="4"/>
    </row>
    <row r="60" spans="1:3" x14ac:dyDescent="0.25">
      <c r="A60" s="4"/>
      <c r="B60" s="4"/>
      <c r="C60" s="4"/>
    </row>
    <row r="61" spans="1:3" x14ac:dyDescent="0.25">
      <c r="A61" s="4"/>
      <c r="B61" s="4"/>
      <c r="C61" s="4"/>
    </row>
    <row r="62" spans="1:3" x14ac:dyDescent="0.25">
      <c r="A62" s="4"/>
      <c r="B62" s="4"/>
      <c r="C62" s="4"/>
    </row>
    <row r="63" spans="1:3" x14ac:dyDescent="0.25">
      <c r="A63" s="4"/>
      <c r="B63" s="4"/>
      <c r="C63" s="4"/>
    </row>
    <row r="64" spans="1:3" x14ac:dyDescent="0.25">
      <c r="A64" s="4"/>
      <c r="B64" s="4"/>
      <c r="C64" s="4"/>
    </row>
    <row r="65" spans="1:3" x14ac:dyDescent="0.25">
      <c r="A65" s="4"/>
      <c r="B65" s="4"/>
      <c r="C65" s="4"/>
    </row>
    <row r="66" spans="1:3" x14ac:dyDescent="0.25">
      <c r="A66" s="4"/>
      <c r="B66" s="4"/>
      <c r="C66" s="4"/>
    </row>
    <row r="67" spans="1:3" x14ac:dyDescent="0.25">
      <c r="A67" s="4"/>
      <c r="B67" s="4"/>
      <c r="C67" s="4"/>
    </row>
    <row r="68" spans="1:3" x14ac:dyDescent="0.25">
      <c r="A68" s="4"/>
      <c r="B68" s="4"/>
      <c r="C68" s="4"/>
    </row>
    <row r="69" spans="1:3" x14ac:dyDescent="0.25">
      <c r="A69" s="4"/>
      <c r="B69" s="4"/>
      <c r="C69" s="4"/>
    </row>
    <row r="70" spans="1:3" x14ac:dyDescent="0.25">
      <c r="A70" s="4"/>
      <c r="B70" s="4"/>
      <c r="C70" s="4"/>
    </row>
    <row r="71" spans="1:3" x14ac:dyDescent="0.25">
      <c r="A71" s="4"/>
      <c r="B71" s="4"/>
      <c r="C71" s="4"/>
    </row>
    <row r="72" spans="1:3" x14ac:dyDescent="0.25">
      <c r="A72" s="4"/>
      <c r="B72" s="4"/>
      <c r="C72" s="4"/>
    </row>
    <row r="73" spans="1:3" x14ac:dyDescent="0.25">
      <c r="A73" s="4"/>
      <c r="B73" s="4"/>
      <c r="C73" s="4"/>
    </row>
    <row r="74" spans="1:3" x14ac:dyDescent="0.25">
      <c r="A74" s="4"/>
      <c r="B74" s="4"/>
      <c r="C74" s="4"/>
    </row>
    <row r="75" spans="1:3" x14ac:dyDescent="0.25">
      <c r="A75" s="4"/>
      <c r="B75" s="4"/>
      <c r="C75" s="4"/>
    </row>
    <row r="76" spans="1:3" x14ac:dyDescent="0.25">
      <c r="A76" s="4"/>
      <c r="B76" s="4"/>
      <c r="C76" s="4"/>
    </row>
    <row r="77" spans="1:3" x14ac:dyDescent="0.25">
      <c r="A77" s="4"/>
      <c r="B77" s="4"/>
      <c r="C77" s="4"/>
    </row>
    <row r="78" spans="1:3" x14ac:dyDescent="0.25">
      <c r="A78" s="4"/>
      <c r="B78" s="4"/>
      <c r="C78" s="4"/>
    </row>
    <row r="79" spans="1:3" x14ac:dyDescent="0.25">
      <c r="A79" s="4"/>
      <c r="B79" s="4"/>
      <c r="C79" s="4"/>
    </row>
    <row r="80" spans="1:3" x14ac:dyDescent="0.25">
      <c r="A80" s="4"/>
      <c r="B80" s="4"/>
      <c r="C80" s="4"/>
    </row>
    <row r="81" spans="1:3" x14ac:dyDescent="0.25">
      <c r="A81" s="4"/>
      <c r="B81" s="4"/>
      <c r="C81" s="4"/>
    </row>
    <row r="82" spans="1:3" x14ac:dyDescent="0.25">
      <c r="A82" s="4"/>
      <c r="B82" s="4"/>
      <c r="C82" s="4"/>
    </row>
    <row r="83" spans="1:3" x14ac:dyDescent="0.25">
      <c r="A83" s="4"/>
      <c r="B83" s="4"/>
      <c r="C83" s="4"/>
    </row>
    <row r="84" spans="1:3" x14ac:dyDescent="0.25">
      <c r="A84" s="4"/>
      <c r="B84" s="4"/>
      <c r="C84" s="4"/>
    </row>
    <row r="85" spans="1:3" x14ac:dyDescent="0.25">
      <c r="A85" s="4"/>
      <c r="B85" s="4"/>
      <c r="C85" s="4"/>
    </row>
    <row r="86" spans="1:3" x14ac:dyDescent="0.25">
      <c r="A86" s="4"/>
      <c r="B86" s="4"/>
      <c r="C86" s="4"/>
    </row>
    <row r="87" spans="1:3" x14ac:dyDescent="0.25">
      <c r="A87" s="4"/>
      <c r="B87" s="4"/>
      <c r="C87" s="4"/>
    </row>
    <row r="88" spans="1:3" x14ac:dyDescent="0.25">
      <c r="A88" s="4"/>
      <c r="B88" s="4"/>
      <c r="C88" s="4"/>
    </row>
    <row r="89" spans="1:3" x14ac:dyDescent="0.25">
      <c r="A89" s="4"/>
      <c r="B89" s="4"/>
      <c r="C89" s="4"/>
    </row>
    <row r="90" spans="1:3" x14ac:dyDescent="0.25">
      <c r="A90" s="4"/>
      <c r="B90" s="4"/>
      <c r="C90" s="4"/>
    </row>
    <row r="91" spans="1:3" x14ac:dyDescent="0.25">
      <c r="A91" s="4"/>
      <c r="B91" s="4"/>
      <c r="C91" s="4"/>
    </row>
    <row r="92" spans="1:3" x14ac:dyDescent="0.25">
      <c r="A92" s="4"/>
      <c r="B92" s="4"/>
      <c r="C92" s="4"/>
    </row>
    <row r="93" spans="1:3" x14ac:dyDescent="0.25">
      <c r="A93" s="4"/>
      <c r="B93" s="4"/>
      <c r="C93" s="4"/>
    </row>
    <row r="94" spans="1:3" x14ac:dyDescent="0.25">
      <c r="A94" s="4"/>
      <c r="B94" s="4"/>
      <c r="C94" s="4"/>
    </row>
    <row r="95" spans="1:3" x14ac:dyDescent="0.25">
      <c r="A95" s="4"/>
      <c r="B95" s="4"/>
      <c r="C95" s="4"/>
    </row>
    <row r="96" spans="1:3" x14ac:dyDescent="0.25">
      <c r="A96" s="4"/>
      <c r="B96" s="4"/>
      <c r="C96" s="4"/>
    </row>
    <row r="97" spans="1:3" x14ac:dyDescent="0.25">
      <c r="A97" s="4"/>
      <c r="B97" s="4"/>
      <c r="C97" s="4"/>
    </row>
    <row r="98" spans="1:3" x14ac:dyDescent="0.25">
      <c r="A98" s="4"/>
      <c r="B98" s="4"/>
      <c r="C98" s="4"/>
    </row>
    <row r="99" spans="1:3" x14ac:dyDescent="0.25">
      <c r="A99" s="4"/>
      <c r="B99" s="4"/>
      <c r="C99" s="4"/>
    </row>
    <row r="100" spans="1:3" x14ac:dyDescent="0.25">
      <c r="A100" s="4"/>
      <c r="B100" s="4"/>
      <c r="C100" s="4"/>
    </row>
    <row r="101" spans="1:3" x14ac:dyDescent="0.25">
      <c r="A101" s="4"/>
      <c r="B101" s="4"/>
      <c r="C101" s="4"/>
    </row>
    <row r="102" spans="1:3" x14ac:dyDescent="0.25">
      <c r="A102" s="4"/>
      <c r="B102" s="4"/>
      <c r="C102" s="4"/>
    </row>
    <row r="103" spans="1:3" x14ac:dyDescent="0.25">
      <c r="A103" s="4"/>
      <c r="B103" s="4"/>
      <c r="C103" s="4"/>
    </row>
    <row r="104" spans="1:3" x14ac:dyDescent="0.25">
      <c r="A104" s="4"/>
      <c r="B104" s="4"/>
      <c r="C104" s="4"/>
    </row>
    <row r="105" spans="1:3" x14ac:dyDescent="0.25">
      <c r="A105" s="4"/>
      <c r="B105" s="4"/>
      <c r="C105" s="4"/>
    </row>
    <row r="106" spans="1:3" x14ac:dyDescent="0.25">
      <c r="A106" s="4"/>
      <c r="B106" s="4"/>
      <c r="C106" s="4"/>
    </row>
    <row r="107" spans="1:3" x14ac:dyDescent="0.25">
      <c r="A107" s="4"/>
      <c r="B107" s="4"/>
      <c r="C107" s="4"/>
    </row>
    <row r="108" spans="1:3" x14ac:dyDescent="0.25">
      <c r="A108" s="4"/>
      <c r="B108" s="4"/>
      <c r="C108" s="4"/>
    </row>
    <row r="109" spans="1:3" x14ac:dyDescent="0.25">
      <c r="A109" s="4"/>
      <c r="B109" s="4"/>
      <c r="C109" s="4"/>
    </row>
    <row r="110" spans="1:3" x14ac:dyDescent="0.25">
      <c r="A110" s="4"/>
      <c r="B110" s="4"/>
      <c r="C110" s="4"/>
    </row>
    <row r="111" spans="1:3" x14ac:dyDescent="0.25">
      <c r="A111" s="4"/>
      <c r="B111" s="4"/>
      <c r="C111" s="4"/>
    </row>
    <row r="112" spans="1:3" x14ac:dyDescent="0.25">
      <c r="A112" s="4"/>
      <c r="B112" s="4"/>
      <c r="C112" s="4"/>
    </row>
    <row r="113" spans="1:3" x14ac:dyDescent="0.25">
      <c r="A113" s="4"/>
      <c r="B113" s="4"/>
      <c r="C113" s="4"/>
    </row>
    <row r="114" spans="1:3" x14ac:dyDescent="0.25">
      <c r="A114" s="4"/>
      <c r="B114" s="4"/>
      <c r="C114" s="4"/>
    </row>
    <row r="115" spans="1:3" x14ac:dyDescent="0.25">
      <c r="A115" s="4"/>
      <c r="B115" s="4"/>
      <c r="C115" s="4"/>
    </row>
    <row r="116" spans="1:3" x14ac:dyDescent="0.25">
      <c r="A116" s="4"/>
      <c r="B116" s="4"/>
      <c r="C116" s="4"/>
    </row>
    <row r="117" spans="1:3" x14ac:dyDescent="0.25">
      <c r="A117" s="4"/>
      <c r="B117" s="4"/>
      <c r="C117" s="4"/>
    </row>
    <row r="118" spans="1:3" x14ac:dyDescent="0.25">
      <c r="A118" s="4"/>
      <c r="B118" s="4"/>
      <c r="C118" s="4"/>
    </row>
    <row r="119" spans="1:3" x14ac:dyDescent="0.25">
      <c r="A119" s="4"/>
      <c r="B119" s="4"/>
      <c r="C119" s="4"/>
    </row>
    <row r="120" spans="1:3" x14ac:dyDescent="0.25">
      <c r="A120" s="4"/>
      <c r="B120" s="4"/>
      <c r="C120" s="4"/>
    </row>
    <row r="121" spans="1:3" x14ac:dyDescent="0.25">
      <c r="A121" s="4"/>
      <c r="B121" s="4"/>
      <c r="C121" s="4"/>
    </row>
    <row r="122" spans="1:3" x14ac:dyDescent="0.25">
      <c r="A122" s="4"/>
      <c r="B122" s="4"/>
      <c r="C122" s="4"/>
    </row>
    <row r="123" spans="1:3" x14ac:dyDescent="0.25">
      <c r="A123" s="4"/>
      <c r="B123" s="4"/>
      <c r="C123" s="4"/>
    </row>
    <row r="124" spans="1:3" x14ac:dyDescent="0.25">
      <c r="A124" s="4"/>
      <c r="B124" s="4"/>
      <c r="C124" s="4"/>
    </row>
    <row r="125" spans="1:3" x14ac:dyDescent="0.25">
      <c r="A125" s="4"/>
      <c r="B125" s="4"/>
      <c r="C125" s="4"/>
    </row>
    <row r="126" spans="1:3" x14ac:dyDescent="0.25">
      <c r="A126" s="4"/>
      <c r="B126" s="4"/>
      <c r="C126" s="4"/>
    </row>
    <row r="127" spans="1:3" x14ac:dyDescent="0.25">
      <c r="A127" s="4"/>
      <c r="B127" s="4"/>
      <c r="C127" s="4"/>
    </row>
    <row r="128" spans="1:3" x14ac:dyDescent="0.25">
      <c r="A128" s="4"/>
      <c r="B128" s="4"/>
      <c r="C128" s="4"/>
    </row>
    <row r="129" spans="1:3" x14ac:dyDescent="0.25">
      <c r="A129" s="4"/>
      <c r="B129" s="4"/>
      <c r="C129" s="4"/>
    </row>
    <row r="130" spans="1:3" x14ac:dyDescent="0.25">
      <c r="A130" s="4"/>
      <c r="B130" s="4"/>
      <c r="C130" s="4"/>
    </row>
    <row r="131" spans="1:3" x14ac:dyDescent="0.25">
      <c r="A131" s="4"/>
      <c r="B131" s="4"/>
      <c r="C131" s="4"/>
    </row>
    <row r="132" spans="1:3" x14ac:dyDescent="0.25">
      <c r="A132" s="4"/>
      <c r="B132" s="4"/>
      <c r="C132" s="4"/>
    </row>
    <row r="133" spans="1:3" x14ac:dyDescent="0.25">
      <c r="A133" s="4"/>
      <c r="B133" s="4"/>
      <c r="C133" s="4"/>
    </row>
    <row r="134" spans="1:3" x14ac:dyDescent="0.25">
      <c r="A134" s="4"/>
      <c r="B134" s="4"/>
      <c r="C134" s="4"/>
    </row>
    <row r="135" spans="1:3" x14ac:dyDescent="0.25">
      <c r="A135" s="4"/>
      <c r="B135" s="4"/>
      <c r="C135" s="4"/>
    </row>
    <row r="136" spans="1:3" x14ac:dyDescent="0.25">
      <c r="A136" s="4"/>
      <c r="B136" s="4"/>
      <c r="C136" s="4"/>
    </row>
    <row r="137" spans="1:3" x14ac:dyDescent="0.25">
      <c r="A137" s="4"/>
      <c r="B137" s="4"/>
      <c r="C137" s="4"/>
    </row>
    <row r="138" spans="1:3" x14ac:dyDescent="0.25">
      <c r="A138" s="4"/>
      <c r="B138" s="4"/>
      <c r="C138" s="4"/>
    </row>
    <row r="139" spans="1:3" x14ac:dyDescent="0.25">
      <c r="A139" s="4"/>
      <c r="B139" s="4"/>
      <c r="C139" s="4"/>
    </row>
    <row r="140" spans="1:3" x14ac:dyDescent="0.25">
      <c r="A140" s="4"/>
      <c r="B140" s="4"/>
      <c r="C140" s="4"/>
    </row>
    <row r="141" spans="1:3" x14ac:dyDescent="0.25">
      <c r="A141" s="4"/>
      <c r="B141" s="4"/>
      <c r="C141" s="4"/>
    </row>
    <row r="142" spans="1:3" x14ac:dyDescent="0.25">
      <c r="A142" s="4"/>
      <c r="B142" s="4"/>
      <c r="C142" s="4"/>
    </row>
    <row r="143" spans="1:3" x14ac:dyDescent="0.25">
      <c r="A143" s="4"/>
      <c r="B143" s="4"/>
      <c r="C143" s="4"/>
    </row>
    <row r="144" spans="1:3" x14ac:dyDescent="0.25">
      <c r="A144" s="4"/>
      <c r="B144" s="4"/>
      <c r="C144" s="4"/>
    </row>
    <row r="145" spans="1:3" x14ac:dyDescent="0.25">
      <c r="A145" s="4"/>
      <c r="B145" s="4"/>
      <c r="C145" s="4"/>
    </row>
    <row r="146" spans="1:3" x14ac:dyDescent="0.25">
      <c r="A146" s="4"/>
      <c r="B146" s="4"/>
      <c r="C146" s="4"/>
    </row>
    <row r="147" spans="1:3" x14ac:dyDescent="0.25">
      <c r="A147" s="4"/>
      <c r="B147" s="4"/>
      <c r="C147" s="4"/>
    </row>
    <row r="148" spans="1:3" x14ac:dyDescent="0.25">
      <c r="A148" s="4"/>
      <c r="B148" s="4"/>
      <c r="C148" s="4"/>
    </row>
    <row r="149" spans="1:3" x14ac:dyDescent="0.25">
      <c r="A149" s="4"/>
      <c r="B149" s="4"/>
      <c r="C149" s="4"/>
    </row>
    <row r="150" spans="1:3" x14ac:dyDescent="0.25">
      <c r="A150" s="4"/>
      <c r="B150" s="4"/>
      <c r="C150" s="4"/>
    </row>
    <row r="151" spans="1:3" x14ac:dyDescent="0.25">
      <c r="A151" s="4"/>
      <c r="B151" s="4"/>
      <c r="C151" s="4"/>
    </row>
    <row r="152" spans="1:3" x14ac:dyDescent="0.25">
      <c r="A152" s="4"/>
      <c r="B152" s="4"/>
      <c r="C152" s="4"/>
    </row>
    <row r="153" spans="1:3" x14ac:dyDescent="0.25">
      <c r="A153" s="4"/>
      <c r="B153" s="4"/>
      <c r="C153" s="4"/>
    </row>
    <row r="154" spans="1:3" x14ac:dyDescent="0.25">
      <c r="A154" s="4"/>
      <c r="B154" s="4"/>
      <c r="C154" s="4"/>
    </row>
    <row r="155" spans="1:3" x14ac:dyDescent="0.25">
      <c r="A155" s="4"/>
      <c r="B155" s="4"/>
      <c r="C155" s="4"/>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28"/>
  <sheetViews>
    <sheetView topLeftCell="A13" workbookViewId="0">
      <selection activeCell="G21" sqref="G21"/>
    </sheetView>
  </sheetViews>
  <sheetFormatPr baseColWidth="10" defaultRowHeight="15" x14ac:dyDescent="0.25"/>
  <cols>
    <col min="4" max="4" width="16.7109375" customWidth="1"/>
    <col min="5" max="5" width="13" customWidth="1"/>
    <col min="6" max="6" width="11.42578125" style="10"/>
    <col min="7" max="7" width="143.7109375" customWidth="1"/>
    <col min="8" max="8" width="14.85546875" customWidth="1"/>
    <col min="9" max="9" width="18.28515625" customWidth="1"/>
  </cols>
  <sheetData>
    <row r="3" spans="1:7" x14ac:dyDescent="0.25">
      <c r="A3" t="s">
        <v>61</v>
      </c>
    </row>
    <row r="5" spans="1:7" x14ac:dyDescent="0.25">
      <c r="A5" t="s">
        <v>62</v>
      </c>
    </row>
    <row r="7" spans="1:7" x14ac:dyDescent="0.25">
      <c r="A7" t="s">
        <v>3</v>
      </c>
      <c r="B7" t="s">
        <v>4</v>
      </c>
      <c r="C7" s="10" t="s">
        <v>63</v>
      </c>
      <c r="D7" s="10" t="s">
        <v>64</v>
      </c>
      <c r="E7" s="10" t="s">
        <v>65</v>
      </c>
      <c r="F7" s="10" t="s">
        <v>66</v>
      </c>
      <c r="G7" t="s">
        <v>67</v>
      </c>
    </row>
    <row r="8" spans="1:7" x14ac:dyDescent="0.25">
      <c r="A8" s="10">
        <v>1</v>
      </c>
      <c r="B8" s="11">
        <v>44018</v>
      </c>
      <c r="C8" s="14">
        <v>1</v>
      </c>
      <c r="D8" s="10" t="s">
        <v>68</v>
      </c>
      <c r="E8" s="10">
        <v>26</v>
      </c>
      <c r="F8" s="12">
        <f>1/120</f>
        <v>8.3333333333333332E-3</v>
      </c>
      <c r="G8" t="s">
        <v>69</v>
      </c>
    </row>
    <row r="9" spans="1:7" x14ac:dyDescent="0.25">
      <c r="A9" s="10">
        <v>2</v>
      </c>
      <c r="B9" s="11">
        <v>44019</v>
      </c>
      <c r="C9" s="14"/>
      <c r="D9" s="10" t="s">
        <v>68</v>
      </c>
      <c r="E9" s="10">
        <v>27</v>
      </c>
      <c r="F9" s="12">
        <f>2/120</f>
        <v>1.6666666666666666E-2</v>
      </c>
    </row>
    <row r="10" spans="1:7" x14ac:dyDescent="0.25">
      <c r="A10" s="10">
        <v>3</v>
      </c>
      <c r="B10" s="11">
        <v>44020</v>
      </c>
      <c r="C10" s="14"/>
      <c r="D10" s="10" t="s">
        <v>68</v>
      </c>
      <c r="E10" s="10">
        <v>28</v>
      </c>
      <c r="F10" s="12">
        <f>3/120</f>
        <v>2.5000000000000001E-2</v>
      </c>
    </row>
    <row r="11" spans="1:7" x14ac:dyDescent="0.25">
      <c r="A11" s="10">
        <v>4</v>
      </c>
      <c r="B11" s="11">
        <v>44021</v>
      </c>
      <c r="C11" s="14"/>
      <c r="D11" s="10" t="s">
        <v>68</v>
      </c>
      <c r="E11" s="10">
        <v>29</v>
      </c>
      <c r="F11" s="12">
        <f>4/120</f>
        <v>3.3333333333333333E-2</v>
      </c>
    </row>
    <row r="12" spans="1:7" x14ac:dyDescent="0.25">
      <c r="A12" s="10">
        <v>5</v>
      </c>
      <c r="B12" s="11">
        <v>44022</v>
      </c>
      <c r="C12" s="14"/>
      <c r="D12" s="10" t="s">
        <v>68</v>
      </c>
      <c r="E12" s="10">
        <v>30</v>
      </c>
      <c r="F12" s="12">
        <f>5/120</f>
        <v>4.1666666666666664E-2</v>
      </c>
    </row>
    <row r="13" spans="1:7" x14ac:dyDescent="0.25">
      <c r="A13" s="10">
        <v>6</v>
      </c>
      <c r="B13" s="11">
        <v>44025</v>
      </c>
      <c r="C13" s="14">
        <v>2</v>
      </c>
      <c r="D13" s="10" t="s">
        <v>68</v>
      </c>
      <c r="E13" s="10">
        <v>31</v>
      </c>
      <c r="F13" s="12">
        <f>6/120</f>
        <v>0.05</v>
      </c>
    </row>
    <row r="14" spans="1:7" x14ac:dyDescent="0.25">
      <c r="A14" s="10">
        <v>7</v>
      </c>
      <c r="B14" s="11">
        <v>44026</v>
      </c>
      <c r="C14" s="14"/>
      <c r="D14" s="10" t="s">
        <v>68</v>
      </c>
      <c r="E14" s="10">
        <v>32</v>
      </c>
      <c r="F14" s="12">
        <f>7/120</f>
        <v>5.8333333333333334E-2</v>
      </c>
    </row>
    <row r="15" spans="1:7" x14ac:dyDescent="0.25">
      <c r="A15" s="10">
        <v>8</v>
      </c>
      <c r="B15" s="11">
        <v>44027</v>
      </c>
      <c r="C15" s="14"/>
      <c r="D15" s="10" t="s">
        <v>68</v>
      </c>
      <c r="E15" s="10">
        <v>33</v>
      </c>
      <c r="F15" s="12">
        <f>8/120</f>
        <v>6.6666666666666666E-2</v>
      </c>
    </row>
    <row r="16" spans="1:7" x14ac:dyDescent="0.25">
      <c r="A16" s="10">
        <v>9</v>
      </c>
      <c r="B16" s="11">
        <v>44028</v>
      </c>
      <c r="C16" s="14"/>
      <c r="D16" s="10" t="s">
        <v>68</v>
      </c>
      <c r="E16" s="10">
        <v>34</v>
      </c>
      <c r="F16" s="12">
        <f>9/120</f>
        <v>7.4999999999999997E-2</v>
      </c>
    </row>
    <row r="17" spans="1:7" x14ac:dyDescent="0.25">
      <c r="A17" s="10">
        <v>10</v>
      </c>
      <c r="B17" s="11">
        <v>44029</v>
      </c>
      <c r="C17" s="14"/>
      <c r="D17" s="10" t="s">
        <v>68</v>
      </c>
      <c r="E17" s="10">
        <v>35</v>
      </c>
      <c r="F17" s="12">
        <f>10/120</f>
        <v>8.3333333333333329E-2</v>
      </c>
      <c r="G17" t="s">
        <v>70</v>
      </c>
    </row>
    <row r="18" spans="1:7" x14ac:dyDescent="0.25">
      <c r="A18" s="10">
        <v>11</v>
      </c>
      <c r="B18" s="11">
        <v>44032</v>
      </c>
      <c r="C18" s="14">
        <v>3</v>
      </c>
      <c r="D18" s="10" t="s">
        <v>68</v>
      </c>
      <c r="E18" s="10">
        <v>36</v>
      </c>
      <c r="F18" s="12">
        <f>11/120</f>
        <v>9.166666666666666E-2</v>
      </c>
    </row>
    <row r="19" spans="1:7" x14ac:dyDescent="0.25">
      <c r="A19" s="10">
        <v>12</v>
      </c>
      <c r="B19" s="11">
        <v>44033</v>
      </c>
      <c r="C19" s="14"/>
      <c r="D19" s="10" t="s">
        <v>68</v>
      </c>
      <c r="E19" s="10">
        <v>37</v>
      </c>
      <c r="F19" s="12">
        <f>12/120</f>
        <v>0.1</v>
      </c>
      <c r="G19" t="s">
        <v>60</v>
      </c>
    </row>
    <row r="20" spans="1:7" x14ac:dyDescent="0.25">
      <c r="A20" s="10">
        <v>13</v>
      </c>
      <c r="B20" s="11">
        <v>44034</v>
      </c>
      <c r="C20" s="14"/>
      <c r="D20" s="10" t="s">
        <v>68</v>
      </c>
      <c r="E20" s="10">
        <v>38</v>
      </c>
      <c r="F20" s="12">
        <f>13/120</f>
        <v>0.10833333333333334</v>
      </c>
      <c r="G20" t="s">
        <v>77</v>
      </c>
    </row>
    <row r="21" spans="1:7" x14ac:dyDescent="0.25">
      <c r="A21" s="10">
        <v>14</v>
      </c>
      <c r="B21" s="11">
        <v>44035</v>
      </c>
      <c r="C21" s="14"/>
      <c r="D21" s="10" t="s">
        <v>68</v>
      </c>
      <c r="E21" s="10">
        <v>39</v>
      </c>
      <c r="F21" s="12">
        <f>14/120</f>
        <v>0.11666666666666667</v>
      </c>
    </row>
    <row r="22" spans="1:7" x14ac:dyDescent="0.25">
      <c r="A22" s="10">
        <v>15</v>
      </c>
      <c r="B22" s="11">
        <v>44036</v>
      </c>
      <c r="C22" s="14"/>
      <c r="D22" s="10" t="s">
        <v>68</v>
      </c>
      <c r="E22" s="10">
        <v>40</v>
      </c>
      <c r="F22" s="12">
        <f>A22/120</f>
        <v>0.125</v>
      </c>
    </row>
    <row r="23" spans="1:7" x14ac:dyDescent="0.25">
      <c r="A23" s="10">
        <v>16</v>
      </c>
      <c r="B23" s="11">
        <v>44039</v>
      </c>
      <c r="C23" s="14">
        <v>4</v>
      </c>
      <c r="D23" s="10" t="s">
        <v>68</v>
      </c>
      <c r="E23" s="10">
        <v>41</v>
      </c>
      <c r="F23" s="12">
        <f t="shared" ref="F23:F28" si="0">A23/120</f>
        <v>0.13333333333333333</v>
      </c>
    </row>
    <row r="24" spans="1:7" x14ac:dyDescent="0.25">
      <c r="A24" s="10">
        <v>17</v>
      </c>
      <c r="B24" s="11">
        <v>44040</v>
      </c>
      <c r="C24" s="14"/>
      <c r="D24" s="10" t="s">
        <v>68</v>
      </c>
      <c r="E24" s="10">
        <v>42</v>
      </c>
      <c r="F24" s="12">
        <f t="shared" si="0"/>
        <v>0.14166666666666666</v>
      </c>
    </row>
    <row r="25" spans="1:7" x14ac:dyDescent="0.25">
      <c r="A25" s="10">
        <v>18</v>
      </c>
      <c r="B25" s="11">
        <v>44041</v>
      </c>
      <c r="C25" s="14"/>
      <c r="D25" s="10" t="s">
        <v>68</v>
      </c>
      <c r="E25" s="10">
        <v>43</v>
      </c>
      <c r="F25" s="12">
        <f t="shared" si="0"/>
        <v>0.15</v>
      </c>
    </row>
    <row r="26" spans="1:7" x14ac:dyDescent="0.25">
      <c r="A26" s="10">
        <v>19</v>
      </c>
      <c r="B26" s="11">
        <v>44042</v>
      </c>
      <c r="C26" s="14"/>
      <c r="D26" s="10" t="s">
        <v>68</v>
      </c>
      <c r="E26" s="10">
        <v>44</v>
      </c>
      <c r="F26" s="12">
        <f t="shared" si="0"/>
        <v>0.15833333333333333</v>
      </c>
    </row>
    <row r="27" spans="1:7" x14ac:dyDescent="0.25">
      <c r="A27" s="10">
        <v>20</v>
      </c>
      <c r="B27" s="11">
        <v>44043</v>
      </c>
      <c r="C27" s="14"/>
      <c r="D27" s="10" t="s">
        <v>68</v>
      </c>
      <c r="E27" s="10">
        <v>45</v>
      </c>
      <c r="F27" s="12">
        <f t="shared" si="0"/>
        <v>0.16666666666666666</v>
      </c>
    </row>
    <row r="28" spans="1:7" x14ac:dyDescent="0.25">
      <c r="A28" s="10">
        <v>21</v>
      </c>
      <c r="B28" s="11">
        <v>44046</v>
      </c>
      <c r="C28" s="14">
        <v>5</v>
      </c>
      <c r="D28" s="10" t="s">
        <v>68</v>
      </c>
      <c r="E28" s="10">
        <v>46</v>
      </c>
      <c r="F28" s="12">
        <f t="shared" si="0"/>
        <v>0.17499999999999999</v>
      </c>
      <c r="G28" t="s">
        <v>83</v>
      </c>
    </row>
    <row r="29" spans="1:7" x14ac:dyDescent="0.25">
      <c r="A29" s="10">
        <v>22</v>
      </c>
      <c r="B29" s="11">
        <v>44047</v>
      </c>
      <c r="C29" s="14"/>
      <c r="D29" s="10" t="s">
        <v>68</v>
      </c>
      <c r="E29" s="10">
        <v>47</v>
      </c>
    </row>
    <row r="30" spans="1:7" x14ac:dyDescent="0.25">
      <c r="A30" s="10">
        <v>23</v>
      </c>
      <c r="B30" s="11">
        <v>44048</v>
      </c>
      <c r="C30" s="14"/>
      <c r="D30" s="10" t="s">
        <v>68</v>
      </c>
      <c r="E30" s="10">
        <v>48</v>
      </c>
    </row>
    <row r="31" spans="1:7" x14ac:dyDescent="0.25">
      <c r="A31" s="10">
        <v>24</v>
      </c>
      <c r="B31" s="11">
        <v>44049</v>
      </c>
      <c r="C31" s="14"/>
      <c r="D31" s="10" t="s">
        <v>68</v>
      </c>
      <c r="E31" s="10">
        <v>49</v>
      </c>
    </row>
    <row r="32" spans="1:7" x14ac:dyDescent="0.25">
      <c r="A32" s="10">
        <v>25</v>
      </c>
      <c r="B32" s="11">
        <v>44050</v>
      </c>
      <c r="C32" s="14"/>
      <c r="D32" s="10" t="s">
        <v>68</v>
      </c>
      <c r="E32" s="10">
        <v>50</v>
      </c>
    </row>
    <row r="33" spans="1:7" x14ac:dyDescent="0.25">
      <c r="A33" s="10">
        <v>26</v>
      </c>
      <c r="B33" s="11">
        <v>44053</v>
      </c>
      <c r="C33" s="14">
        <v>6</v>
      </c>
      <c r="D33" s="10" t="s">
        <v>68</v>
      </c>
      <c r="E33" s="10">
        <v>51</v>
      </c>
    </row>
    <row r="34" spans="1:7" x14ac:dyDescent="0.25">
      <c r="A34" s="10">
        <v>27</v>
      </c>
      <c r="B34" s="11">
        <v>44054</v>
      </c>
      <c r="C34" s="14"/>
      <c r="D34" s="10" t="s">
        <v>68</v>
      </c>
      <c r="E34" s="10">
        <v>52</v>
      </c>
    </row>
    <row r="35" spans="1:7" x14ac:dyDescent="0.25">
      <c r="A35" s="10">
        <v>28</v>
      </c>
      <c r="B35" s="11">
        <v>44055</v>
      </c>
      <c r="C35" s="14"/>
      <c r="D35" s="10" t="s">
        <v>68</v>
      </c>
      <c r="E35" s="10">
        <v>53</v>
      </c>
    </row>
    <row r="36" spans="1:7" x14ac:dyDescent="0.25">
      <c r="A36" s="10">
        <v>29</v>
      </c>
      <c r="B36" s="11">
        <v>44056</v>
      </c>
      <c r="C36" s="14"/>
      <c r="D36" s="10" t="s">
        <v>68</v>
      </c>
      <c r="E36" s="10">
        <v>54</v>
      </c>
    </row>
    <row r="37" spans="1:7" x14ac:dyDescent="0.25">
      <c r="A37" s="10">
        <v>30</v>
      </c>
      <c r="B37" s="11">
        <v>44057</v>
      </c>
      <c r="C37" s="14"/>
      <c r="D37" s="10" t="s">
        <v>68</v>
      </c>
      <c r="E37" s="10">
        <v>55</v>
      </c>
    </row>
    <row r="38" spans="1:7" x14ac:dyDescent="0.25">
      <c r="A38" s="10">
        <v>31</v>
      </c>
      <c r="B38" s="11">
        <v>44060</v>
      </c>
      <c r="C38" s="14">
        <v>7</v>
      </c>
      <c r="D38" s="10" t="s">
        <v>68</v>
      </c>
      <c r="E38" s="10">
        <v>56</v>
      </c>
    </row>
    <row r="39" spans="1:7" x14ac:dyDescent="0.25">
      <c r="A39" s="10">
        <v>32</v>
      </c>
      <c r="B39" s="11">
        <v>44061</v>
      </c>
      <c r="C39" s="14"/>
      <c r="D39" s="10" t="s">
        <v>68</v>
      </c>
      <c r="E39" s="10">
        <v>57</v>
      </c>
    </row>
    <row r="40" spans="1:7" x14ac:dyDescent="0.25">
      <c r="A40" s="10">
        <v>33</v>
      </c>
      <c r="B40" s="11">
        <v>44062</v>
      </c>
      <c r="C40" s="14"/>
      <c r="D40" s="10" t="s">
        <v>68</v>
      </c>
      <c r="E40" s="10">
        <v>58</v>
      </c>
    </row>
    <row r="41" spans="1:7" x14ac:dyDescent="0.25">
      <c r="A41" s="10">
        <v>34</v>
      </c>
      <c r="B41" s="11">
        <v>44063</v>
      </c>
      <c r="C41" s="14"/>
      <c r="D41" s="10" t="s">
        <v>68</v>
      </c>
      <c r="E41" s="10">
        <v>59</v>
      </c>
    </row>
    <row r="42" spans="1:7" x14ac:dyDescent="0.25">
      <c r="A42" s="10">
        <v>35</v>
      </c>
      <c r="B42" s="13">
        <v>44064</v>
      </c>
      <c r="C42" s="14"/>
      <c r="D42" s="10" t="s">
        <v>68</v>
      </c>
      <c r="E42" s="10">
        <v>60</v>
      </c>
      <c r="G42" t="s">
        <v>71</v>
      </c>
    </row>
    <row r="43" spans="1:7" x14ac:dyDescent="0.25">
      <c r="A43" s="10">
        <v>36</v>
      </c>
      <c r="B43" s="11">
        <v>44067</v>
      </c>
      <c r="C43" s="14">
        <v>8</v>
      </c>
      <c r="D43" s="10" t="s">
        <v>68</v>
      </c>
      <c r="E43" s="10">
        <v>61</v>
      </c>
      <c r="G43" t="s">
        <v>72</v>
      </c>
    </row>
    <row r="44" spans="1:7" x14ac:dyDescent="0.25">
      <c r="A44" s="10">
        <v>37</v>
      </c>
      <c r="B44" s="11">
        <v>44068</v>
      </c>
      <c r="C44" s="14"/>
      <c r="D44" s="10" t="s">
        <v>68</v>
      </c>
      <c r="E44" s="10">
        <v>62</v>
      </c>
      <c r="G44" t="s">
        <v>72</v>
      </c>
    </row>
    <row r="45" spans="1:7" x14ac:dyDescent="0.25">
      <c r="A45" s="10">
        <v>38</v>
      </c>
      <c r="B45" s="11">
        <v>44069</v>
      </c>
      <c r="C45" s="14"/>
      <c r="D45" s="10" t="s">
        <v>68</v>
      </c>
      <c r="E45" s="10">
        <v>63</v>
      </c>
      <c r="G45" t="s">
        <v>72</v>
      </c>
    </row>
    <row r="46" spans="1:7" x14ac:dyDescent="0.25">
      <c r="A46" s="10">
        <v>39</v>
      </c>
      <c r="B46" s="11">
        <v>44070</v>
      </c>
      <c r="C46" s="14"/>
      <c r="D46" s="10" t="s">
        <v>68</v>
      </c>
      <c r="E46" s="10">
        <v>64</v>
      </c>
      <c r="G46" t="s">
        <v>72</v>
      </c>
    </row>
    <row r="47" spans="1:7" x14ac:dyDescent="0.25">
      <c r="A47" s="10">
        <v>40</v>
      </c>
      <c r="B47" s="11">
        <v>44071</v>
      </c>
      <c r="C47" s="14"/>
      <c r="D47" s="10" t="s">
        <v>68</v>
      </c>
      <c r="E47" s="10">
        <v>65</v>
      </c>
      <c r="G47" t="s">
        <v>72</v>
      </c>
    </row>
    <row r="48" spans="1:7" x14ac:dyDescent="0.25">
      <c r="A48" s="10">
        <v>41</v>
      </c>
      <c r="B48" s="11">
        <v>44074</v>
      </c>
      <c r="C48" s="14">
        <v>9</v>
      </c>
      <c r="D48" s="10" t="s">
        <v>68</v>
      </c>
      <c r="E48" s="10">
        <v>66</v>
      </c>
      <c r="G48" t="s">
        <v>73</v>
      </c>
    </row>
    <row r="49" spans="1:5" customFormat="1" x14ac:dyDescent="0.25">
      <c r="A49" s="10">
        <v>42</v>
      </c>
      <c r="B49" s="11">
        <v>44075</v>
      </c>
      <c r="C49" s="14"/>
      <c r="D49" s="10" t="s">
        <v>74</v>
      </c>
      <c r="E49" s="10"/>
    </row>
    <row r="50" spans="1:5" customFormat="1" x14ac:dyDescent="0.25">
      <c r="A50" s="10">
        <v>43</v>
      </c>
      <c r="B50" s="11">
        <v>44076</v>
      </c>
      <c r="C50" s="14"/>
      <c r="D50" s="10" t="s">
        <v>74</v>
      </c>
      <c r="E50" s="10"/>
    </row>
    <row r="51" spans="1:5" customFormat="1" x14ac:dyDescent="0.25">
      <c r="A51" s="10">
        <v>44</v>
      </c>
      <c r="B51" s="11">
        <v>44077</v>
      </c>
      <c r="C51" s="14"/>
      <c r="D51" s="10" t="s">
        <v>74</v>
      </c>
      <c r="E51" s="10"/>
    </row>
    <row r="52" spans="1:5" customFormat="1" x14ac:dyDescent="0.25">
      <c r="A52" s="10">
        <v>45</v>
      </c>
      <c r="B52" s="11">
        <v>44078</v>
      </c>
      <c r="C52" s="14"/>
      <c r="D52" s="10" t="s">
        <v>74</v>
      </c>
      <c r="E52" s="10"/>
    </row>
    <row r="53" spans="1:5" customFormat="1" x14ac:dyDescent="0.25">
      <c r="A53" s="10">
        <v>46</v>
      </c>
      <c r="B53" s="11">
        <v>44081</v>
      </c>
      <c r="C53" s="14">
        <v>10</v>
      </c>
      <c r="D53" s="10" t="s">
        <v>74</v>
      </c>
      <c r="E53" s="10"/>
    </row>
    <row r="54" spans="1:5" customFormat="1" x14ac:dyDescent="0.25">
      <c r="A54" s="10">
        <v>47</v>
      </c>
      <c r="B54" s="11">
        <v>44082</v>
      </c>
      <c r="C54" s="14"/>
      <c r="D54" s="10" t="s">
        <v>74</v>
      </c>
      <c r="E54" s="10"/>
    </row>
    <row r="55" spans="1:5" customFormat="1" x14ac:dyDescent="0.25">
      <c r="A55" s="10">
        <v>48</v>
      </c>
      <c r="B55" s="11">
        <v>44083</v>
      </c>
      <c r="C55" s="14"/>
      <c r="D55" s="10" t="s">
        <v>74</v>
      </c>
      <c r="E55" s="10"/>
    </row>
    <row r="56" spans="1:5" customFormat="1" x14ac:dyDescent="0.25">
      <c r="A56" s="10">
        <v>49</v>
      </c>
      <c r="B56" s="11">
        <v>44084</v>
      </c>
      <c r="C56" s="14"/>
      <c r="D56" s="10" t="s">
        <v>74</v>
      </c>
      <c r="E56" s="10"/>
    </row>
    <row r="57" spans="1:5" customFormat="1" x14ac:dyDescent="0.25">
      <c r="A57" s="10">
        <v>50</v>
      </c>
      <c r="B57" s="11">
        <v>44085</v>
      </c>
      <c r="C57" s="14"/>
      <c r="D57" s="10" t="s">
        <v>74</v>
      </c>
      <c r="E57" s="10"/>
    </row>
    <row r="58" spans="1:5" customFormat="1" x14ac:dyDescent="0.25">
      <c r="A58" s="10">
        <v>51</v>
      </c>
      <c r="B58" s="11">
        <v>44088</v>
      </c>
      <c r="C58" s="14">
        <v>11</v>
      </c>
      <c r="D58" s="10" t="s">
        <v>74</v>
      </c>
      <c r="E58" s="10"/>
    </row>
    <row r="59" spans="1:5" customFormat="1" x14ac:dyDescent="0.25">
      <c r="A59" s="10">
        <v>52</v>
      </c>
      <c r="B59" s="11">
        <v>44089</v>
      </c>
      <c r="C59" s="14"/>
      <c r="D59" s="10" t="s">
        <v>74</v>
      </c>
      <c r="E59" s="10"/>
    </row>
    <row r="60" spans="1:5" customFormat="1" x14ac:dyDescent="0.25">
      <c r="A60" s="10">
        <v>53</v>
      </c>
      <c r="B60" s="11">
        <v>44090</v>
      </c>
      <c r="C60" s="14"/>
      <c r="D60" s="10" t="s">
        <v>74</v>
      </c>
      <c r="E60" s="10"/>
    </row>
    <row r="61" spans="1:5" customFormat="1" x14ac:dyDescent="0.25">
      <c r="A61" s="10">
        <v>54</v>
      </c>
      <c r="B61" s="11">
        <v>44091</v>
      </c>
      <c r="C61" s="14"/>
      <c r="D61" s="10" t="s">
        <v>74</v>
      </c>
      <c r="E61" s="10"/>
    </row>
    <row r="62" spans="1:5" customFormat="1" x14ac:dyDescent="0.25">
      <c r="A62" s="10">
        <v>55</v>
      </c>
      <c r="B62" s="11">
        <v>44092</v>
      </c>
      <c r="C62" s="14"/>
      <c r="D62" s="10" t="s">
        <v>74</v>
      </c>
      <c r="E62" s="10"/>
    </row>
    <row r="63" spans="1:5" customFormat="1" x14ac:dyDescent="0.25">
      <c r="A63" s="10">
        <v>56</v>
      </c>
      <c r="B63" s="11">
        <v>44095</v>
      </c>
      <c r="C63" s="14">
        <v>12</v>
      </c>
      <c r="D63" s="10" t="s">
        <v>74</v>
      </c>
      <c r="E63" s="10"/>
    </row>
    <row r="64" spans="1:5" customFormat="1" x14ac:dyDescent="0.25">
      <c r="A64" s="10">
        <v>57</v>
      </c>
      <c r="B64" s="11">
        <v>44096</v>
      </c>
      <c r="C64" s="14"/>
      <c r="D64" s="10" t="s">
        <v>74</v>
      </c>
      <c r="E64" s="10"/>
    </row>
    <row r="65" spans="1:7" x14ac:dyDescent="0.25">
      <c r="A65" s="10">
        <v>58</v>
      </c>
      <c r="B65" s="11">
        <v>44097</v>
      </c>
      <c r="C65" s="14"/>
      <c r="D65" s="10" t="s">
        <v>74</v>
      </c>
      <c r="E65" s="10"/>
    </row>
    <row r="66" spans="1:7" x14ac:dyDescent="0.25">
      <c r="A66" s="10">
        <v>59</v>
      </c>
      <c r="B66" s="11">
        <v>44098</v>
      </c>
      <c r="C66" s="14"/>
      <c r="D66" s="10" t="s">
        <v>74</v>
      </c>
      <c r="E66" s="10"/>
    </row>
    <row r="67" spans="1:7" x14ac:dyDescent="0.25">
      <c r="A67" s="10">
        <v>60</v>
      </c>
      <c r="B67" s="13">
        <v>44099</v>
      </c>
      <c r="C67" s="14"/>
      <c r="D67" s="10" t="s">
        <v>74</v>
      </c>
      <c r="E67" s="10"/>
    </row>
    <row r="68" spans="1:7" x14ac:dyDescent="0.25">
      <c r="A68" s="10">
        <v>61</v>
      </c>
      <c r="B68" s="11">
        <v>44102</v>
      </c>
      <c r="C68" s="14">
        <v>13</v>
      </c>
      <c r="D68" s="10" t="s">
        <v>75</v>
      </c>
      <c r="E68" s="10"/>
      <c r="G68" t="s">
        <v>76</v>
      </c>
    </row>
    <row r="69" spans="1:7" x14ac:dyDescent="0.25">
      <c r="A69" s="10">
        <v>62</v>
      </c>
      <c r="B69" s="11">
        <v>44103</v>
      </c>
      <c r="C69" s="14"/>
      <c r="D69" s="10" t="s">
        <v>75</v>
      </c>
      <c r="E69" s="10"/>
    </row>
    <row r="70" spans="1:7" x14ac:dyDescent="0.25">
      <c r="A70" s="10">
        <v>63</v>
      </c>
      <c r="B70" s="11">
        <v>44104</v>
      </c>
      <c r="C70" s="14"/>
      <c r="D70" s="10" t="s">
        <v>75</v>
      </c>
      <c r="E70" s="10"/>
    </row>
    <row r="71" spans="1:7" x14ac:dyDescent="0.25">
      <c r="A71" s="10">
        <v>64</v>
      </c>
      <c r="B71" s="11">
        <v>44105</v>
      </c>
      <c r="C71" s="14"/>
      <c r="D71" s="10" t="s">
        <v>75</v>
      </c>
      <c r="E71" s="10"/>
    </row>
    <row r="72" spans="1:7" x14ac:dyDescent="0.25">
      <c r="A72" s="10">
        <v>65</v>
      </c>
      <c r="B72" s="11">
        <v>44106</v>
      </c>
      <c r="C72" s="14"/>
      <c r="D72" s="10" t="s">
        <v>75</v>
      </c>
      <c r="E72" s="10"/>
    </row>
    <row r="73" spans="1:7" x14ac:dyDescent="0.25">
      <c r="A73" s="10">
        <v>66</v>
      </c>
      <c r="B73" s="11">
        <v>44109</v>
      </c>
      <c r="C73" s="14">
        <v>14</v>
      </c>
      <c r="D73" s="10" t="s">
        <v>75</v>
      </c>
      <c r="E73" s="10"/>
    </row>
    <row r="74" spans="1:7" x14ac:dyDescent="0.25">
      <c r="A74" s="10">
        <v>67</v>
      </c>
      <c r="B74" s="11">
        <v>44110</v>
      </c>
      <c r="C74" s="14"/>
      <c r="D74" s="10" t="s">
        <v>75</v>
      </c>
      <c r="E74" s="10"/>
    </row>
    <row r="75" spans="1:7" x14ac:dyDescent="0.25">
      <c r="A75" s="10">
        <v>68</v>
      </c>
      <c r="B75" s="11">
        <v>44111</v>
      </c>
      <c r="C75" s="14"/>
      <c r="D75" s="10" t="s">
        <v>75</v>
      </c>
      <c r="E75" s="10"/>
    </row>
    <row r="76" spans="1:7" x14ac:dyDescent="0.25">
      <c r="A76" s="10">
        <v>69</v>
      </c>
      <c r="B76" s="11">
        <v>44112</v>
      </c>
      <c r="C76" s="14"/>
      <c r="D76" s="10" t="s">
        <v>75</v>
      </c>
      <c r="E76" s="10"/>
    </row>
    <row r="77" spans="1:7" x14ac:dyDescent="0.25">
      <c r="A77" s="10">
        <v>70</v>
      </c>
      <c r="B77" s="11">
        <v>44113</v>
      </c>
      <c r="C77" s="14"/>
      <c r="D77" s="10" t="s">
        <v>75</v>
      </c>
      <c r="E77" s="10"/>
    </row>
    <row r="78" spans="1:7" x14ac:dyDescent="0.25">
      <c r="A78" s="10">
        <v>71</v>
      </c>
      <c r="B78" s="11">
        <v>44116</v>
      </c>
      <c r="C78" s="14">
        <v>15</v>
      </c>
      <c r="D78" s="10" t="s">
        <v>75</v>
      </c>
      <c r="E78" s="10"/>
    </row>
    <row r="79" spans="1:7" x14ac:dyDescent="0.25">
      <c r="A79" s="10">
        <v>72</v>
      </c>
      <c r="B79" s="11">
        <v>44117</v>
      </c>
      <c r="C79" s="14"/>
      <c r="D79" s="10" t="s">
        <v>75</v>
      </c>
      <c r="E79" s="10"/>
    </row>
    <row r="80" spans="1:7" x14ac:dyDescent="0.25">
      <c r="A80" s="10">
        <v>73</v>
      </c>
      <c r="B80" s="11">
        <v>44118</v>
      </c>
      <c r="C80" s="14"/>
      <c r="D80" s="10" t="s">
        <v>75</v>
      </c>
      <c r="E80" s="10"/>
    </row>
    <row r="81" spans="1:5" customFormat="1" x14ac:dyDescent="0.25">
      <c r="A81" s="10">
        <v>74</v>
      </c>
      <c r="B81" s="11">
        <v>44119</v>
      </c>
      <c r="C81" s="14"/>
      <c r="D81" s="10" t="s">
        <v>75</v>
      </c>
      <c r="E81" s="10"/>
    </row>
    <row r="82" spans="1:5" customFormat="1" x14ac:dyDescent="0.25">
      <c r="A82" s="10">
        <v>75</v>
      </c>
      <c r="B82" s="11">
        <v>44120</v>
      </c>
      <c r="C82" s="14"/>
      <c r="D82" s="10" t="s">
        <v>75</v>
      </c>
      <c r="E82" s="10"/>
    </row>
    <row r="83" spans="1:5" customFormat="1" x14ac:dyDescent="0.25">
      <c r="A83" s="10">
        <v>76</v>
      </c>
      <c r="B83" s="11">
        <v>44123</v>
      </c>
      <c r="C83" s="14">
        <v>16</v>
      </c>
      <c r="D83" s="10" t="s">
        <v>75</v>
      </c>
      <c r="E83" s="10"/>
    </row>
    <row r="84" spans="1:5" customFormat="1" x14ac:dyDescent="0.25">
      <c r="A84" s="10">
        <v>77</v>
      </c>
      <c r="B84" s="11">
        <v>44124</v>
      </c>
      <c r="C84" s="14"/>
      <c r="D84" s="10" t="s">
        <v>75</v>
      </c>
      <c r="E84" s="10"/>
    </row>
    <row r="85" spans="1:5" customFormat="1" x14ac:dyDescent="0.25">
      <c r="A85" s="10">
        <v>78</v>
      </c>
      <c r="B85" s="11">
        <v>44125</v>
      </c>
      <c r="C85" s="14"/>
      <c r="D85" s="10" t="s">
        <v>75</v>
      </c>
      <c r="E85" s="10"/>
    </row>
    <row r="86" spans="1:5" customFormat="1" x14ac:dyDescent="0.25">
      <c r="A86" s="10">
        <v>79</v>
      </c>
      <c r="B86" s="11">
        <v>44126</v>
      </c>
      <c r="C86" s="14"/>
      <c r="D86" s="10" t="s">
        <v>75</v>
      </c>
      <c r="E86" s="10"/>
    </row>
    <row r="87" spans="1:5" customFormat="1" x14ac:dyDescent="0.25">
      <c r="A87" s="10">
        <v>80</v>
      </c>
      <c r="B87" s="11">
        <v>44127</v>
      </c>
      <c r="C87" s="14"/>
      <c r="D87" s="10" t="s">
        <v>75</v>
      </c>
      <c r="E87" s="10"/>
    </row>
    <row r="88" spans="1:5" customFormat="1" x14ac:dyDescent="0.25">
      <c r="A88" s="10">
        <v>81</v>
      </c>
      <c r="B88" s="11">
        <v>44130</v>
      </c>
      <c r="C88" s="14">
        <v>17</v>
      </c>
      <c r="D88" s="10" t="s">
        <v>75</v>
      </c>
      <c r="E88" s="10"/>
    </row>
    <row r="89" spans="1:5" customFormat="1" x14ac:dyDescent="0.25">
      <c r="A89" s="10">
        <v>82</v>
      </c>
      <c r="B89" s="11">
        <v>44131</v>
      </c>
      <c r="C89" s="14"/>
      <c r="D89" s="10" t="s">
        <v>75</v>
      </c>
      <c r="E89" s="10"/>
    </row>
    <row r="90" spans="1:5" customFormat="1" x14ac:dyDescent="0.25">
      <c r="A90" s="10">
        <v>83</v>
      </c>
      <c r="B90" s="11">
        <v>44132</v>
      </c>
      <c r="C90" s="14"/>
      <c r="D90" s="10" t="s">
        <v>75</v>
      </c>
      <c r="E90" s="10"/>
    </row>
    <row r="91" spans="1:5" customFormat="1" x14ac:dyDescent="0.25">
      <c r="A91" s="10">
        <v>84</v>
      </c>
      <c r="B91" s="11">
        <v>44133</v>
      </c>
      <c r="C91" s="14"/>
      <c r="D91" s="10" t="s">
        <v>75</v>
      </c>
      <c r="E91" s="10"/>
    </row>
    <row r="92" spans="1:5" customFormat="1" x14ac:dyDescent="0.25">
      <c r="A92" s="10">
        <v>85</v>
      </c>
      <c r="B92" s="11">
        <v>44134</v>
      </c>
      <c r="C92" s="14"/>
      <c r="D92" s="10" t="s">
        <v>75</v>
      </c>
      <c r="E92" s="10"/>
    </row>
    <row r="93" spans="1:5" customFormat="1" x14ac:dyDescent="0.25">
      <c r="A93" s="10">
        <v>86</v>
      </c>
      <c r="B93" s="11">
        <v>44137</v>
      </c>
      <c r="C93" s="14">
        <v>18</v>
      </c>
      <c r="D93" s="10" t="s">
        <v>75</v>
      </c>
      <c r="E93" s="10"/>
    </row>
    <row r="94" spans="1:5" customFormat="1" x14ac:dyDescent="0.25">
      <c r="A94" s="10">
        <v>87</v>
      </c>
      <c r="B94" s="11">
        <v>44138</v>
      </c>
      <c r="C94" s="14"/>
      <c r="D94" s="10" t="s">
        <v>75</v>
      </c>
      <c r="E94" s="10"/>
    </row>
    <row r="95" spans="1:5" customFormat="1" x14ac:dyDescent="0.25">
      <c r="A95" s="10">
        <v>88</v>
      </c>
      <c r="B95" s="11">
        <v>44139</v>
      </c>
      <c r="C95" s="14"/>
      <c r="D95" s="10" t="s">
        <v>75</v>
      </c>
      <c r="E95" s="10"/>
    </row>
    <row r="96" spans="1:5" customFormat="1" x14ac:dyDescent="0.25">
      <c r="A96" s="10">
        <v>89</v>
      </c>
      <c r="B96" s="11">
        <v>44140</v>
      </c>
      <c r="C96" s="14"/>
      <c r="D96" s="10" t="s">
        <v>75</v>
      </c>
      <c r="E96" s="10"/>
    </row>
    <row r="97" spans="1:5" customFormat="1" x14ac:dyDescent="0.25">
      <c r="A97" s="10">
        <v>90</v>
      </c>
      <c r="B97" s="11">
        <v>44141</v>
      </c>
      <c r="C97" s="14"/>
      <c r="D97" s="10" t="s">
        <v>75</v>
      </c>
      <c r="E97" s="10"/>
    </row>
    <row r="98" spans="1:5" customFormat="1" x14ac:dyDescent="0.25">
      <c r="A98" s="10">
        <v>91</v>
      </c>
      <c r="B98" s="11">
        <v>44144</v>
      </c>
      <c r="C98" s="14">
        <v>19</v>
      </c>
      <c r="D98" s="10" t="s">
        <v>75</v>
      </c>
      <c r="E98" s="10"/>
    </row>
    <row r="99" spans="1:5" customFormat="1" x14ac:dyDescent="0.25">
      <c r="A99" s="10">
        <v>92</v>
      </c>
      <c r="B99" s="11">
        <v>44145</v>
      </c>
      <c r="C99" s="14"/>
      <c r="D99" s="10" t="s">
        <v>75</v>
      </c>
      <c r="E99" s="10"/>
    </row>
    <row r="100" spans="1:5" customFormat="1" x14ac:dyDescent="0.25">
      <c r="A100" s="10">
        <v>93</v>
      </c>
      <c r="B100" s="11">
        <v>44146</v>
      </c>
      <c r="C100" s="14"/>
      <c r="D100" s="10" t="s">
        <v>75</v>
      </c>
      <c r="E100" s="10"/>
    </row>
    <row r="101" spans="1:5" customFormat="1" x14ac:dyDescent="0.25">
      <c r="A101" s="10">
        <v>94</v>
      </c>
      <c r="B101" s="11">
        <v>44147</v>
      </c>
      <c r="C101" s="14"/>
      <c r="D101" s="10" t="s">
        <v>75</v>
      </c>
      <c r="E101" s="10"/>
    </row>
    <row r="102" spans="1:5" customFormat="1" x14ac:dyDescent="0.25">
      <c r="A102" s="10">
        <v>95</v>
      </c>
      <c r="B102" s="11">
        <v>44148</v>
      </c>
      <c r="C102" s="14"/>
      <c r="D102" s="10" t="s">
        <v>75</v>
      </c>
      <c r="E102" s="10"/>
    </row>
    <row r="103" spans="1:5" customFormat="1" x14ac:dyDescent="0.25">
      <c r="A103" s="10">
        <v>96</v>
      </c>
      <c r="B103" s="11">
        <v>44151</v>
      </c>
      <c r="C103" s="14">
        <v>20</v>
      </c>
      <c r="D103" s="10" t="s">
        <v>75</v>
      </c>
      <c r="E103" s="10"/>
    </row>
    <row r="104" spans="1:5" customFormat="1" x14ac:dyDescent="0.25">
      <c r="A104" s="10">
        <v>97</v>
      </c>
      <c r="B104" s="11">
        <v>44152</v>
      </c>
      <c r="C104" s="14"/>
      <c r="D104" s="10" t="s">
        <v>75</v>
      </c>
      <c r="E104" s="10"/>
    </row>
    <row r="105" spans="1:5" customFormat="1" x14ac:dyDescent="0.25">
      <c r="A105" s="10">
        <v>98</v>
      </c>
      <c r="B105" s="11">
        <v>44153</v>
      </c>
      <c r="C105" s="14"/>
      <c r="D105" s="10" t="s">
        <v>75</v>
      </c>
      <c r="E105" s="10"/>
    </row>
    <row r="106" spans="1:5" customFormat="1" x14ac:dyDescent="0.25">
      <c r="A106" s="10">
        <v>99</v>
      </c>
      <c r="B106" s="11">
        <v>44154</v>
      </c>
      <c r="C106" s="14"/>
      <c r="D106" s="10" t="s">
        <v>75</v>
      </c>
      <c r="E106" s="10"/>
    </row>
    <row r="107" spans="1:5" customFormat="1" x14ac:dyDescent="0.25">
      <c r="A107" s="10">
        <v>100</v>
      </c>
      <c r="B107" s="11">
        <v>44155</v>
      </c>
      <c r="C107" s="14"/>
      <c r="D107" s="10" t="s">
        <v>75</v>
      </c>
      <c r="E107" s="10"/>
    </row>
    <row r="108" spans="1:5" customFormat="1" x14ac:dyDescent="0.25">
      <c r="A108" s="10">
        <v>101</v>
      </c>
      <c r="B108" s="11">
        <v>44158</v>
      </c>
      <c r="C108" s="14">
        <v>21</v>
      </c>
      <c r="D108" s="10" t="s">
        <v>75</v>
      </c>
      <c r="E108" s="10"/>
    </row>
    <row r="109" spans="1:5" customFormat="1" x14ac:dyDescent="0.25">
      <c r="A109" s="10">
        <v>102</v>
      </c>
      <c r="B109" s="11">
        <v>44159</v>
      </c>
      <c r="C109" s="14"/>
      <c r="D109" s="10" t="s">
        <v>75</v>
      </c>
      <c r="E109" s="10"/>
    </row>
    <row r="110" spans="1:5" customFormat="1" x14ac:dyDescent="0.25">
      <c r="A110" s="10">
        <v>103</v>
      </c>
      <c r="B110" s="11">
        <v>44160</v>
      </c>
      <c r="C110" s="14"/>
      <c r="D110" s="10" t="s">
        <v>75</v>
      </c>
      <c r="E110" s="10"/>
    </row>
    <row r="111" spans="1:5" customFormat="1" x14ac:dyDescent="0.25">
      <c r="A111" s="10">
        <v>104</v>
      </c>
      <c r="B111" s="11">
        <v>44161</v>
      </c>
      <c r="C111" s="14"/>
      <c r="D111" s="10" t="s">
        <v>75</v>
      </c>
      <c r="E111" s="10"/>
    </row>
    <row r="112" spans="1:5" customFormat="1" x14ac:dyDescent="0.25">
      <c r="A112" s="10">
        <v>105</v>
      </c>
      <c r="B112" s="11">
        <v>44162</v>
      </c>
      <c r="C112" s="14"/>
      <c r="D112" s="10" t="s">
        <v>75</v>
      </c>
      <c r="E112" s="10"/>
    </row>
    <row r="113" spans="1:5" customFormat="1" x14ac:dyDescent="0.25">
      <c r="A113" s="10">
        <v>106</v>
      </c>
      <c r="B113" s="11">
        <v>44165</v>
      </c>
      <c r="C113" s="14">
        <v>22</v>
      </c>
      <c r="D113" s="10" t="s">
        <v>75</v>
      </c>
      <c r="E113" s="10"/>
    </row>
    <row r="114" spans="1:5" customFormat="1" x14ac:dyDescent="0.25">
      <c r="A114" s="10">
        <v>107</v>
      </c>
      <c r="B114" s="11">
        <v>44166</v>
      </c>
      <c r="C114" s="14"/>
      <c r="D114" s="10" t="s">
        <v>75</v>
      </c>
      <c r="E114" s="10"/>
    </row>
    <row r="115" spans="1:5" customFormat="1" x14ac:dyDescent="0.25">
      <c r="A115" s="10">
        <v>108</v>
      </c>
      <c r="B115" s="11">
        <v>44167</v>
      </c>
      <c r="C115" s="14"/>
      <c r="D115" s="10" t="s">
        <v>75</v>
      </c>
      <c r="E115" s="10"/>
    </row>
    <row r="116" spans="1:5" customFormat="1" x14ac:dyDescent="0.25">
      <c r="A116" s="10">
        <v>109</v>
      </c>
      <c r="B116" s="11">
        <v>44168</v>
      </c>
      <c r="C116" s="14"/>
      <c r="D116" s="10" t="s">
        <v>75</v>
      </c>
      <c r="E116" s="10"/>
    </row>
    <row r="117" spans="1:5" customFormat="1" x14ac:dyDescent="0.25">
      <c r="A117" s="10">
        <v>110</v>
      </c>
      <c r="B117" s="11">
        <v>44169</v>
      </c>
      <c r="C117" s="14"/>
      <c r="D117" s="10" t="s">
        <v>75</v>
      </c>
      <c r="E117" s="10"/>
    </row>
    <row r="118" spans="1:5" customFormat="1" x14ac:dyDescent="0.25">
      <c r="A118" s="10">
        <v>111</v>
      </c>
      <c r="B118" s="11">
        <v>44172</v>
      </c>
      <c r="C118" s="14">
        <v>23</v>
      </c>
      <c r="D118" s="10" t="s">
        <v>75</v>
      </c>
      <c r="E118" s="10"/>
    </row>
    <row r="119" spans="1:5" customFormat="1" x14ac:dyDescent="0.25">
      <c r="A119" s="10">
        <v>112</v>
      </c>
      <c r="B119" s="11">
        <v>44173</v>
      </c>
      <c r="C119" s="14"/>
      <c r="D119" s="10" t="s">
        <v>75</v>
      </c>
      <c r="E119" s="10"/>
    </row>
    <row r="120" spans="1:5" customFormat="1" x14ac:dyDescent="0.25">
      <c r="A120" s="10">
        <v>113</v>
      </c>
      <c r="B120" s="11">
        <v>44174</v>
      </c>
      <c r="C120" s="14"/>
      <c r="D120" s="10" t="s">
        <v>75</v>
      </c>
      <c r="E120" s="10"/>
    </row>
    <row r="121" spans="1:5" customFormat="1" x14ac:dyDescent="0.25">
      <c r="A121" s="10">
        <v>114</v>
      </c>
      <c r="B121" s="11">
        <v>44175</v>
      </c>
      <c r="C121" s="14"/>
      <c r="D121" s="10" t="s">
        <v>75</v>
      </c>
      <c r="E121" s="10"/>
    </row>
    <row r="122" spans="1:5" customFormat="1" x14ac:dyDescent="0.25">
      <c r="A122" s="10">
        <v>115</v>
      </c>
      <c r="B122" s="11">
        <v>44176</v>
      </c>
      <c r="C122" s="14"/>
      <c r="D122" s="10" t="s">
        <v>75</v>
      </c>
      <c r="E122" s="10"/>
    </row>
    <row r="123" spans="1:5" customFormat="1" x14ac:dyDescent="0.25">
      <c r="A123" s="10">
        <v>116</v>
      </c>
      <c r="B123" s="11">
        <v>44179</v>
      </c>
      <c r="C123" s="14">
        <v>24</v>
      </c>
      <c r="D123" s="10" t="s">
        <v>75</v>
      </c>
      <c r="E123" s="10"/>
    </row>
    <row r="124" spans="1:5" customFormat="1" x14ac:dyDescent="0.25">
      <c r="A124" s="10">
        <v>117</v>
      </c>
      <c r="B124" s="11">
        <v>44180</v>
      </c>
      <c r="C124" s="14"/>
      <c r="D124" s="10" t="s">
        <v>75</v>
      </c>
      <c r="E124" s="10"/>
    </row>
    <row r="125" spans="1:5" customFormat="1" x14ac:dyDescent="0.25">
      <c r="A125" s="10">
        <v>118</v>
      </c>
      <c r="B125" s="11">
        <v>44181</v>
      </c>
      <c r="C125" s="14"/>
      <c r="D125" s="10" t="s">
        <v>75</v>
      </c>
      <c r="E125" s="10"/>
    </row>
    <row r="126" spans="1:5" customFormat="1" x14ac:dyDescent="0.25">
      <c r="A126" s="10">
        <v>119</v>
      </c>
      <c r="B126" s="11">
        <v>44182</v>
      </c>
      <c r="C126" s="14"/>
      <c r="D126" s="10" t="s">
        <v>75</v>
      </c>
      <c r="E126" s="10"/>
    </row>
    <row r="127" spans="1:5" customFormat="1" x14ac:dyDescent="0.25">
      <c r="A127" s="10">
        <v>120</v>
      </c>
      <c r="B127" s="11">
        <v>44183</v>
      </c>
      <c r="C127" s="14"/>
      <c r="D127" s="10" t="s">
        <v>75</v>
      </c>
      <c r="E127" s="10"/>
    </row>
    <row r="128" spans="1:5" customFormat="1" x14ac:dyDescent="0.25">
      <c r="B128" s="11"/>
      <c r="C128" s="11"/>
    </row>
  </sheetData>
  <mergeCells count="24">
    <mergeCell ref="C63:C67"/>
    <mergeCell ref="C8:C12"/>
    <mergeCell ref="C13:C17"/>
    <mergeCell ref="C18:C22"/>
    <mergeCell ref="C23:C27"/>
    <mergeCell ref="C28:C32"/>
    <mergeCell ref="C33:C37"/>
    <mergeCell ref="C38:C42"/>
    <mergeCell ref="C43:C47"/>
    <mergeCell ref="C48:C52"/>
    <mergeCell ref="C53:C57"/>
    <mergeCell ref="C58:C62"/>
    <mergeCell ref="C123:C127"/>
    <mergeCell ref="C68:C72"/>
    <mergeCell ref="C73:C77"/>
    <mergeCell ref="C78:C82"/>
    <mergeCell ref="C83:C87"/>
    <mergeCell ref="C88:C92"/>
    <mergeCell ref="C93:C97"/>
    <mergeCell ref="C98:C102"/>
    <mergeCell ref="C103:C107"/>
    <mergeCell ref="C108:C112"/>
    <mergeCell ref="C113:C117"/>
    <mergeCell ref="C118:C1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24</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General</vt:lpstr>
      <vt:lpstr>Planeamiento-Formación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dc:description/>
  <cp:lastModifiedBy>HP</cp:lastModifiedBy>
  <cp:revision>2</cp:revision>
  <dcterms:created xsi:type="dcterms:W3CDTF">2015-06-05T18:17:20Z</dcterms:created>
  <dcterms:modified xsi:type="dcterms:W3CDTF">2020-08-03T19:14:32Z</dcterms:modified>
  <dc:language>es-PY</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