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itle IX Hockey\Conferences\"/>
    </mc:Choice>
  </mc:AlternateContent>
  <bookViews>
    <workbookView xWindow="0" yWindow="0" windowWidth="25200" windowHeight="11385" tabRatio="838" activeTab="1"/>
  </bookViews>
  <sheets>
    <sheet name="Brown" sheetId="2" r:id="rId1"/>
    <sheet name="Clarkson" sheetId="1" r:id="rId2"/>
    <sheet name="Colgate" sheetId="3" r:id="rId3"/>
    <sheet name="Cornell" sheetId="4" r:id="rId4"/>
    <sheet name="Dartmouth" sheetId="5" r:id="rId5"/>
    <sheet name="Harvard" sheetId="6" r:id="rId6"/>
    <sheet name="Princeton" sheetId="7" r:id="rId7"/>
    <sheet name="Quinnipiac" sheetId="8" r:id="rId8"/>
    <sheet name="RPI" sheetId="9" r:id="rId9"/>
    <sheet name="SLU" sheetId="10" r:id="rId10"/>
    <sheet name="Union" sheetId="11" r:id="rId11"/>
    <sheet name="Yale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W15" i="1"/>
  <c r="U15" i="1"/>
  <c r="T15" i="1"/>
  <c r="S15" i="1"/>
  <c r="Y14" i="1"/>
  <c r="V14" i="1"/>
  <c r="R14" i="1"/>
  <c r="Y13" i="1"/>
  <c r="V13" i="1"/>
  <c r="R13" i="1"/>
  <c r="Y12" i="1"/>
  <c r="V12" i="1"/>
  <c r="R12" i="1"/>
  <c r="Y11" i="1"/>
  <c r="V11" i="1"/>
  <c r="R11" i="1"/>
  <c r="Y10" i="1"/>
  <c r="V10" i="1"/>
  <c r="R10" i="1"/>
  <c r="Y9" i="1"/>
  <c r="V9" i="1"/>
  <c r="R9" i="1"/>
  <c r="Y8" i="1"/>
  <c r="V8" i="1"/>
  <c r="R8" i="1"/>
  <c r="Y7" i="1"/>
  <c r="V7" i="1"/>
  <c r="R7" i="1"/>
  <c r="Y6" i="1"/>
  <c r="V6" i="1"/>
  <c r="R6" i="1"/>
  <c r="Y5" i="1"/>
  <c r="V5" i="1"/>
  <c r="R5" i="1"/>
  <c r="Y4" i="1"/>
  <c r="V4" i="1"/>
  <c r="R4" i="1"/>
  <c r="Y3" i="1"/>
  <c r="V3" i="1"/>
  <c r="R3" i="1"/>
  <c r="Y15" i="1" l="1"/>
  <c r="R15" i="1"/>
  <c r="V15" i="1"/>
  <c r="F3" i="8"/>
  <c r="F7" i="8"/>
  <c r="F6" i="8"/>
  <c r="B11" i="6" l="1"/>
  <c r="F3" i="6"/>
  <c r="F4" i="6"/>
  <c r="J9" i="6"/>
  <c r="H15" i="2" l="1"/>
  <c r="I15" i="2" s="1"/>
  <c r="G15" i="2"/>
  <c r="E15" i="2"/>
  <c r="D15" i="2"/>
  <c r="C15" i="2"/>
  <c r="H15" i="1"/>
  <c r="G15" i="1"/>
  <c r="E15" i="1"/>
  <c r="D15" i="1"/>
  <c r="C15" i="1"/>
  <c r="H15" i="3"/>
  <c r="G15" i="3"/>
  <c r="E15" i="3"/>
  <c r="D15" i="3"/>
  <c r="C15" i="3"/>
  <c r="H15" i="4"/>
  <c r="G15" i="4"/>
  <c r="E15" i="4"/>
  <c r="D15" i="4"/>
  <c r="C15" i="4"/>
  <c r="H15" i="5"/>
  <c r="G15" i="5"/>
  <c r="E15" i="5"/>
  <c r="D15" i="5"/>
  <c r="C15" i="5"/>
  <c r="H15" i="11"/>
  <c r="G15" i="11"/>
  <c r="E15" i="11"/>
  <c r="D15" i="11"/>
  <c r="C15" i="11"/>
  <c r="I15" i="1" l="1"/>
  <c r="F15" i="1"/>
  <c r="F15" i="5"/>
  <c r="I15" i="4"/>
  <c r="F15" i="3"/>
  <c r="F15" i="2"/>
  <c r="I15" i="5"/>
  <c r="F15" i="4"/>
  <c r="I15" i="3"/>
  <c r="F3" i="11"/>
  <c r="J3" i="3" l="1"/>
  <c r="F3" i="3"/>
  <c r="F4" i="3"/>
  <c r="B3" i="3"/>
  <c r="P15" i="12" l="1"/>
  <c r="O15" i="12"/>
  <c r="M15" i="12"/>
  <c r="L15" i="12"/>
  <c r="K15" i="12"/>
  <c r="H15" i="12"/>
  <c r="G15" i="12"/>
  <c r="E15" i="12"/>
  <c r="D15" i="12"/>
  <c r="C15" i="12"/>
  <c r="Q14" i="12"/>
  <c r="N14" i="12"/>
  <c r="J14" i="12"/>
  <c r="I14" i="12"/>
  <c r="F14" i="12"/>
  <c r="B14" i="12"/>
  <c r="Q13" i="12"/>
  <c r="N13" i="12"/>
  <c r="J13" i="12"/>
  <c r="I13" i="12"/>
  <c r="F13" i="12"/>
  <c r="B13" i="12"/>
  <c r="Q12" i="12"/>
  <c r="N12" i="12"/>
  <c r="J12" i="12"/>
  <c r="I12" i="12"/>
  <c r="F12" i="12"/>
  <c r="B12" i="12"/>
  <c r="Q11" i="12"/>
  <c r="N11" i="12"/>
  <c r="J11" i="12"/>
  <c r="I11" i="12"/>
  <c r="F11" i="12"/>
  <c r="B11" i="12"/>
  <c r="Q10" i="12"/>
  <c r="N10" i="12"/>
  <c r="J10" i="12"/>
  <c r="I10" i="12"/>
  <c r="F10" i="12"/>
  <c r="B10" i="12"/>
  <c r="Q9" i="12"/>
  <c r="N9" i="12"/>
  <c r="J9" i="12"/>
  <c r="I9" i="12"/>
  <c r="F9" i="12"/>
  <c r="B9" i="12"/>
  <c r="Q8" i="12"/>
  <c r="N8" i="12"/>
  <c r="J8" i="12"/>
  <c r="I8" i="12"/>
  <c r="F8" i="12"/>
  <c r="B8" i="12"/>
  <c r="Q7" i="12"/>
  <c r="N7" i="12"/>
  <c r="J7" i="12"/>
  <c r="I7" i="12"/>
  <c r="F7" i="12"/>
  <c r="B7" i="12"/>
  <c r="Q6" i="12"/>
  <c r="N6" i="12"/>
  <c r="J6" i="12"/>
  <c r="I6" i="12"/>
  <c r="F6" i="12"/>
  <c r="B6" i="12"/>
  <c r="Q5" i="12"/>
  <c r="N5" i="12"/>
  <c r="J5" i="12"/>
  <c r="I5" i="12"/>
  <c r="F5" i="12"/>
  <c r="B5" i="12"/>
  <c r="Q4" i="12"/>
  <c r="N4" i="12"/>
  <c r="J4" i="12"/>
  <c r="I4" i="12"/>
  <c r="F4" i="12"/>
  <c r="B4" i="12"/>
  <c r="Q3" i="12"/>
  <c r="N3" i="12"/>
  <c r="J3" i="12"/>
  <c r="I3" i="12"/>
  <c r="B3" i="12"/>
  <c r="P15" i="11"/>
  <c r="O15" i="11"/>
  <c r="M15" i="11"/>
  <c r="L15" i="11"/>
  <c r="K15" i="11"/>
  <c r="Q14" i="11"/>
  <c r="N14" i="11"/>
  <c r="J14" i="11"/>
  <c r="I14" i="11"/>
  <c r="F14" i="11"/>
  <c r="B14" i="11"/>
  <c r="Q13" i="11"/>
  <c r="N13" i="11"/>
  <c r="J13" i="11"/>
  <c r="I13" i="11"/>
  <c r="F13" i="11"/>
  <c r="B13" i="11"/>
  <c r="Q12" i="11"/>
  <c r="N12" i="11"/>
  <c r="J12" i="11"/>
  <c r="I12" i="11"/>
  <c r="F12" i="11"/>
  <c r="B12" i="11"/>
  <c r="Q11" i="11"/>
  <c r="N11" i="11"/>
  <c r="J11" i="11"/>
  <c r="I11" i="11"/>
  <c r="F11" i="11"/>
  <c r="B11" i="11"/>
  <c r="Q10" i="11"/>
  <c r="N10" i="11"/>
  <c r="J10" i="11"/>
  <c r="I10" i="11"/>
  <c r="F10" i="11"/>
  <c r="B10" i="11"/>
  <c r="Q9" i="11"/>
  <c r="N9" i="11"/>
  <c r="J9" i="11"/>
  <c r="I9" i="11"/>
  <c r="F9" i="11"/>
  <c r="B9" i="11"/>
  <c r="Q8" i="11"/>
  <c r="N8" i="11"/>
  <c r="J8" i="11"/>
  <c r="I8" i="11"/>
  <c r="F8" i="11"/>
  <c r="B8" i="11"/>
  <c r="Q7" i="11"/>
  <c r="N7" i="11"/>
  <c r="J7" i="11"/>
  <c r="I7" i="11"/>
  <c r="F7" i="11"/>
  <c r="B7" i="11"/>
  <c r="Q6" i="11"/>
  <c r="N6" i="11"/>
  <c r="J6" i="11"/>
  <c r="I6" i="11"/>
  <c r="F6" i="11"/>
  <c r="B6" i="11"/>
  <c r="Q5" i="11"/>
  <c r="N5" i="11"/>
  <c r="J5" i="11"/>
  <c r="I5" i="11"/>
  <c r="F5" i="11"/>
  <c r="B5" i="11"/>
  <c r="Q4" i="11"/>
  <c r="N4" i="11"/>
  <c r="J4" i="11"/>
  <c r="I4" i="11"/>
  <c r="F4" i="11"/>
  <c r="B4" i="11"/>
  <c r="Q3" i="11"/>
  <c r="N3" i="11"/>
  <c r="J3" i="11"/>
  <c r="I3" i="11"/>
  <c r="B3" i="11"/>
  <c r="P15" i="9"/>
  <c r="O15" i="9"/>
  <c r="M15" i="9"/>
  <c r="L15" i="9"/>
  <c r="K15" i="9"/>
  <c r="H15" i="9"/>
  <c r="G15" i="9"/>
  <c r="E15" i="9"/>
  <c r="D15" i="9"/>
  <c r="C15" i="9"/>
  <c r="Q14" i="9"/>
  <c r="N14" i="9"/>
  <c r="J14" i="9"/>
  <c r="I14" i="9"/>
  <c r="F14" i="9"/>
  <c r="B14" i="9"/>
  <c r="Q13" i="9"/>
  <c r="N13" i="9"/>
  <c r="J13" i="9"/>
  <c r="I13" i="9"/>
  <c r="F13" i="9"/>
  <c r="B13" i="9"/>
  <c r="Q12" i="9"/>
  <c r="N12" i="9"/>
  <c r="J12" i="9"/>
  <c r="I12" i="9"/>
  <c r="F12" i="9"/>
  <c r="B12" i="9"/>
  <c r="Q11" i="9"/>
  <c r="N11" i="9"/>
  <c r="J11" i="9"/>
  <c r="I11" i="9"/>
  <c r="F11" i="9"/>
  <c r="B11" i="9"/>
  <c r="Q10" i="9"/>
  <c r="N10" i="9"/>
  <c r="J10" i="9"/>
  <c r="I10" i="9"/>
  <c r="F10" i="9"/>
  <c r="B10" i="9"/>
  <c r="Q9" i="9"/>
  <c r="N9" i="9"/>
  <c r="J9" i="9"/>
  <c r="I9" i="9"/>
  <c r="F9" i="9"/>
  <c r="B9" i="9"/>
  <c r="Q8" i="9"/>
  <c r="N8" i="9"/>
  <c r="J8" i="9"/>
  <c r="I8" i="9"/>
  <c r="F8" i="9"/>
  <c r="B8" i="9"/>
  <c r="Q7" i="9"/>
  <c r="N7" i="9"/>
  <c r="J7" i="9"/>
  <c r="I7" i="9"/>
  <c r="F7" i="9"/>
  <c r="B7" i="9"/>
  <c r="Q6" i="9"/>
  <c r="N6" i="9"/>
  <c r="J6" i="9"/>
  <c r="I6" i="9"/>
  <c r="F6" i="9"/>
  <c r="B6" i="9"/>
  <c r="Q5" i="9"/>
  <c r="N5" i="9"/>
  <c r="J5" i="9"/>
  <c r="I5" i="9"/>
  <c r="F5" i="9"/>
  <c r="B5" i="9"/>
  <c r="Q4" i="9"/>
  <c r="N4" i="9"/>
  <c r="J4" i="9"/>
  <c r="I4" i="9"/>
  <c r="F4" i="9"/>
  <c r="B4" i="9"/>
  <c r="Q3" i="9"/>
  <c r="N3" i="9"/>
  <c r="J3" i="9"/>
  <c r="I3" i="9"/>
  <c r="B3" i="9"/>
  <c r="F4" i="8"/>
  <c r="F4" i="7"/>
  <c r="F4" i="1"/>
  <c r="F4" i="2"/>
  <c r="F4" i="5"/>
  <c r="P15" i="8"/>
  <c r="O15" i="8"/>
  <c r="M15" i="8"/>
  <c r="L15" i="8"/>
  <c r="K15" i="8"/>
  <c r="H15" i="8"/>
  <c r="G15" i="8"/>
  <c r="E15" i="8"/>
  <c r="D15" i="8"/>
  <c r="C15" i="8"/>
  <c r="Q14" i="8"/>
  <c r="N14" i="8"/>
  <c r="J14" i="8"/>
  <c r="I14" i="8"/>
  <c r="F14" i="8"/>
  <c r="B14" i="8"/>
  <c r="Q13" i="8"/>
  <c r="N13" i="8"/>
  <c r="J13" i="8"/>
  <c r="I13" i="8"/>
  <c r="F13" i="8"/>
  <c r="B13" i="8"/>
  <c r="Q12" i="8"/>
  <c r="N12" i="8"/>
  <c r="J12" i="8"/>
  <c r="I12" i="8"/>
  <c r="F12" i="8"/>
  <c r="B12" i="8"/>
  <c r="Q11" i="8"/>
  <c r="N11" i="8"/>
  <c r="J11" i="8"/>
  <c r="I11" i="8"/>
  <c r="F11" i="8"/>
  <c r="B11" i="8"/>
  <c r="Q10" i="8"/>
  <c r="N10" i="8"/>
  <c r="J10" i="8"/>
  <c r="I10" i="8"/>
  <c r="F10" i="8"/>
  <c r="B10" i="8"/>
  <c r="Q9" i="8"/>
  <c r="N9" i="8"/>
  <c r="J9" i="8"/>
  <c r="I9" i="8"/>
  <c r="F9" i="8"/>
  <c r="B9" i="8"/>
  <c r="Q8" i="8"/>
  <c r="N8" i="8"/>
  <c r="J8" i="8"/>
  <c r="I8" i="8"/>
  <c r="F8" i="8"/>
  <c r="B8" i="8"/>
  <c r="Q7" i="8"/>
  <c r="N7" i="8"/>
  <c r="J7" i="8"/>
  <c r="I7" i="8"/>
  <c r="B7" i="8"/>
  <c r="Q6" i="8"/>
  <c r="N6" i="8"/>
  <c r="J6" i="8"/>
  <c r="I6" i="8"/>
  <c r="B6" i="8"/>
  <c r="Q5" i="8"/>
  <c r="N5" i="8"/>
  <c r="J5" i="8"/>
  <c r="I5" i="8"/>
  <c r="F5" i="8"/>
  <c r="B5" i="8"/>
  <c r="Q4" i="8"/>
  <c r="N4" i="8"/>
  <c r="J4" i="8"/>
  <c r="I4" i="8"/>
  <c r="B4" i="8"/>
  <c r="Q3" i="8"/>
  <c r="N3" i="8"/>
  <c r="J3" i="8"/>
  <c r="I3" i="8"/>
  <c r="B3" i="8"/>
  <c r="P15" i="7"/>
  <c r="O15" i="7"/>
  <c r="M15" i="7"/>
  <c r="L15" i="7"/>
  <c r="K15" i="7"/>
  <c r="H15" i="7"/>
  <c r="G15" i="7"/>
  <c r="E15" i="7"/>
  <c r="D15" i="7"/>
  <c r="C15" i="7"/>
  <c r="Q14" i="7"/>
  <c r="N14" i="7"/>
  <c r="J14" i="7"/>
  <c r="I14" i="7"/>
  <c r="F14" i="7"/>
  <c r="B14" i="7"/>
  <c r="Q13" i="7"/>
  <c r="N13" i="7"/>
  <c r="J13" i="7"/>
  <c r="I13" i="7"/>
  <c r="F13" i="7"/>
  <c r="B13" i="7"/>
  <c r="Q12" i="7"/>
  <c r="N12" i="7"/>
  <c r="J12" i="7"/>
  <c r="I12" i="7"/>
  <c r="F12" i="7"/>
  <c r="B12" i="7"/>
  <c r="Q11" i="7"/>
  <c r="N11" i="7"/>
  <c r="J11" i="7"/>
  <c r="I11" i="7"/>
  <c r="F11" i="7"/>
  <c r="B11" i="7"/>
  <c r="Q10" i="7"/>
  <c r="N10" i="7"/>
  <c r="J10" i="7"/>
  <c r="I10" i="7"/>
  <c r="F10" i="7"/>
  <c r="B10" i="7"/>
  <c r="Q9" i="7"/>
  <c r="N9" i="7"/>
  <c r="J9" i="7"/>
  <c r="I9" i="7"/>
  <c r="F9" i="7"/>
  <c r="B9" i="7"/>
  <c r="Q8" i="7"/>
  <c r="N8" i="7"/>
  <c r="J8" i="7"/>
  <c r="I8" i="7"/>
  <c r="F8" i="7"/>
  <c r="B8" i="7"/>
  <c r="Q7" i="7"/>
  <c r="N7" i="7"/>
  <c r="J7" i="7"/>
  <c r="I7" i="7"/>
  <c r="F7" i="7"/>
  <c r="B7" i="7"/>
  <c r="Q6" i="7"/>
  <c r="N6" i="7"/>
  <c r="J6" i="7"/>
  <c r="I6" i="7"/>
  <c r="F6" i="7"/>
  <c r="B6" i="7"/>
  <c r="Q5" i="7"/>
  <c r="N5" i="7"/>
  <c r="J5" i="7"/>
  <c r="I5" i="7"/>
  <c r="F5" i="7"/>
  <c r="B5" i="7"/>
  <c r="Q4" i="7"/>
  <c r="N4" i="7"/>
  <c r="J4" i="7"/>
  <c r="I4" i="7"/>
  <c r="B4" i="7"/>
  <c r="Q3" i="7"/>
  <c r="N3" i="7"/>
  <c r="J3" i="7"/>
  <c r="I3" i="7"/>
  <c r="B3" i="7"/>
  <c r="P15" i="6"/>
  <c r="O15" i="6"/>
  <c r="M15" i="6"/>
  <c r="L15" i="6"/>
  <c r="K15" i="6"/>
  <c r="H15" i="6"/>
  <c r="G15" i="6"/>
  <c r="E15" i="6"/>
  <c r="D15" i="6"/>
  <c r="C15" i="6"/>
  <c r="Q14" i="6"/>
  <c r="N14" i="6"/>
  <c r="J14" i="6"/>
  <c r="I14" i="6"/>
  <c r="F14" i="6"/>
  <c r="B14" i="6"/>
  <c r="Q13" i="6"/>
  <c r="N13" i="6"/>
  <c r="J13" i="6"/>
  <c r="I13" i="6"/>
  <c r="F13" i="6"/>
  <c r="B13" i="6"/>
  <c r="Q12" i="6"/>
  <c r="N12" i="6"/>
  <c r="J12" i="6"/>
  <c r="I12" i="6"/>
  <c r="F12" i="6"/>
  <c r="B12" i="6"/>
  <c r="Q11" i="6"/>
  <c r="N11" i="6"/>
  <c r="J11" i="6"/>
  <c r="I11" i="6"/>
  <c r="F11" i="6"/>
  <c r="Q10" i="6"/>
  <c r="N10" i="6"/>
  <c r="J10" i="6"/>
  <c r="I10" i="6"/>
  <c r="F10" i="6"/>
  <c r="B10" i="6"/>
  <c r="Q9" i="6"/>
  <c r="N9" i="6"/>
  <c r="I9" i="6"/>
  <c r="F9" i="6"/>
  <c r="B9" i="6"/>
  <c r="Q8" i="6"/>
  <c r="N8" i="6"/>
  <c r="J8" i="6"/>
  <c r="I8" i="6"/>
  <c r="F8" i="6"/>
  <c r="B8" i="6"/>
  <c r="Q7" i="6"/>
  <c r="N7" i="6"/>
  <c r="J7" i="6"/>
  <c r="I7" i="6"/>
  <c r="F7" i="6"/>
  <c r="B7" i="6"/>
  <c r="Q6" i="6"/>
  <c r="N6" i="6"/>
  <c r="J6" i="6"/>
  <c r="I6" i="6"/>
  <c r="F6" i="6"/>
  <c r="B6" i="6"/>
  <c r="Q5" i="6"/>
  <c r="N5" i="6"/>
  <c r="J5" i="6"/>
  <c r="I5" i="6"/>
  <c r="F5" i="6"/>
  <c r="B5" i="6"/>
  <c r="Q4" i="6"/>
  <c r="N4" i="6"/>
  <c r="J4" i="6"/>
  <c r="I4" i="6"/>
  <c r="B4" i="6"/>
  <c r="Q3" i="6"/>
  <c r="N3" i="6"/>
  <c r="J3" i="6"/>
  <c r="I3" i="6"/>
  <c r="B3" i="6"/>
  <c r="P15" i="5"/>
  <c r="O15" i="5"/>
  <c r="M15" i="5"/>
  <c r="L15" i="5"/>
  <c r="K15" i="5"/>
  <c r="Q14" i="5"/>
  <c r="N14" i="5"/>
  <c r="J14" i="5"/>
  <c r="I14" i="5"/>
  <c r="F14" i="5"/>
  <c r="B14" i="5"/>
  <c r="Q13" i="5"/>
  <c r="N13" i="5"/>
  <c r="J13" i="5"/>
  <c r="I13" i="5"/>
  <c r="F13" i="5"/>
  <c r="B13" i="5"/>
  <c r="Q12" i="5"/>
  <c r="N12" i="5"/>
  <c r="J12" i="5"/>
  <c r="I12" i="5"/>
  <c r="F12" i="5"/>
  <c r="B12" i="5"/>
  <c r="Q11" i="5"/>
  <c r="N11" i="5"/>
  <c r="J11" i="5"/>
  <c r="I11" i="5"/>
  <c r="F11" i="5"/>
  <c r="B11" i="5"/>
  <c r="Q10" i="5"/>
  <c r="N10" i="5"/>
  <c r="J10" i="5"/>
  <c r="I10" i="5"/>
  <c r="F10" i="5"/>
  <c r="B10" i="5"/>
  <c r="Q9" i="5"/>
  <c r="N9" i="5"/>
  <c r="J9" i="5"/>
  <c r="I9" i="5"/>
  <c r="F9" i="5"/>
  <c r="B9" i="5"/>
  <c r="Q8" i="5"/>
  <c r="N8" i="5"/>
  <c r="J8" i="5"/>
  <c r="I8" i="5"/>
  <c r="F8" i="5"/>
  <c r="B8" i="5"/>
  <c r="Q7" i="5"/>
  <c r="N7" i="5"/>
  <c r="J7" i="5"/>
  <c r="I7" i="5"/>
  <c r="F7" i="5"/>
  <c r="B7" i="5"/>
  <c r="Q6" i="5"/>
  <c r="N6" i="5"/>
  <c r="J6" i="5"/>
  <c r="I6" i="5"/>
  <c r="F6" i="5"/>
  <c r="B6" i="5"/>
  <c r="Q5" i="5"/>
  <c r="N5" i="5"/>
  <c r="J5" i="5"/>
  <c r="I5" i="5"/>
  <c r="F5" i="5"/>
  <c r="B5" i="5"/>
  <c r="Q4" i="5"/>
  <c r="N4" i="5"/>
  <c r="J4" i="5"/>
  <c r="I4" i="5"/>
  <c r="B4" i="5"/>
  <c r="Q3" i="5"/>
  <c r="N3" i="5"/>
  <c r="J3" i="5"/>
  <c r="I3" i="5"/>
  <c r="B3" i="5"/>
  <c r="P15" i="10"/>
  <c r="O15" i="10"/>
  <c r="M15" i="10"/>
  <c r="L15" i="10"/>
  <c r="K15" i="10"/>
  <c r="H15" i="10"/>
  <c r="G15" i="10"/>
  <c r="E15" i="10"/>
  <c r="D15" i="10"/>
  <c r="C15" i="10"/>
  <c r="Q14" i="10"/>
  <c r="N14" i="10"/>
  <c r="J14" i="10"/>
  <c r="I14" i="10"/>
  <c r="F14" i="10"/>
  <c r="B14" i="10"/>
  <c r="Q13" i="10"/>
  <c r="N13" i="10"/>
  <c r="J13" i="10"/>
  <c r="I13" i="10"/>
  <c r="F13" i="10"/>
  <c r="B13" i="10"/>
  <c r="Q12" i="10"/>
  <c r="N12" i="10"/>
  <c r="J12" i="10"/>
  <c r="I12" i="10"/>
  <c r="F12" i="10"/>
  <c r="B12" i="10"/>
  <c r="Q11" i="10"/>
  <c r="N11" i="10"/>
  <c r="J11" i="10"/>
  <c r="I11" i="10"/>
  <c r="F11" i="10"/>
  <c r="B11" i="10"/>
  <c r="Q10" i="10"/>
  <c r="N10" i="10"/>
  <c r="J10" i="10"/>
  <c r="I10" i="10"/>
  <c r="F10" i="10"/>
  <c r="B10" i="10"/>
  <c r="Q9" i="10"/>
  <c r="N9" i="10"/>
  <c r="J9" i="10"/>
  <c r="I9" i="10"/>
  <c r="F9" i="10"/>
  <c r="B9" i="10"/>
  <c r="Q8" i="10"/>
  <c r="N8" i="10"/>
  <c r="J8" i="10"/>
  <c r="I8" i="10"/>
  <c r="F8" i="10"/>
  <c r="B8" i="10"/>
  <c r="Q7" i="10"/>
  <c r="N7" i="10"/>
  <c r="J7" i="10"/>
  <c r="I7" i="10"/>
  <c r="F7" i="10"/>
  <c r="B7" i="10"/>
  <c r="Q6" i="10"/>
  <c r="N6" i="10"/>
  <c r="J6" i="10"/>
  <c r="I6" i="10"/>
  <c r="F6" i="10"/>
  <c r="B6" i="10"/>
  <c r="Q5" i="10"/>
  <c r="N5" i="10"/>
  <c r="J5" i="10"/>
  <c r="I5" i="10"/>
  <c r="F5" i="10"/>
  <c r="B5" i="10"/>
  <c r="Q4" i="10"/>
  <c r="N4" i="10"/>
  <c r="J4" i="10"/>
  <c r="I4" i="10"/>
  <c r="B4" i="10"/>
  <c r="Q3" i="10"/>
  <c r="N3" i="10"/>
  <c r="J3" i="10"/>
  <c r="I3" i="10"/>
  <c r="B3" i="10"/>
  <c r="B15" i="5" l="1"/>
  <c r="B15" i="11"/>
  <c r="B15" i="12"/>
  <c r="F15" i="12"/>
  <c r="I15" i="12"/>
  <c r="N15" i="12"/>
  <c r="J15" i="12"/>
  <c r="Q15" i="12"/>
  <c r="F15" i="11"/>
  <c r="I15" i="11"/>
  <c r="N15" i="11"/>
  <c r="J15" i="11"/>
  <c r="Q15" i="11"/>
  <c r="F15" i="9"/>
  <c r="B15" i="9"/>
  <c r="I15" i="9"/>
  <c r="N15" i="9"/>
  <c r="J15" i="9"/>
  <c r="Q15" i="9"/>
  <c r="B15" i="8"/>
  <c r="F15" i="8"/>
  <c r="I15" i="8"/>
  <c r="N15" i="8"/>
  <c r="J15" i="8"/>
  <c r="Q15" i="8"/>
  <c r="B15" i="7"/>
  <c r="F15" i="7"/>
  <c r="I15" i="7"/>
  <c r="N15" i="7"/>
  <c r="J15" i="7"/>
  <c r="Q15" i="7"/>
  <c r="I15" i="6"/>
  <c r="B15" i="6"/>
  <c r="F15" i="6"/>
  <c r="N15" i="6"/>
  <c r="J15" i="6"/>
  <c r="Q15" i="6"/>
  <c r="J15" i="5"/>
  <c r="N15" i="5"/>
  <c r="Q15" i="5"/>
  <c r="F15" i="10"/>
  <c r="B15" i="10"/>
  <c r="I15" i="10"/>
  <c r="N15" i="10"/>
  <c r="J15" i="10"/>
  <c r="Q15" i="10"/>
  <c r="J3" i="2" l="1"/>
  <c r="B3" i="2"/>
  <c r="B3" i="4"/>
  <c r="J3" i="4"/>
  <c r="P15" i="4"/>
  <c r="O15" i="4"/>
  <c r="M15" i="4"/>
  <c r="L15" i="4"/>
  <c r="K15" i="4"/>
  <c r="Q14" i="4"/>
  <c r="N14" i="4"/>
  <c r="J14" i="4"/>
  <c r="I14" i="4"/>
  <c r="F14" i="4"/>
  <c r="B14" i="4"/>
  <c r="Q13" i="4"/>
  <c r="N13" i="4"/>
  <c r="J13" i="4"/>
  <c r="I13" i="4"/>
  <c r="F13" i="4"/>
  <c r="B13" i="4"/>
  <c r="Q12" i="4"/>
  <c r="N12" i="4"/>
  <c r="J12" i="4"/>
  <c r="I12" i="4"/>
  <c r="F12" i="4"/>
  <c r="B12" i="4"/>
  <c r="Q11" i="4"/>
  <c r="N11" i="4"/>
  <c r="J11" i="4"/>
  <c r="I11" i="4"/>
  <c r="F11" i="4"/>
  <c r="B11" i="4"/>
  <c r="Q10" i="4"/>
  <c r="N10" i="4"/>
  <c r="J10" i="4"/>
  <c r="I10" i="4"/>
  <c r="F10" i="4"/>
  <c r="B10" i="4"/>
  <c r="Q9" i="4"/>
  <c r="N9" i="4"/>
  <c r="J9" i="4"/>
  <c r="I9" i="4"/>
  <c r="F9" i="4"/>
  <c r="B9" i="4"/>
  <c r="Q8" i="4"/>
  <c r="N8" i="4"/>
  <c r="J8" i="4"/>
  <c r="I8" i="4"/>
  <c r="F8" i="4"/>
  <c r="B8" i="4"/>
  <c r="Q7" i="4"/>
  <c r="N7" i="4"/>
  <c r="J7" i="4"/>
  <c r="I7" i="4"/>
  <c r="F7" i="4"/>
  <c r="B7" i="4"/>
  <c r="Q6" i="4"/>
  <c r="N6" i="4"/>
  <c r="J6" i="4"/>
  <c r="I6" i="4"/>
  <c r="F6" i="4"/>
  <c r="B6" i="4"/>
  <c r="Q5" i="4"/>
  <c r="N5" i="4"/>
  <c r="J5" i="4"/>
  <c r="I5" i="4"/>
  <c r="F5" i="4"/>
  <c r="B5" i="4"/>
  <c r="Q4" i="4"/>
  <c r="N4" i="4"/>
  <c r="J4" i="4"/>
  <c r="I4" i="4"/>
  <c r="B4" i="4"/>
  <c r="Q3" i="4"/>
  <c r="N3" i="4"/>
  <c r="I3" i="4"/>
  <c r="P15" i="3"/>
  <c r="O15" i="3"/>
  <c r="M15" i="3"/>
  <c r="L15" i="3"/>
  <c r="K15" i="3"/>
  <c r="Q14" i="3"/>
  <c r="N14" i="3"/>
  <c r="J14" i="3"/>
  <c r="I14" i="3"/>
  <c r="F14" i="3"/>
  <c r="B14" i="3"/>
  <c r="Q13" i="3"/>
  <c r="N13" i="3"/>
  <c r="J13" i="3"/>
  <c r="I13" i="3"/>
  <c r="F13" i="3"/>
  <c r="B13" i="3"/>
  <c r="Q12" i="3"/>
  <c r="N12" i="3"/>
  <c r="J12" i="3"/>
  <c r="I12" i="3"/>
  <c r="F12" i="3"/>
  <c r="B12" i="3"/>
  <c r="Q11" i="3"/>
  <c r="N11" i="3"/>
  <c r="J11" i="3"/>
  <c r="I11" i="3"/>
  <c r="F11" i="3"/>
  <c r="B11" i="3"/>
  <c r="Q10" i="3"/>
  <c r="N10" i="3"/>
  <c r="J10" i="3"/>
  <c r="I10" i="3"/>
  <c r="F10" i="3"/>
  <c r="B10" i="3"/>
  <c r="Q9" i="3"/>
  <c r="N9" i="3"/>
  <c r="J9" i="3"/>
  <c r="I9" i="3"/>
  <c r="F9" i="3"/>
  <c r="B9" i="3"/>
  <c r="Q8" i="3"/>
  <c r="N8" i="3"/>
  <c r="J8" i="3"/>
  <c r="I8" i="3"/>
  <c r="F8" i="3"/>
  <c r="B8" i="3"/>
  <c r="Q7" i="3"/>
  <c r="N7" i="3"/>
  <c r="J7" i="3"/>
  <c r="I7" i="3"/>
  <c r="F7" i="3"/>
  <c r="B7" i="3"/>
  <c r="Q6" i="3"/>
  <c r="N6" i="3"/>
  <c r="J6" i="3"/>
  <c r="I6" i="3"/>
  <c r="F6" i="3"/>
  <c r="B6" i="3"/>
  <c r="Q5" i="3"/>
  <c r="N5" i="3"/>
  <c r="J5" i="3"/>
  <c r="I5" i="3"/>
  <c r="F5" i="3"/>
  <c r="B5" i="3"/>
  <c r="Q4" i="3"/>
  <c r="N4" i="3"/>
  <c r="J4" i="3"/>
  <c r="I4" i="3"/>
  <c r="B4" i="3"/>
  <c r="Q3" i="3"/>
  <c r="N3" i="3"/>
  <c r="I3" i="3"/>
  <c r="B3" i="1"/>
  <c r="J3" i="1"/>
  <c r="P15" i="1"/>
  <c r="O15" i="1"/>
  <c r="M15" i="1"/>
  <c r="L15" i="1"/>
  <c r="K15" i="1"/>
  <c r="Q14" i="1"/>
  <c r="N14" i="1"/>
  <c r="J14" i="1"/>
  <c r="I14" i="1"/>
  <c r="F14" i="1"/>
  <c r="B14" i="1"/>
  <c r="Q13" i="1"/>
  <c r="N13" i="1"/>
  <c r="J13" i="1"/>
  <c r="I13" i="1"/>
  <c r="F13" i="1"/>
  <c r="B13" i="1"/>
  <c r="Q12" i="1"/>
  <c r="N12" i="1"/>
  <c r="J12" i="1"/>
  <c r="I12" i="1"/>
  <c r="F12" i="1"/>
  <c r="B12" i="1"/>
  <c r="Q11" i="1"/>
  <c r="N11" i="1"/>
  <c r="J11" i="1"/>
  <c r="I11" i="1"/>
  <c r="F11" i="1"/>
  <c r="B11" i="1"/>
  <c r="Q10" i="1"/>
  <c r="N10" i="1"/>
  <c r="J10" i="1"/>
  <c r="I10" i="1"/>
  <c r="F10" i="1"/>
  <c r="B10" i="1"/>
  <c r="Q9" i="1"/>
  <c r="N9" i="1"/>
  <c r="J9" i="1"/>
  <c r="I9" i="1"/>
  <c r="F9" i="1"/>
  <c r="B9" i="1"/>
  <c r="Q8" i="1"/>
  <c r="N8" i="1"/>
  <c r="J8" i="1"/>
  <c r="I8" i="1"/>
  <c r="F8" i="1"/>
  <c r="B8" i="1"/>
  <c r="Q7" i="1"/>
  <c r="N7" i="1"/>
  <c r="J7" i="1"/>
  <c r="I7" i="1"/>
  <c r="F7" i="1"/>
  <c r="B7" i="1"/>
  <c r="Q6" i="1"/>
  <c r="N6" i="1"/>
  <c r="J6" i="1"/>
  <c r="I6" i="1"/>
  <c r="F6" i="1"/>
  <c r="B6" i="1"/>
  <c r="Q5" i="1"/>
  <c r="N5" i="1"/>
  <c r="J5" i="1"/>
  <c r="I5" i="1"/>
  <c r="F5" i="1"/>
  <c r="B5" i="1"/>
  <c r="Q4" i="1"/>
  <c r="N4" i="1"/>
  <c r="J4" i="1"/>
  <c r="I4" i="1"/>
  <c r="B4" i="1"/>
  <c r="Q3" i="1"/>
  <c r="N3" i="1"/>
  <c r="I3" i="1"/>
  <c r="Q3" i="2"/>
  <c r="N3" i="2"/>
  <c r="I3" i="2"/>
  <c r="B15" i="3" l="1"/>
  <c r="B15" i="4"/>
  <c r="B15" i="1"/>
  <c r="N15" i="3"/>
  <c r="Q15" i="3"/>
  <c r="J15" i="3"/>
  <c r="Q15" i="1"/>
  <c r="N15" i="1"/>
  <c r="J15" i="1"/>
  <c r="Q15" i="4"/>
  <c r="N15" i="4"/>
  <c r="J15" i="4"/>
  <c r="B6" i="2" l="1"/>
  <c r="Q5" i="2" l="1"/>
  <c r="N5" i="2"/>
  <c r="J5" i="2"/>
  <c r="I5" i="2"/>
  <c r="F5" i="2"/>
  <c r="B5" i="2"/>
  <c r="Q6" i="2"/>
  <c r="N6" i="2"/>
  <c r="J6" i="2"/>
  <c r="I6" i="2"/>
  <c r="F6" i="2"/>
  <c r="Q7" i="2"/>
  <c r="N7" i="2"/>
  <c r="J7" i="2"/>
  <c r="I7" i="2"/>
  <c r="F7" i="2"/>
  <c r="B7" i="2"/>
  <c r="Q8" i="2"/>
  <c r="N8" i="2"/>
  <c r="J8" i="2"/>
  <c r="I8" i="2"/>
  <c r="F8" i="2"/>
  <c r="B8" i="2"/>
  <c r="Q9" i="2"/>
  <c r="N9" i="2"/>
  <c r="J9" i="2"/>
  <c r="I9" i="2"/>
  <c r="F9" i="2"/>
  <c r="B9" i="2"/>
  <c r="J4" i="2"/>
  <c r="J10" i="2"/>
  <c r="J11" i="2"/>
  <c r="J12" i="2"/>
  <c r="J13" i="2"/>
  <c r="J14" i="2"/>
  <c r="P15" i="2"/>
  <c r="O15" i="2"/>
  <c r="M15" i="2"/>
  <c r="L15" i="2"/>
  <c r="K15" i="2"/>
  <c r="Q14" i="2"/>
  <c r="N14" i="2"/>
  <c r="I14" i="2"/>
  <c r="F14" i="2"/>
  <c r="B14" i="2"/>
  <c r="Q13" i="2"/>
  <c r="N13" i="2"/>
  <c r="I13" i="2"/>
  <c r="F13" i="2"/>
  <c r="B13" i="2"/>
  <c r="Q12" i="2"/>
  <c r="N12" i="2"/>
  <c r="I12" i="2"/>
  <c r="F12" i="2"/>
  <c r="B12" i="2"/>
  <c r="Q11" i="2"/>
  <c r="N11" i="2"/>
  <c r="I11" i="2"/>
  <c r="F11" i="2"/>
  <c r="B11" i="2"/>
  <c r="Q10" i="2"/>
  <c r="N10" i="2"/>
  <c r="I10" i="2"/>
  <c r="F10" i="2"/>
  <c r="B10" i="2"/>
  <c r="Q4" i="2"/>
  <c r="N4" i="2"/>
  <c r="I4" i="2"/>
  <c r="B4" i="2"/>
  <c r="B15" i="2" l="1"/>
  <c r="Q15" i="2"/>
  <c r="J15" i="2"/>
  <c r="N15" i="2"/>
</calcChain>
</file>

<file path=xl/sharedStrings.xml><?xml version="1.0" encoding="utf-8"?>
<sst xmlns="http://schemas.openxmlformats.org/spreadsheetml/2006/main" count="382" uniqueCount="25">
  <si>
    <t>GP</t>
  </si>
  <si>
    <t>W</t>
  </si>
  <si>
    <t>L</t>
  </si>
  <si>
    <t>T</t>
  </si>
  <si>
    <t>pct</t>
  </si>
  <si>
    <t>GF</t>
  </si>
  <si>
    <t>GA</t>
  </si>
  <si>
    <t>+/-</t>
  </si>
  <si>
    <t>Overall</t>
  </si>
  <si>
    <t>NCAA
Season</t>
  </si>
  <si>
    <t>Quinnipiac</t>
  </si>
  <si>
    <t>Harvard</t>
  </si>
  <si>
    <t>Dartmouth</t>
  </si>
  <si>
    <t>St. Lawrence</t>
  </si>
  <si>
    <t>Cornell</t>
  </si>
  <si>
    <t>Princeton</t>
  </si>
  <si>
    <t>Colgate</t>
  </si>
  <si>
    <t>Yale</t>
  </si>
  <si>
    <t>Rensselaer</t>
  </si>
  <si>
    <t>Brown</t>
  </si>
  <si>
    <t>Union</t>
  </si>
  <si>
    <t>Clarkson</t>
  </si>
  <si>
    <t>Playoffs</t>
  </si>
  <si>
    <t>Non Conf</t>
  </si>
  <si>
    <t>as of 16-17 nc with SLU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</si>
</sst>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sz val="10"/>
      <color rgb="FF002060"/>
      <name val="Arial"/>
      <family val="2"/>
    </font>
    <font>
      <sz val="10"/>
      <color rgb="FFFFFF00"/>
      <name val="Arial"/>
      <family val="2"/>
    </font>
    <font>
      <sz val="10"/>
      <color rgb="FFFF0000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theme="5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6" fillId="6" borderId="1" xfId="0" applyFont="1" applyFill="1" applyBorder="1"/>
    <xf numFmtId="0" fontId="9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4" fillId="7" borderId="1" xfId="0" applyFont="1" applyFill="1" applyBorder="1"/>
    <xf numFmtId="0" fontId="1" fillId="8" borderId="1" xfId="0" applyFont="1" applyFill="1" applyBorder="1"/>
    <xf numFmtId="0" fontId="5" fillId="4" borderId="1" xfId="0" applyFont="1" applyFill="1" applyBorder="1"/>
    <xf numFmtId="0" fontId="1" fillId="5" borderId="1" xfId="0" applyFont="1" applyFill="1" applyBorder="1"/>
    <xf numFmtId="0" fontId="4" fillId="5" borderId="1" xfId="0" applyFont="1" applyFill="1" applyBorder="1"/>
    <xf numFmtId="0" fontId="10" fillId="0" borderId="1" xfId="0" applyFont="1" applyBorder="1"/>
    <xf numFmtId="0" fontId="4" fillId="9" borderId="1" xfId="0" applyFont="1" applyFill="1" applyBorder="1"/>
    <xf numFmtId="0" fontId="4" fillId="10" borderId="1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1"/>
  <sheetViews>
    <sheetView workbookViewId="0">
      <selection activeCell="U17" sqref="U17"/>
    </sheetView>
  </sheetViews>
  <sheetFormatPr defaultRowHeight="12.75" x14ac:dyDescent="0.2"/>
  <cols>
    <col min="1" max="1" width="11.85546875" style="1" bestFit="1" customWidth="1"/>
    <col min="2" max="2" width="4.5703125" style="1" bestFit="1" customWidth="1"/>
    <col min="3" max="4" width="4" style="1" bestFit="1" customWidth="1"/>
    <col min="5" max="5" width="2.7109375" style="1" bestFit="1" customWidth="1"/>
    <col min="6" max="6" width="6.5703125" style="3" bestFit="1" customWidth="1"/>
    <col min="7" max="7" width="4.42578125" style="1" bestFit="1" customWidth="1"/>
    <col min="8" max="10" width="4.5703125" style="1" bestFit="1" customWidth="1"/>
    <col min="11" max="11" width="3.42578125" style="1" bestFit="1" customWidth="1"/>
    <col min="12" max="13" width="2.7109375" style="1" bestFit="1" customWidth="1"/>
    <col min="14" max="14" width="6.5703125" style="1" bestFit="1" customWidth="1"/>
    <col min="15" max="15" width="4.42578125" style="1" bestFit="1" customWidth="1"/>
    <col min="16" max="16" width="4.5703125" style="1" bestFit="1" customWidth="1"/>
    <col min="17" max="17" width="3.85546875" style="1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ht="12.75" customHeight="1" x14ac:dyDescent="0.2">
      <c r="A3" s="33" t="s">
        <v>19</v>
      </c>
      <c r="B3" s="6">
        <f t="shared" ref="B3:B14" si="0">C3+D3+E3</f>
        <v>0</v>
      </c>
      <c r="C3" s="8"/>
      <c r="D3" s="8"/>
      <c r="E3" s="8"/>
      <c r="F3" s="7">
        <v>0</v>
      </c>
      <c r="G3" s="8"/>
      <c r="H3" s="8"/>
      <c r="I3" s="6">
        <f t="shared" ref="I3:I15" si="1">G3-H3</f>
        <v>0</v>
      </c>
      <c r="J3" s="10">
        <f t="shared" ref="J3:J14" si="2">K3+L3+M3</f>
        <v>0</v>
      </c>
      <c r="K3" s="12"/>
      <c r="L3" s="12"/>
      <c r="M3" s="12"/>
      <c r="N3" s="11" t="e">
        <f t="shared" ref="N3:N15" si="3">(K3+M3*0.5)/(K3+L3+M3)</f>
        <v>#DIV/0!</v>
      </c>
      <c r="O3" s="12"/>
      <c r="P3" s="12"/>
      <c r="Q3" s="10">
        <f t="shared" ref="Q3:Q15" si="4">O3-P3</f>
        <v>0</v>
      </c>
    </row>
    <row r="4" spans="1:17" ht="12.75" customHeight="1" x14ac:dyDescent="0.2">
      <c r="A4" s="22" t="s">
        <v>21</v>
      </c>
      <c r="B4" s="6">
        <f t="shared" si="0"/>
        <v>22</v>
      </c>
      <c r="C4" s="6">
        <v>4</v>
      </c>
      <c r="D4" s="6">
        <v>16</v>
      </c>
      <c r="E4" s="6">
        <v>2</v>
      </c>
      <c r="F4" s="9">
        <f t="shared" ref="F4:F9" si="5">(C4+E4*0.5)/(C4+D4+E4)</f>
        <v>0.22727272727272727</v>
      </c>
      <c r="G4" s="6">
        <v>26</v>
      </c>
      <c r="H4" s="6">
        <v>64</v>
      </c>
      <c r="I4" s="6">
        <f t="shared" si="1"/>
        <v>-38</v>
      </c>
      <c r="J4" s="10">
        <f t="shared" si="2"/>
        <v>0</v>
      </c>
      <c r="K4" s="10"/>
      <c r="L4" s="10"/>
      <c r="M4" s="10"/>
      <c r="N4" s="11" t="e">
        <f t="shared" si="3"/>
        <v>#DIV/0!</v>
      </c>
      <c r="O4" s="10"/>
      <c r="P4" s="10"/>
      <c r="Q4" s="10">
        <f t="shared" si="4"/>
        <v>0</v>
      </c>
    </row>
    <row r="5" spans="1:17" s="4" customFormat="1" ht="12.75" customHeight="1" x14ac:dyDescent="0.2">
      <c r="A5" s="23" t="s">
        <v>16</v>
      </c>
      <c r="B5" s="8">
        <f>C5+D5+E5</f>
        <v>28</v>
      </c>
      <c r="C5" s="8">
        <v>11</v>
      </c>
      <c r="D5" s="8">
        <v>14</v>
      </c>
      <c r="E5" s="8">
        <v>3</v>
      </c>
      <c r="F5" s="9">
        <f t="shared" si="5"/>
        <v>0.44642857142857145</v>
      </c>
      <c r="G5" s="8">
        <v>65</v>
      </c>
      <c r="H5" s="8">
        <v>66</v>
      </c>
      <c r="I5" s="8">
        <f>G5-H5</f>
        <v>-1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ht="12.75" customHeight="1" x14ac:dyDescent="0.2">
      <c r="A6" s="24" t="s">
        <v>14</v>
      </c>
      <c r="B6" s="8">
        <f>C6+D6+E6</f>
        <v>36</v>
      </c>
      <c r="C6" s="8">
        <v>14</v>
      </c>
      <c r="D6" s="8">
        <v>19</v>
      </c>
      <c r="E6" s="8">
        <v>3</v>
      </c>
      <c r="F6" s="9">
        <f t="shared" si="5"/>
        <v>0.43055555555555558</v>
      </c>
      <c r="G6" s="8">
        <v>93</v>
      </c>
      <c r="H6" s="8">
        <v>111</v>
      </c>
      <c r="I6" s="8">
        <f>G6-H6</f>
        <v>-18</v>
      </c>
      <c r="J6" s="12">
        <f>K6+L6+M6</f>
        <v>2</v>
      </c>
      <c r="K6" s="12">
        <v>0</v>
      </c>
      <c r="L6" s="12">
        <v>2</v>
      </c>
      <c r="M6" s="12">
        <v>0</v>
      </c>
      <c r="N6" s="13">
        <f>(K6+M6*0.5)/(K6+L6+M6)</f>
        <v>0</v>
      </c>
      <c r="O6" s="12">
        <v>2</v>
      </c>
      <c r="P6" s="12">
        <v>10</v>
      </c>
      <c r="Q6" s="12">
        <f>O6-P6</f>
        <v>-8</v>
      </c>
    </row>
    <row r="7" spans="1:17" s="4" customFormat="1" ht="12.75" customHeight="1" x14ac:dyDescent="0.2">
      <c r="A7" s="25" t="s">
        <v>12</v>
      </c>
      <c r="B7" s="8">
        <f>C7+D7+E7</f>
        <v>41</v>
      </c>
      <c r="C7" s="8">
        <v>11</v>
      </c>
      <c r="D7" s="8">
        <v>26</v>
      </c>
      <c r="E7" s="8">
        <v>4</v>
      </c>
      <c r="F7" s="9">
        <f t="shared" si="5"/>
        <v>0.31707317073170732</v>
      </c>
      <c r="G7" s="8">
        <v>84</v>
      </c>
      <c r="H7" s="8">
        <v>123</v>
      </c>
      <c r="I7" s="8">
        <f>G7-H7</f>
        <v>-39</v>
      </c>
      <c r="J7" s="12">
        <f>K7+L7+M7</f>
        <v>7</v>
      </c>
      <c r="K7" s="12">
        <v>5</v>
      </c>
      <c r="L7" s="12">
        <v>2</v>
      </c>
      <c r="M7" s="12">
        <v>0</v>
      </c>
      <c r="N7" s="13">
        <f>(K7+M7*0.5)/(K7+L7+M7)</f>
        <v>0.7142857142857143</v>
      </c>
      <c r="O7" s="12">
        <v>23</v>
      </c>
      <c r="P7" s="12">
        <v>16</v>
      </c>
      <c r="Q7" s="12">
        <f>O7-P7</f>
        <v>7</v>
      </c>
    </row>
    <row r="8" spans="1:17" s="4" customFormat="1" ht="12.75" customHeight="1" x14ac:dyDescent="0.2">
      <c r="A8" s="26" t="s">
        <v>11</v>
      </c>
      <c r="B8" s="8">
        <f>C8+D8+E8</f>
        <v>38</v>
      </c>
      <c r="C8" s="8">
        <v>2</v>
      </c>
      <c r="D8" s="8">
        <v>33</v>
      </c>
      <c r="E8" s="8">
        <v>3</v>
      </c>
      <c r="F8" s="9">
        <f t="shared" si="5"/>
        <v>9.2105263157894732E-2</v>
      </c>
      <c r="G8" s="8">
        <v>55</v>
      </c>
      <c r="H8" s="8">
        <v>156</v>
      </c>
      <c r="I8" s="8">
        <f>G8-H8</f>
        <v>-101</v>
      </c>
      <c r="J8" s="12">
        <f>K8+L8+M8</f>
        <v>4</v>
      </c>
      <c r="K8" s="12">
        <v>0</v>
      </c>
      <c r="L8" s="12">
        <v>4</v>
      </c>
      <c r="M8" s="12">
        <v>0</v>
      </c>
      <c r="N8" s="13">
        <f>(K8+M8*0.5)/(K8+L8+M8)</f>
        <v>0</v>
      </c>
      <c r="O8" s="12">
        <v>10</v>
      </c>
      <c r="P8" s="12">
        <v>21</v>
      </c>
      <c r="Q8" s="12">
        <f>O8-P8</f>
        <v>-11</v>
      </c>
    </row>
    <row r="9" spans="1:17" s="4" customFormat="1" ht="12.75" customHeight="1" x14ac:dyDescent="0.2">
      <c r="A9" s="27" t="s">
        <v>15</v>
      </c>
      <c r="B9" s="8">
        <f>C9+D9+E9</f>
        <v>37</v>
      </c>
      <c r="C9" s="8">
        <v>14</v>
      </c>
      <c r="D9" s="8">
        <v>22</v>
      </c>
      <c r="E9" s="8">
        <v>1</v>
      </c>
      <c r="F9" s="9">
        <f t="shared" si="5"/>
        <v>0.39189189189189189</v>
      </c>
      <c r="G9" s="8">
        <v>78</v>
      </c>
      <c r="H9" s="8">
        <v>104</v>
      </c>
      <c r="I9" s="8">
        <f>G9-H9</f>
        <v>-26</v>
      </c>
      <c r="J9" s="12">
        <f>K9+L9+M9</f>
        <v>3</v>
      </c>
      <c r="K9" s="12">
        <v>3</v>
      </c>
      <c r="L9" s="12">
        <v>0</v>
      </c>
      <c r="M9" s="12">
        <v>0</v>
      </c>
      <c r="N9" s="13">
        <f>(K9+M9*0.5)/(K9+L9+M9)</f>
        <v>1</v>
      </c>
      <c r="O9" s="12">
        <v>6</v>
      </c>
      <c r="P9" s="12">
        <v>3</v>
      </c>
      <c r="Q9" s="12">
        <f>O9-P9</f>
        <v>3</v>
      </c>
    </row>
    <row r="10" spans="1:17" s="4" customFormat="1" ht="12.75" customHeight="1" x14ac:dyDescent="0.2">
      <c r="A10" s="28" t="s">
        <v>10</v>
      </c>
      <c r="B10" s="8">
        <f t="shared" si="0"/>
        <v>22</v>
      </c>
      <c r="C10" s="8">
        <v>6</v>
      </c>
      <c r="D10" s="8">
        <v>12</v>
      </c>
      <c r="E10" s="8">
        <v>4</v>
      </c>
      <c r="F10" s="9">
        <f t="shared" ref="F10:F15" si="6">(C10+E10*0.5)/(C10+D10+E10)</f>
        <v>0.36363636363636365</v>
      </c>
      <c r="G10" s="8">
        <v>55</v>
      </c>
      <c r="H10" s="8">
        <v>65</v>
      </c>
      <c r="I10" s="8">
        <f t="shared" si="1"/>
        <v>-10</v>
      </c>
      <c r="J10" s="12">
        <f t="shared" si="2"/>
        <v>0</v>
      </c>
      <c r="K10" s="12"/>
      <c r="L10" s="12"/>
      <c r="M10" s="12"/>
      <c r="N10" s="13" t="e">
        <f t="shared" si="3"/>
        <v>#DIV/0!</v>
      </c>
      <c r="O10" s="12"/>
      <c r="P10" s="12"/>
      <c r="Q10" s="12">
        <f t="shared" si="4"/>
        <v>0</v>
      </c>
    </row>
    <row r="11" spans="1:17" s="4" customFormat="1" ht="12.75" customHeight="1" x14ac:dyDescent="0.2">
      <c r="A11" s="29" t="s">
        <v>18</v>
      </c>
      <c r="B11" s="8">
        <f t="shared" si="0"/>
        <v>18</v>
      </c>
      <c r="C11" s="8">
        <v>6</v>
      </c>
      <c r="D11" s="8">
        <v>9</v>
      </c>
      <c r="E11" s="8">
        <v>3</v>
      </c>
      <c r="F11" s="9">
        <f t="shared" si="6"/>
        <v>0.41666666666666669</v>
      </c>
      <c r="G11" s="8">
        <v>36</v>
      </c>
      <c r="H11" s="8">
        <v>44</v>
      </c>
      <c r="I11" s="8">
        <f t="shared" si="1"/>
        <v>-8</v>
      </c>
      <c r="J11" s="12">
        <f t="shared" si="2"/>
        <v>0</v>
      </c>
      <c r="K11" s="12"/>
      <c r="L11" s="12"/>
      <c r="M11" s="12"/>
      <c r="N11" s="13" t="e">
        <f t="shared" si="3"/>
        <v>#DIV/0!</v>
      </c>
      <c r="O11" s="12"/>
      <c r="P11" s="12"/>
      <c r="Q11" s="12">
        <f t="shared" si="4"/>
        <v>0</v>
      </c>
    </row>
    <row r="12" spans="1:17" s="4" customFormat="1" ht="12.75" customHeight="1" x14ac:dyDescent="0.2">
      <c r="A12" s="30" t="s">
        <v>13</v>
      </c>
      <c r="B12" s="8">
        <f t="shared" si="0"/>
        <v>41</v>
      </c>
      <c r="C12" s="8">
        <v>14</v>
      </c>
      <c r="D12" s="8">
        <v>25</v>
      </c>
      <c r="E12" s="8">
        <v>2</v>
      </c>
      <c r="F12" s="9">
        <f t="shared" si="6"/>
        <v>0.36585365853658536</v>
      </c>
      <c r="G12" s="8">
        <v>101</v>
      </c>
      <c r="H12" s="8">
        <v>140</v>
      </c>
      <c r="I12" s="8">
        <f t="shared" si="1"/>
        <v>-39</v>
      </c>
      <c r="J12" s="12">
        <f t="shared" si="2"/>
        <v>7</v>
      </c>
      <c r="K12" s="12">
        <v>4</v>
      </c>
      <c r="L12" s="12">
        <v>3</v>
      </c>
      <c r="M12" s="12">
        <v>0</v>
      </c>
      <c r="N12" s="13">
        <f t="shared" si="3"/>
        <v>0.5714285714285714</v>
      </c>
      <c r="O12" s="12">
        <v>15</v>
      </c>
      <c r="P12" s="12">
        <v>15</v>
      </c>
      <c r="Q12" s="12">
        <f t="shared" si="4"/>
        <v>0</v>
      </c>
    </row>
    <row r="13" spans="1:17" s="4" customFormat="1" ht="12.75" customHeight="1" x14ac:dyDescent="0.2">
      <c r="A13" s="31" t="s">
        <v>20</v>
      </c>
      <c r="B13" s="8">
        <f t="shared" si="0"/>
        <v>24</v>
      </c>
      <c r="C13" s="8">
        <v>16</v>
      </c>
      <c r="D13" s="8">
        <v>4</v>
      </c>
      <c r="E13" s="8">
        <v>4</v>
      </c>
      <c r="F13" s="9">
        <f t="shared" si="6"/>
        <v>0.75</v>
      </c>
      <c r="G13" s="8">
        <v>79</v>
      </c>
      <c r="H13" s="8">
        <v>28</v>
      </c>
      <c r="I13" s="8">
        <f t="shared" si="1"/>
        <v>51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ht="12.75" customHeight="1" x14ac:dyDescent="0.2">
      <c r="A14" s="32" t="s">
        <v>17</v>
      </c>
      <c r="B14" s="8">
        <f t="shared" si="0"/>
        <v>36</v>
      </c>
      <c r="C14" s="8">
        <v>21</v>
      </c>
      <c r="D14" s="8">
        <v>12</v>
      </c>
      <c r="E14" s="8">
        <v>3</v>
      </c>
      <c r="F14" s="9">
        <f t="shared" si="6"/>
        <v>0.625</v>
      </c>
      <c r="G14" s="8">
        <v>133</v>
      </c>
      <c r="H14" s="8">
        <v>67</v>
      </c>
      <c r="I14" s="8">
        <f t="shared" si="1"/>
        <v>66</v>
      </c>
      <c r="J14" s="12">
        <f t="shared" si="2"/>
        <v>2</v>
      </c>
      <c r="K14" s="12">
        <v>2</v>
      </c>
      <c r="L14" s="12">
        <v>0</v>
      </c>
      <c r="M14" s="12">
        <v>0</v>
      </c>
      <c r="N14" s="13">
        <f t="shared" si="3"/>
        <v>1</v>
      </c>
      <c r="O14" s="12">
        <v>12</v>
      </c>
      <c r="P14" s="12">
        <v>0</v>
      </c>
      <c r="Q14" s="12">
        <f t="shared" si="4"/>
        <v>12</v>
      </c>
    </row>
    <row r="15" spans="1:17" s="4" customFormat="1" ht="12.75" customHeight="1" x14ac:dyDescent="0.25">
      <c r="A15" s="5"/>
      <c r="B15" s="8">
        <f>SUM(B3:B14)</f>
        <v>343</v>
      </c>
      <c r="C15" s="8">
        <f>SUM(C3:C14)</f>
        <v>119</v>
      </c>
      <c r="D15" s="8">
        <f>SUM(D3:D14)</f>
        <v>192</v>
      </c>
      <c r="E15" s="8">
        <f>SUM(E3:E14)</f>
        <v>32</v>
      </c>
      <c r="F15" s="9">
        <f t="shared" si="6"/>
        <v>0.39358600583090381</v>
      </c>
      <c r="G15" s="8">
        <f>SUM(G3:G14)</f>
        <v>805</v>
      </c>
      <c r="H15" s="8">
        <f>SUM(H3:H14)</f>
        <v>968</v>
      </c>
      <c r="I15" s="8">
        <f t="shared" si="1"/>
        <v>-163</v>
      </c>
      <c r="J15" s="12">
        <f>SUM(J4:J14)</f>
        <v>25</v>
      </c>
      <c r="K15" s="12">
        <f>SUM(K4:K14)</f>
        <v>14</v>
      </c>
      <c r="L15" s="12">
        <f>SUM(L4:L14)</f>
        <v>11</v>
      </c>
      <c r="M15" s="12">
        <f>SUM(M4:M14)</f>
        <v>0</v>
      </c>
      <c r="N15" s="13">
        <f t="shared" si="3"/>
        <v>0.56000000000000005</v>
      </c>
      <c r="O15" s="12">
        <f>SUM(O4:O14)</f>
        <v>68</v>
      </c>
      <c r="P15" s="12">
        <f>SUM(P4:P14)</f>
        <v>65</v>
      </c>
      <c r="Q15" s="12">
        <f t="shared" si="4"/>
        <v>3</v>
      </c>
    </row>
    <row r="21" spans="1:1" x14ac:dyDescent="0.2">
      <c r="A21" s="2"/>
    </row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zoomScaleNormal="100" workbookViewId="0">
      <selection activeCell="S10" sqref="S10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3" style="2" bestFit="1" customWidth="1"/>
    <col min="6" max="6" width="6.5703125" style="2" bestFit="1" customWidth="1"/>
    <col min="7" max="7" width="5" style="2" bestFit="1" customWidth="1"/>
    <col min="8" max="8" width="4.5703125" style="2" bestFit="1" customWidth="1"/>
    <col min="9" max="9" width="3.85546875" style="2" bestFit="1" customWidth="1"/>
    <col min="10" max="10" width="4.5703125" style="2" bestFit="1" customWidth="1"/>
    <col min="11" max="11" width="3.42578125" style="2" bestFit="1" customWidth="1"/>
    <col min="12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41</v>
      </c>
      <c r="C3" s="8">
        <v>25</v>
      </c>
      <c r="D3" s="8">
        <v>14</v>
      </c>
      <c r="E3" s="8">
        <v>2</v>
      </c>
      <c r="F3" s="7">
        <v>0</v>
      </c>
      <c r="G3" s="8">
        <v>140</v>
      </c>
      <c r="H3" s="8">
        <v>101</v>
      </c>
      <c r="I3" s="6">
        <f t="shared" ref="I3:I15" si="1">G3-H3</f>
        <v>39</v>
      </c>
      <c r="J3" s="10">
        <f t="shared" ref="J3:J14" si="2">K3+L3+M3</f>
        <v>7</v>
      </c>
      <c r="K3" s="12">
        <v>3</v>
      </c>
      <c r="L3" s="12">
        <v>4</v>
      </c>
      <c r="M3" s="12">
        <v>0</v>
      </c>
      <c r="N3" s="11">
        <f t="shared" ref="N3:N15" si="3">(K3+M3*0.5)/(K3+L3+M3)</f>
        <v>0.42857142857142855</v>
      </c>
      <c r="O3" s="12">
        <v>15</v>
      </c>
      <c r="P3" s="12">
        <v>15</v>
      </c>
      <c r="Q3" s="10">
        <f t="shared" ref="Q3:Q15" si="4">O3-P3</f>
        <v>0</v>
      </c>
    </row>
    <row r="4" spans="1:17" s="4" customFormat="1" x14ac:dyDescent="0.2">
      <c r="A4" s="22" t="s">
        <v>21</v>
      </c>
      <c r="B4" s="6">
        <f t="shared" si="0"/>
        <v>38</v>
      </c>
      <c r="C4" s="6">
        <v>17</v>
      </c>
      <c r="D4" s="6">
        <v>17</v>
      </c>
      <c r="E4" s="6">
        <v>4</v>
      </c>
      <c r="F4" s="7">
        <v>0</v>
      </c>
      <c r="G4" s="6">
        <v>75</v>
      </c>
      <c r="H4" s="6">
        <v>91</v>
      </c>
      <c r="I4" s="6">
        <f t="shared" si="1"/>
        <v>-16</v>
      </c>
      <c r="J4" s="10">
        <f t="shared" si="2"/>
        <v>7</v>
      </c>
      <c r="K4" s="10">
        <v>5</v>
      </c>
      <c r="L4" s="10">
        <v>2</v>
      </c>
      <c r="M4" s="10">
        <v>0</v>
      </c>
      <c r="N4" s="11">
        <f t="shared" si="3"/>
        <v>0.7142857142857143</v>
      </c>
      <c r="O4" s="10">
        <v>15</v>
      </c>
      <c r="P4" s="10">
        <v>17</v>
      </c>
      <c r="Q4" s="10">
        <f t="shared" si="4"/>
        <v>-2</v>
      </c>
    </row>
    <row r="5" spans="1:17" s="4" customFormat="1" x14ac:dyDescent="0.2">
      <c r="A5" s="23" t="s">
        <v>16</v>
      </c>
      <c r="B5" s="8">
        <f>C5+D5+E5</f>
        <v>32</v>
      </c>
      <c r="C5" s="8">
        <v>23</v>
      </c>
      <c r="D5" s="8">
        <v>6</v>
      </c>
      <c r="E5" s="8">
        <v>3</v>
      </c>
      <c r="F5" s="9">
        <f>(C5+E5*0.5)/(C5+D5+E5)</f>
        <v>0.765625</v>
      </c>
      <c r="G5" s="8">
        <v>122</v>
      </c>
      <c r="H5" s="8">
        <v>47</v>
      </c>
      <c r="I5" s="8">
        <f>G5-H5</f>
        <v>75</v>
      </c>
      <c r="J5" s="12">
        <f>K5+L5+M5</f>
        <v>3</v>
      </c>
      <c r="K5" s="12">
        <v>2</v>
      </c>
      <c r="L5" s="12">
        <v>1</v>
      </c>
      <c r="M5" s="12">
        <v>0</v>
      </c>
      <c r="N5" s="13">
        <f>(K5+M5*0.5)/(K5+L5+M5)</f>
        <v>0.66666666666666663</v>
      </c>
      <c r="O5" s="12">
        <v>12</v>
      </c>
      <c r="P5" s="12">
        <v>3</v>
      </c>
      <c r="Q5" s="12">
        <f>O5-P5</f>
        <v>9</v>
      </c>
    </row>
    <row r="6" spans="1:17" s="4" customFormat="1" x14ac:dyDescent="0.2">
      <c r="A6" s="24" t="s">
        <v>14</v>
      </c>
      <c r="B6" s="8">
        <f>C6+D6+E6</f>
        <v>43</v>
      </c>
      <c r="C6" s="8">
        <v>23</v>
      </c>
      <c r="D6" s="8">
        <v>16</v>
      </c>
      <c r="E6" s="8">
        <v>4</v>
      </c>
      <c r="F6" s="9">
        <f>(C6+E6*0.5)/(C6+D6+E6)</f>
        <v>0.58139534883720934</v>
      </c>
      <c r="G6" s="8">
        <v>146</v>
      </c>
      <c r="H6" s="8">
        <v>106</v>
      </c>
      <c r="I6" s="8">
        <f>G6-H6</f>
        <v>40</v>
      </c>
      <c r="J6" s="12">
        <f>K6+L6+M6</f>
        <v>6</v>
      </c>
      <c r="K6" s="12">
        <v>3</v>
      </c>
      <c r="L6" s="12">
        <v>3</v>
      </c>
      <c r="M6" s="12">
        <v>0</v>
      </c>
      <c r="N6" s="13">
        <f>(K6+M6*0.5)/(K6+L6+M6)</f>
        <v>0.5</v>
      </c>
      <c r="O6" s="12">
        <v>14</v>
      </c>
      <c r="P6" s="12">
        <v>15</v>
      </c>
      <c r="Q6" s="12">
        <f>O6-P6</f>
        <v>-1</v>
      </c>
    </row>
    <row r="7" spans="1:17" s="4" customFormat="1" x14ac:dyDescent="0.2">
      <c r="A7" s="25" t="s">
        <v>12</v>
      </c>
      <c r="B7" s="8">
        <f>C7+D7+E7</f>
        <v>46</v>
      </c>
      <c r="C7" s="8">
        <v>26</v>
      </c>
      <c r="D7" s="8">
        <v>18</v>
      </c>
      <c r="E7" s="8">
        <v>2</v>
      </c>
      <c r="F7" s="9">
        <f>(C7+E7*0.5)/(C7+D7+E7)</f>
        <v>0.58695652173913049</v>
      </c>
      <c r="G7" s="8">
        <v>129</v>
      </c>
      <c r="H7" s="8">
        <v>119</v>
      </c>
      <c r="I7" s="8">
        <f>G7-H7</f>
        <v>10</v>
      </c>
      <c r="J7" s="12">
        <f>K7+L7+M7</f>
        <v>7</v>
      </c>
      <c r="K7" s="12">
        <v>4</v>
      </c>
      <c r="L7" s="12">
        <v>3</v>
      </c>
      <c r="M7" s="12">
        <v>0</v>
      </c>
      <c r="N7" s="13">
        <f>(K7+M7*0.5)/(K7+L7+M7)</f>
        <v>0.5714285714285714</v>
      </c>
      <c r="O7" s="12">
        <v>22</v>
      </c>
      <c r="P7" s="12">
        <v>22</v>
      </c>
      <c r="Q7" s="12">
        <f>O7-P7</f>
        <v>0</v>
      </c>
    </row>
    <row r="8" spans="1:17" s="4" customFormat="1" x14ac:dyDescent="0.2">
      <c r="A8" s="26" t="s">
        <v>11</v>
      </c>
      <c r="B8" s="8">
        <f>C8+D8+E8</f>
        <v>45</v>
      </c>
      <c r="C8" s="8">
        <v>9</v>
      </c>
      <c r="D8" s="8">
        <v>30</v>
      </c>
      <c r="E8" s="8">
        <v>6</v>
      </c>
      <c r="F8" s="9">
        <f>(C8+E8*0.5)/(C8+D8+E8)</f>
        <v>0.26666666666666666</v>
      </c>
      <c r="G8" s="8">
        <v>87</v>
      </c>
      <c r="H8" s="8">
        <v>170</v>
      </c>
      <c r="I8" s="8">
        <f>G8-H8</f>
        <v>-83</v>
      </c>
      <c r="J8" s="12">
        <f>K8+L8+M8</f>
        <v>11</v>
      </c>
      <c r="K8" s="12">
        <v>2</v>
      </c>
      <c r="L8" s="12">
        <v>9</v>
      </c>
      <c r="M8" s="12">
        <v>0</v>
      </c>
      <c r="N8" s="13">
        <f>(K8+M8*0.5)/(K8+L8+M8)</f>
        <v>0.18181818181818182</v>
      </c>
      <c r="O8" s="12">
        <v>20</v>
      </c>
      <c r="P8" s="12">
        <v>50</v>
      </c>
      <c r="Q8" s="12">
        <f>O8-P8</f>
        <v>-30</v>
      </c>
    </row>
    <row r="9" spans="1:17" s="4" customFormat="1" x14ac:dyDescent="0.2">
      <c r="A9" s="27" t="s">
        <v>15</v>
      </c>
      <c r="B9" s="8">
        <f>C9+D9+E9</f>
        <v>34</v>
      </c>
      <c r="C9" s="8">
        <v>21</v>
      </c>
      <c r="D9" s="8">
        <v>11</v>
      </c>
      <c r="E9" s="8">
        <v>2</v>
      </c>
      <c r="F9" s="9">
        <f>(C9+E9*0.5)/(C9+D9+E9)</f>
        <v>0.6470588235294118</v>
      </c>
      <c r="G9" s="8">
        <v>103</v>
      </c>
      <c r="H9" s="8">
        <v>76</v>
      </c>
      <c r="I9" s="8">
        <f>G9-H9</f>
        <v>27</v>
      </c>
      <c r="J9" s="12">
        <f>K9+L9+M9</f>
        <v>0</v>
      </c>
      <c r="K9" s="12"/>
      <c r="L9" s="12"/>
      <c r="M9" s="12"/>
      <c r="N9" s="13" t="e">
        <f>(K9+M9*0.5)/(K9+L9+M9)</f>
        <v>#DIV/0!</v>
      </c>
      <c r="O9" s="12"/>
      <c r="P9" s="12"/>
      <c r="Q9" s="12">
        <f>O9-P9</f>
        <v>0</v>
      </c>
    </row>
    <row r="10" spans="1:17" s="4" customFormat="1" x14ac:dyDescent="0.2">
      <c r="A10" s="28" t="s">
        <v>10</v>
      </c>
      <c r="B10" s="8">
        <f t="shared" si="0"/>
        <v>25</v>
      </c>
      <c r="C10" s="8">
        <v>13</v>
      </c>
      <c r="D10" s="8">
        <v>8</v>
      </c>
      <c r="E10" s="8">
        <v>4</v>
      </c>
      <c r="F10" s="9">
        <f t="shared" ref="F10:F15" si="5">(C10+E10*0.5)/(C10+D10+E10)</f>
        <v>0.6</v>
      </c>
      <c r="G10" s="8">
        <v>81</v>
      </c>
      <c r="H10" s="8">
        <v>47</v>
      </c>
      <c r="I10" s="8">
        <f t="shared" si="1"/>
        <v>34</v>
      </c>
      <c r="J10" s="12">
        <f t="shared" si="2"/>
        <v>5</v>
      </c>
      <c r="K10" s="12">
        <v>2</v>
      </c>
      <c r="L10" s="12">
        <v>3</v>
      </c>
      <c r="M10" s="12">
        <v>0</v>
      </c>
      <c r="N10" s="13">
        <f t="shared" si="3"/>
        <v>0.4</v>
      </c>
      <c r="O10" s="12">
        <v>6</v>
      </c>
      <c r="P10" s="12">
        <v>10</v>
      </c>
      <c r="Q10" s="12">
        <f t="shared" si="4"/>
        <v>-4</v>
      </c>
    </row>
    <row r="11" spans="1:17" s="4" customFormat="1" x14ac:dyDescent="0.2">
      <c r="A11" s="29" t="s">
        <v>18</v>
      </c>
      <c r="B11" s="8">
        <f t="shared" si="0"/>
        <v>18</v>
      </c>
      <c r="C11" s="8">
        <v>16</v>
      </c>
      <c r="D11" s="8">
        <v>1</v>
      </c>
      <c r="E11" s="8">
        <v>1</v>
      </c>
      <c r="F11" s="9">
        <f t="shared" si="5"/>
        <v>0.91666666666666663</v>
      </c>
      <c r="G11" s="8">
        <v>55</v>
      </c>
      <c r="H11" s="8">
        <v>26</v>
      </c>
      <c r="I11" s="8">
        <f t="shared" si="1"/>
        <v>29</v>
      </c>
      <c r="J11" s="12">
        <f t="shared" si="2"/>
        <v>0</v>
      </c>
      <c r="K11" s="12"/>
      <c r="L11" s="12"/>
      <c r="M11" s="12"/>
      <c r="N11" s="13" t="e">
        <f t="shared" si="3"/>
        <v>#DIV/0!</v>
      </c>
      <c r="O11" s="12"/>
      <c r="P11" s="12"/>
      <c r="Q11" s="12">
        <f t="shared" si="4"/>
        <v>0</v>
      </c>
    </row>
    <row r="12" spans="1:17" s="4" customFormat="1" x14ac:dyDescent="0.2">
      <c r="A12" s="30" t="s">
        <v>13</v>
      </c>
      <c r="B12" s="8">
        <f t="shared" si="0"/>
        <v>0</v>
      </c>
      <c r="C12" s="8"/>
      <c r="D12" s="8"/>
      <c r="E12" s="8"/>
      <c r="F12" s="9" t="e">
        <f t="shared" si="5"/>
        <v>#DIV/0!</v>
      </c>
      <c r="G12" s="8"/>
      <c r="H12" s="8"/>
      <c r="I12" s="8">
        <f t="shared" si="1"/>
        <v>0</v>
      </c>
      <c r="J12" s="12">
        <f t="shared" si="2"/>
        <v>0</v>
      </c>
      <c r="K12" s="12"/>
      <c r="L12" s="12"/>
      <c r="M12" s="12"/>
      <c r="N12" s="13" t="e">
        <f t="shared" si="3"/>
        <v>#DIV/0!</v>
      </c>
      <c r="O12" s="12"/>
      <c r="P12" s="12"/>
      <c r="Q12" s="12">
        <f t="shared" si="4"/>
        <v>0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22</v>
      </c>
      <c r="D13" s="8">
        <v>0</v>
      </c>
      <c r="E13" s="8">
        <v>2</v>
      </c>
      <c r="F13" s="9">
        <f t="shared" si="5"/>
        <v>0.95833333333333337</v>
      </c>
      <c r="G13" s="8">
        <v>129</v>
      </c>
      <c r="H13" s="8">
        <v>17</v>
      </c>
      <c r="I13" s="8">
        <f t="shared" si="1"/>
        <v>112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38</v>
      </c>
      <c r="C14" s="8">
        <v>35</v>
      </c>
      <c r="D14" s="8">
        <v>1</v>
      </c>
      <c r="E14" s="8">
        <v>2</v>
      </c>
      <c r="F14" s="9">
        <f t="shared" si="5"/>
        <v>0.94736842105263153</v>
      </c>
      <c r="G14" s="8">
        <v>174</v>
      </c>
      <c r="H14" s="8">
        <v>56</v>
      </c>
      <c r="I14" s="8">
        <f t="shared" si="1"/>
        <v>118</v>
      </c>
      <c r="J14" s="12">
        <f t="shared" si="2"/>
        <v>4</v>
      </c>
      <c r="K14" s="12">
        <v>4</v>
      </c>
      <c r="L14" s="12">
        <v>0</v>
      </c>
      <c r="M14" s="12">
        <v>0</v>
      </c>
      <c r="N14" s="13">
        <f t="shared" si="3"/>
        <v>1</v>
      </c>
      <c r="O14" s="12">
        <v>18</v>
      </c>
      <c r="P14" s="12">
        <v>8</v>
      </c>
      <c r="Q14" s="12">
        <f t="shared" si="4"/>
        <v>10</v>
      </c>
    </row>
    <row r="15" spans="1:17" s="4" customFormat="1" x14ac:dyDescent="0.25">
      <c r="A15" s="5"/>
      <c r="B15" s="8">
        <f>SUM(B4:B14)</f>
        <v>343</v>
      </c>
      <c r="C15" s="8">
        <f>SUM(C4:C14)</f>
        <v>205</v>
      </c>
      <c r="D15" s="8">
        <f>SUM(D4:D14)</f>
        <v>108</v>
      </c>
      <c r="E15" s="8">
        <f>SUM(E4:E14)</f>
        <v>30</v>
      </c>
      <c r="F15" s="9">
        <f t="shared" si="5"/>
        <v>0.64139941690962099</v>
      </c>
      <c r="G15" s="8">
        <f>SUM(G4:G14)</f>
        <v>1101</v>
      </c>
      <c r="H15" s="8">
        <f>SUM(H4:H14)</f>
        <v>755</v>
      </c>
      <c r="I15" s="8">
        <f t="shared" si="1"/>
        <v>346</v>
      </c>
      <c r="J15" s="12">
        <f>SUM(J4:J14)</f>
        <v>43</v>
      </c>
      <c r="K15" s="12">
        <f>SUM(K4:K14)</f>
        <v>22</v>
      </c>
      <c r="L15" s="12">
        <f>SUM(L4:L14)</f>
        <v>21</v>
      </c>
      <c r="M15" s="12">
        <f>SUM(M4:M14)</f>
        <v>0</v>
      </c>
      <c r="N15" s="13">
        <f t="shared" si="3"/>
        <v>0.51162790697674421</v>
      </c>
      <c r="O15" s="12">
        <f>SUM(O4:O14)</f>
        <v>107</v>
      </c>
      <c r="P15" s="12">
        <f>SUM(P4:P14)</f>
        <v>125</v>
      </c>
      <c r="Q15" s="12">
        <f t="shared" si="4"/>
        <v>-18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zoomScaleNormal="100" workbookViewId="0">
      <selection activeCell="U20" sqref="U20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3" width="3.42578125" style="2" bestFit="1" customWidth="1"/>
    <col min="4" max="4" width="4" style="2" bestFit="1" customWidth="1"/>
    <col min="5" max="5" width="3" style="2" bestFit="1" customWidth="1"/>
    <col min="6" max="6" width="6.5703125" style="2" bestFit="1" customWidth="1"/>
    <col min="7" max="7" width="4.42578125" style="2" bestFit="1" customWidth="1"/>
    <col min="8" max="8" width="5" style="2" bestFit="1" customWidth="1"/>
    <col min="9" max="9" width="5.5703125" style="2" bestFit="1" customWidth="1"/>
    <col min="10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24</v>
      </c>
      <c r="C3" s="8">
        <v>4</v>
      </c>
      <c r="D3" s="8">
        <v>16</v>
      </c>
      <c r="E3" s="8">
        <v>4</v>
      </c>
      <c r="F3" s="9">
        <f t="shared" ref="F3:F9" si="1">(C3+E3*0.5)/(C3+D3+E3)</f>
        <v>0.25</v>
      </c>
      <c r="G3" s="8">
        <v>28</v>
      </c>
      <c r="H3" s="8">
        <v>79</v>
      </c>
      <c r="I3" s="6">
        <f t="shared" ref="I3:I15" si="2">G3-H3</f>
        <v>-51</v>
      </c>
      <c r="J3" s="10">
        <f t="shared" ref="J3:J14" si="3">K3+L3+M3</f>
        <v>0</v>
      </c>
      <c r="K3" s="12"/>
      <c r="L3" s="12"/>
      <c r="M3" s="12"/>
      <c r="N3" s="11" t="e">
        <f t="shared" ref="N3:N15" si="4">(K3+M3*0.5)/(K3+L3+M3)</f>
        <v>#DIV/0!</v>
      </c>
      <c r="O3" s="12"/>
      <c r="P3" s="12"/>
      <c r="Q3" s="10">
        <f t="shared" ref="Q3:Q15" si="5">O3-P3</f>
        <v>0</v>
      </c>
    </row>
    <row r="4" spans="1:17" s="4" customFormat="1" x14ac:dyDescent="0.2">
      <c r="A4" s="22" t="s">
        <v>21</v>
      </c>
      <c r="B4" s="6">
        <f t="shared" si="0"/>
        <v>24</v>
      </c>
      <c r="C4" s="6">
        <v>1</v>
      </c>
      <c r="D4" s="6">
        <v>23</v>
      </c>
      <c r="E4" s="6">
        <v>0</v>
      </c>
      <c r="F4" s="9">
        <f t="shared" si="1"/>
        <v>4.1666666666666664E-2</v>
      </c>
      <c r="G4" s="6">
        <v>11</v>
      </c>
      <c r="H4" s="6">
        <v>107</v>
      </c>
      <c r="I4" s="6">
        <f t="shared" si="2"/>
        <v>-96</v>
      </c>
      <c r="J4" s="10">
        <f t="shared" si="3"/>
        <v>0</v>
      </c>
      <c r="K4" s="10"/>
      <c r="L4" s="10"/>
      <c r="M4" s="10"/>
      <c r="N4" s="11" t="e">
        <f t="shared" si="4"/>
        <v>#DIV/0!</v>
      </c>
      <c r="O4" s="10"/>
      <c r="P4" s="10"/>
      <c r="Q4" s="10">
        <f t="shared" si="5"/>
        <v>0</v>
      </c>
    </row>
    <row r="5" spans="1:17" s="4" customFormat="1" x14ac:dyDescent="0.2">
      <c r="A5" s="23" t="s">
        <v>16</v>
      </c>
      <c r="B5" s="8">
        <f>C5+D5+E5</f>
        <v>30</v>
      </c>
      <c r="C5" s="8">
        <v>0</v>
      </c>
      <c r="D5" s="8">
        <v>28</v>
      </c>
      <c r="E5" s="8">
        <v>2</v>
      </c>
      <c r="F5" s="9">
        <f t="shared" si="1"/>
        <v>3.3333333333333333E-2</v>
      </c>
      <c r="G5" s="8">
        <v>22</v>
      </c>
      <c r="H5" s="8">
        <v>154</v>
      </c>
      <c r="I5" s="8">
        <f>G5-H5</f>
        <v>-132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24</v>
      </c>
      <c r="C6" s="8">
        <v>1</v>
      </c>
      <c r="D6" s="8">
        <v>23</v>
      </c>
      <c r="E6" s="8">
        <v>0</v>
      </c>
      <c r="F6" s="9">
        <f t="shared" si="1"/>
        <v>4.1666666666666664E-2</v>
      </c>
      <c r="G6" s="8">
        <v>22</v>
      </c>
      <c r="H6" s="8">
        <v>122</v>
      </c>
      <c r="I6" s="8">
        <f>G6-H6</f>
        <v>-100</v>
      </c>
      <c r="J6" s="12">
        <f>K6+L6+M6</f>
        <v>0</v>
      </c>
      <c r="K6" s="12"/>
      <c r="L6" s="12"/>
      <c r="M6" s="12"/>
      <c r="N6" s="13" t="e">
        <f>(K6+M6*0.5)/(K6+L6+M6)</f>
        <v>#DIV/0!</v>
      </c>
      <c r="O6" s="12"/>
      <c r="P6" s="12"/>
      <c r="Q6" s="12">
        <f>O6-P6</f>
        <v>0</v>
      </c>
    </row>
    <row r="7" spans="1:17" s="4" customFormat="1" x14ac:dyDescent="0.2">
      <c r="A7" s="25" t="s">
        <v>12</v>
      </c>
      <c r="B7" s="8">
        <f>C7+D7+E7</f>
        <v>24</v>
      </c>
      <c r="C7" s="8">
        <v>1</v>
      </c>
      <c r="D7" s="8">
        <v>23</v>
      </c>
      <c r="E7" s="8">
        <v>0</v>
      </c>
      <c r="F7" s="9">
        <f t="shared" si="1"/>
        <v>4.1666666666666664E-2</v>
      </c>
      <c r="G7" s="8">
        <v>20</v>
      </c>
      <c r="H7" s="8">
        <v>135</v>
      </c>
      <c r="I7" s="8">
        <f>G7-H7</f>
        <v>-115</v>
      </c>
      <c r="J7" s="12">
        <f>K7+L7+M7</f>
        <v>0</v>
      </c>
      <c r="K7" s="12"/>
      <c r="L7" s="12"/>
      <c r="M7" s="12"/>
      <c r="N7" s="13" t="e">
        <f>(K7+M7*0.5)/(K7+L7+M7)</f>
        <v>#DIV/0!</v>
      </c>
      <c r="O7" s="12"/>
      <c r="P7" s="12"/>
      <c r="Q7" s="12">
        <f>O7-P7</f>
        <v>0</v>
      </c>
    </row>
    <row r="8" spans="1:17" s="4" customFormat="1" x14ac:dyDescent="0.2">
      <c r="A8" s="26" t="s">
        <v>11</v>
      </c>
      <c r="B8" s="8">
        <f>C8+D8+E8</f>
        <v>24</v>
      </c>
      <c r="C8" s="8">
        <v>0</v>
      </c>
      <c r="D8" s="8">
        <v>24</v>
      </c>
      <c r="E8" s="8">
        <v>0</v>
      </c>
      <c r="F8" s="9">
        <f t="shared" si="1"/>
        <v>0</v>
      </c>
      <c r="G8" s="8">
        <v>6</v>
      </c>
      <c r="H8" s="8">
        <v>132</v>
      </c>
      <c r="I8" s="8">
        <f>G8-H8</f>
        <v>-126</v>
      </c>
      <c r="J8" s="12">
        <f>K8+L8+M8</f>
        <v>0</v>
      </c>
      <c r="K8" s="12"/>
      <c r="L8" s="12"/>
      <c r="M8" s="12"/>
      <c r="N8" s="13" t="e">
        <f>(K8+M8*0.5)/(K8+L8+M8)</f>
        <v>#DIV/0!</v>
      </c>
      <c r="O8" s="12"/>
      <c r="P8" s="12"/>
      <c r="Q8" s="12">
        <f>O8-P8</f>
        <v>0</v>
      </c>
    </row>
    <row r="9" spans="1:17" s="4" customFormat="1" x14ac:dyDescent="0.2">
      <c r="A9" s="27" t="s">
        <v>15</v>
      </c>
      <c r="B9" s="8">
        <f>C9+D9+E9</f>
        <v>24</v>
      </c>
      <c r="C9" s="8">
        <v>1</v>
      </c>
      <c r="D9" s="8">
        <v>22</v>
      </c>
      <c r="E9" s="8">
        <v>1</v>
      </c>
      <c r="F9" s="9">
        <f t="shared" si="1"/>
        <v>6.25E-2</v>
      </c>
      <c r="G9" s="8">
        <v>21</v>
      </c>
      <c r="H9" s="8">
        <v>116</v>
      </c>
      <c r="I9" s="8">
        <f>G9-H9</f>
        <v>-95</v>
      </c>
      <c r="J9" s="12">
        <f>K9+L9+M9</f>
        <v>0</v>
      </c>
      <c r="K9" s="12"/>
      <c r="L9" s="12"/>
      <c r="M9" s="12"/>
      <c r="N9" s="13" t="e">
        <f>(K9+M9*0.5)/(K9+L9+M9)</f>
        <v>#DIV/0!</v>
      </c>
      <c r="O9" s="12"/>
      <c r="P9" s="12"/>
      <c r="Q9" s="12">
        <f>O9-P9</f>
        <v>0</v>
      </c>
    </row>
    <row r="10" spans="1:17" s="4" customFormat="1" x14ac:dyDescent="0.2">
      <c r="A10" s="28" t="s">
        <v>10</v>
      </c>
      <c r="B10" s="8">
        <f t="shared" si="0"/>
        <v>26</v>
      </c>
      <c r="C10" s="8">
        <v>0</v>
      </c>
      <c r="D10" s="8">
        <v>22</v>
      </c>
      <c r="E10" s="8">
        <v>4</v>
      </c>
      <c r="F10" s="9">
        <f t="shared" ref="F10:F15" si="6">(C10+E10*0.5)/(C10+D10+E10)</f>
        <v>7.6923076923076927E-2</v>
      </c>
      <c r="G10" s="8">
        <v>28</v>
      </c>
      <c r="H10" s="8">
        <v>100</v>
      </c>
      <c r="I10" s="8">
        <f t="shared" si="2"/>
        <v>-72</v>
      </c>
      <c r="J10" s="12">
        <f t="shared" si="3"/>
        <v>0</v>
      </c>
      <c r="K10" s="12"/>
      <c r="L10" s="12"/>
      <c r="M10" s="12"/>
      <c r="N10" s="13" t="e">
        <f t="shared" si="4"/>
        <v>#DIV/0!</v>
      </c>
      <c r="O10" s="12"/>
      <c r="P10" s="12"/>
      <c r="Q10" s="12">
        <f t="shared" si="5"/>
        <v>0</v>
      </c>
    </row>
    <row r="11" spans="1:17" s="4" customFormat="1" x14ac:dyDescent="0.2">
      <c r="A11" s="29" t="s">
        <v>18</v>
      </c>
      <c r="B11" s="8">
        <f t="shared" si="0"/>
        <v>23</v>
      </c>
      <c r="C11" s="8">
        <v>2</v>
      </c>
      <c r="D11" s="8">
        <v>17</v>
      </c>
      <c r="E11" s="8">
        <v>4</v>
      </c>
      <c r="F11" s="9">
        <f t="shared" si="6"/>
        <v>0.17391304347826086</v>
      </c>
      <c r="G11" s="8">
        <v>31</v>
      </c>
      <c r="H11" s="8">
        <v>76</v>
      </c>
      <c r="I11" s="8">
        <f t="shared" si="2"/>
        <v>-45</v>
      </c>
      <c r="J11" s="12">
        <f t="shared" si="3"/>
        <v>0</v>
      </c>
      <c r="K11" s="12"/>
      <c r="L11" s="12"/>
      <c r="M11" s="12"/>
      <c r="N11" s="13" t="e">
        <f t="shared" si="4"/>
        <v>#DIV/0!</v>
      </c>
      <c r="O11" s="12"/>
      <c r="P11" s="12"/>
      <c r="Q11" s="12">
        <f t="shared" si="5"/>
        <v>0</v>
      </c>
    </row>
    <row r="12" spans="1:17" s="4" customFormat="1" x14ac:dyDescent="0.2">
      <c r="A12" s="30" t="s">
        <v>13</v>
      </c>
      <c r="B12" s="8">
        <f t="shared" si="0"/>
        <v>24</v>
      </c>
      <c r="C12" s="8">
        <v>0</v>
      </c>
      <c r="D12" s="8">
        <v>22</v>
      </c>
      <c r="E12" s="8">
        <v>2</v>
      </c>
      <c r="F12" s="9">
        <f t="shared" si="6"/>
        <v>4.1666666666666664E-2</v>
      </c>
      <c r="G12" s="8">
        <v>17</v>
      </c>
      <c r="H12" s="8">
        <v>129</v>
      </c>
      <c r="I12" s="8">
        <f t="shared" si="2"/>
        <v>-112</v>
      </c>
      <c r="J12" s="12">
        <f t="shared" si="3"/>
        <v>0</v>
      </c>
      <c r="K12" s="12"/>
      <c r="L12" s="12"/>
      <c r="M12" s="12"/>
      <c r="N12" s="13" t="e">
        <f t="shared" si="4"/>
        <v>#DIV/0!</v>
      </c>
      <c r="O12" s="12"/>
      <c r="P12" s="12"/>
      <c r="Q12" s="12">
        <f t="shared" si="5"/>
        <v>0</v>
      </c>
    </row>
    <row r="13" spans="1:17" s="4" customFormat="1" x14ac:dyDescent="0.2">
      <c r="A13" s="31" t="s">
        <v>20</v>
      </c>
      <c r="B13" s="8">
        <f t="shared" si="0"/>
        <v>0</v>
      </c>
      <c r="C13" s="8"/>
      <c r="D13" s="8"/>
      <c r="E13" s="8"/>
      <c r="F13" s="9" t="e">
        <f t="shared" si="6"/>
        <v>#DIV/0!</v>
      </c>
      <c r="G13" s="8"/>
      <c r="H13" s="8"/>
      <c r="I13" s="8">
        <f t="shared" si="2"/>
        <v>0</v>
      </c>
      <c r="J13" s="12">
        <f t="shared" si="3"/>
        <v>0</v>
      </c>
      <c r="K13" s="12"/>
      <c r="L13" s="12"/>
      <c r="M13" s="12"/>
      <c r="N13" s="13" t="e">
        <f t="shared" si="4"/>
        <v>#DIV/0!</v>
      </c>
      <c r="O13" s="12"/>
      <c r="P13" s="12"/>
      <c r="Q13" s="12">
        <f t="shared" si="5"/>
        <v>0</v>
      </c>
    </row>
    <row r="14" spans="1:17" s="4" customFormat="1" x14ac:dyDescent="0.2">
      <c r="A14" s="32" t="s">
        <v>17</v>
      </c>
      <c r="B14" s="8">
        <f t="shared" si="0"/>
        <v>24</v>
      </c>
      <c r="C14" s="8">
        <v>2</v>
      </c>
      <c r="D14" s="8">
        <v>20</v>
      </c>
      <c r="E14" s="8">
        <v>2</v>
      </c>
      <c r="F14" s="9">
        <f t="shared" si="6"/>
        <v>0.125</v>
      </c>
      <c r="G14" s="8">
        <v>26</v>
      </c>
      <c r="H14" s="8">
        <v>98</v>
      </c>
      <c r="I14" s="8">
        <f t="shared" si="2"/>
        <v>-72</v>
      </c>
      <c r="J14" s="12">
        <f t="shared" si="3"/>
        <v>0</v>
      </c>
      <c r="K14" s="12"/>
      <c r="L14" s="12"/>
      <c r="M14" s="12"/>
      <c r="N14" s="13" t="e">
        <f t="shared" si="4"/>
        <v>#DIV/0!</v>
      </c>
      <c r="O14" s="12"/>
      <c r="P14" s="12"/>
      <c r="Q14" s="12">
        <f t="shared" si="5"/>
        <v>0</v>
      </c>
    </row>
    <row r="15" spans="1:17" s="4" customFormat="1" x14ac:dyDescent="0.25">
      <c r="A15" s="5"/>
      <c r="B15" s="8">
        <f>SUM(B3:B14)</f>
        <v>271</v>
      </c>
      <c r="C15" s="8">
        <f>SUM(C3:C14)</f>
        <v>12</v>
      </c>
      <c r="D15" s="8">
        <f>SUM(D3:D14)</f>
        <v>240</v>
      </c>
      <c r="E15" s="8">
        <f>SUM(E3:E14)</f>
        <v>19</v>
      </c>
      <c r="F15" s="9">
        <f t="shared" si="6"/>
        <v>7.9335793357933573E-2</v>
      </c>
      <c r="G15" s="8">
        <f>SUM(G3:G14)</f>
        <v>232</v>
      </c>
      <c r="H15" s="8">
        <f>SUM(H3:H14)</f>
        <v>1248</v>
      </c>
      <c r="I15" s="8">
        <f t="shared" si="2"/>
        <v>-1016</v>
      </c>
      <c r="J15" s="12">
        <f>SUM(J4:J14)</f>
        <v>0</v>
      </c>
      <c r="K15" s="12">
        <f>SUM(K4:K14)</f>
        <v>0</v>
      </c>
      <c r="L15" s="12">
        <f>SUM(L4:L14)</f>
        <v>0</v>
      </c>
      <c r="M15" s="12">
        <f>SUM(M4:M14)</f>
        <v>0</v>
      </c>
      <c r="N15" s="13" t="e">
        <f t="shared" si="4"/>
        <v>#DIV/0!</v>
      </c>
      <c r="O15" s="12">
        <f>SUM(O4:O14)</f>
        <v>0</v>
      </c>
      <c r="P15" s="12">
        <f>SUM(P4:P14)</f>
        <v>0</v>
      </c>
      <c r="Q15" s="12">
        <f t="shared" si="5"/>
        <v>0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H14" sqref="H14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3" style="2" bestFit="1" customWidth="1"/>
    <col min="6" max="6" width="5.42578125" style="2" bestFit="1" customWidth="1"/>
    <col min="7" max="7" width="4.42578125" style="2" bestFit="1" customWidth="1"/>
    <col min="8" max="8" width="5" style="2" bestFit="1" customWidth="1"/>
    <col min="9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36</v>
      </c>
      <c r="C3" s="8">
        <v>12</v>
      </c>
      <c r="D3" s="8">
        <v>21</v>
      </c>
      <c r="E3" s="8">
        <v>3</v>
      </c>
      <c r="F3" s="7">
        <v>0</v>
      </c>
      <c r="G3" s="8">
        <v>67</v>
      </c>
      <c r="H3" s="8">
        <v>133</v>
      </c>
      <c r="I3" s="6">
        <f t="shared" ref="I3:I15" si="1">G3-H3</f>
        <v>-66</v>
      </c>
      <c r="J3" s="10">
        <f t="shared" ref="J3:J14" si="2">K3+L3+M3</f>
        <v>2</v>
      </c>
      <c r="K3" s="12">
        <v>0</v>
      </c>
      <c r="L3" s="12">
        <v>2</v>
      </c>
      <c r="M3" s="12">
        <v>0</v>
      </c>
      <c r="N3" s="11">
        <f t="shared" ref="N3:N15" si="3">(K3+M3*0.5)/(K3+L3+M3)</f>
        <v>0</v>
      </c>
      <c r="O3" s="12">
        <v>0</v>
      </c>
      <c r="P3" s="12">
        <v>12</v>
      </c>
      <c r="Q3" s="10">
        <f t="shared" ref="Q3:Q15" si="4">O3-P3</f>
        <v>-12</v>
      </c>
    </row>
    <row r="4" spans="1:17" s="4" customFormat="1" x14ac:dyDescent="0.2">
      <c r="A4" s="22" t="s">
        <v>21</v>
      </c>
      <c r="B4" s="6">
        <f t="shared" si="0"/>
        <v>22</v>
      </c>
      <c r="C4" s="6">
        <v>6</v>
      </c>
      <c r="D4" s="6">
        <v>15</v>
      </c>
      <c r="E4" s="6">
        <v>1</v>
      </c>
      <c r="F4" s="9">
        <f t="shared" ref="F4:F9" si="5">(C4+E4*0.5)/(C4+D4+E4)</f>
        <v>0.29545454545454547</v>
      </c>
      <c r="G4" s="6">
        <v>32</v>
      </c>
      <c r="H4" s="6">
        <v>66</v>
      </c>
      <c r="I4" s="6">
        <f t="shared" si="1"/>
        <v>-34</v>
      </c>
      <c r="J4" s="10">
        <f t="shared" si="2"/>
        <v>0</v>
      </c>
      <c r="K4" s="10"/>
      <c r="L4" s="10"/>
      <c r="M4" s="10"/>
      <c r="N4" s="11" t="e">
        <f t="shared" si="3"/>
        <v>#DIV/0!</v>
      </c>
      <c r="O4" s="10"/>
      <c r="P4" s="10"/>
      <c r="Q4" s="10">
        <f t="shared" si="4"/>
        <v>0</v>
      </c>
    </row>
    <row r="5" spans="1:17" s="4" customFormat="1" x14ac:dyDescent="0.2">
      <c r="A5" s="23" t="s">
        <v>16</v>
      </c>
      <c r="B5" s="8">
        <f>C5+D5+E5</f>
        <v>28</v>
      </c>
      <c r="C5" s="8">
        <v>12</v>
      </c>
      <c r="D5" s="8">
        <v>12</v>
      </c>
      <c r="E5" s="8">
        <v>4</v>
      </c>
      <c r="F5" s="9">
        <f t="shared" si="5"/>
        <v>0.5</v>
      </c>
      <c r="G5" s="8">
        <v>65</v>
      </c>
      <c r="H5" s="8">
        <v>64</v>
      </c>
      <c r="I5" s="8">
        <f>G5-H5</f>
        <v>1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34</v>
      </c>
      <c r="C6" s="8">
        <v>12</v>
      </c>
      <c r="D6" s="8">
        <v>21</v>
      </c>
      <c r="E6" s="8">
        <v>1</v>
      </c>
      <c r="F6" s="9">
        <f t="shared" si="5"/>
        <v>0.36764705882352944</v>
      </c>
      <c r="G6" s="8">
        <v>68</v>
      </c>
      <c r="H6" s="8">
        <v>107</v>
      </c>
      <c r="I6" s="8">
        <f>G6-H6</f>
        <v>-39</v>
      </c>
      <c r="J6" s="12">
        <f>K6+L6+M6</f>
        <v>0</v>
      </c>
      <c r="K6" s="12"/>
      <c r="L6" s="12"/>
      <c r="M6" s="12"/>
      <c r="N6" s="13" t="e">
        <f>(K6+M6*0.5)/(K6+L6+M6)</f>
        <v>#DIV/0!</v>
      </c>
      <c r="O6" s="12"/>
      <c r="P6" s="12"/>
      <c r="Q6" s="12">
        <f>O6-P6</f>
        <v>0</v>
      </c>
    </row>
    <row r="7" spans="1:17" s="4" customFormat="1" x14ac:dyDescent="0.2">
      <c r="A7" s="25" t="s">
        <v>12</v>
      </c>
      <c r="B7" s="8">
        <f>C7+D7+E7</f>
        <v>36</v>
      </c>
      <c r="C7" s="8">
        <v>3</v>
      </c>
      <c r="D7" s="8">
        <v>32</v>
      </c>
      <c r="E7" s="8">
        <v>1</v>
      </c>
      <c r="F7" s="9">
        <f t="shared" si="5"/>
        <v>9.7222222222222224E-2</v>
      </c>
      <c r="G7" s="8">
        <v>69</v>
      </c>
      <c r="H7" s="8">
        <v>181</v>
      </c>
      <c r="I7" s="8">
        <f>G7-H7</f>
        <v>-112</v>
      </c>
      <c r="J7" s="12">
        <f>K7+L7+M7</f>
        <v>2</v>
      </c>
      <c r="K7" s="12">
        <v>0</v>
      </c>
      <c r="L7" s="12">
        <v>2</v>
      </c>
      <c r="M7" s="12">
        <v>0</v>
      </c>
      <c r="N7" s="13">
        <f>(K7+M7*0.5)/(K7+L7+M7)</f>
        <v>0</v>
      </c>
      <c r="O7" s="12">
        <v>3</v>
      </c>
      <c r="P7" s="12">
        <v>7</v>
      </c>
      <c r="Q7" s="12">
        <f>O7-P7</f>
        <v>-4</v>
      </c>
    </row>
    <row r="8" spans="1:17" s="4" customFormat="1" x14ac:dyDescent="0.2">
      <c r="A8" s="26" t="s">
        <v>11</v>
      </c>
      <c r="B8" s="8">
        <f>C8+D8+E8</f>
        <v>42</v>
      </c>
      <c r="C8" s="8">
        <v>4</v>
      </c>
      <c r="D8" s="8">
        <v>35</v>
      </c>
      <c r="E8" s="8">
        <v>3</v>
      </c>
      <c r="F8" s="9">
        <f t="shared" si="5"/>
        <v>0.13095238095238096</v>
      </c>
      <c r="G8" s="8">
        <v>61</v>
      </c>
      <c r="H8" s="8">
        <v>180</v>
      </c>
      <c r="I8" s="8">
        <f>G8-H8</f>
        <v>-119</v>
      </c>
      <c r="J8" s="12">
        <f>K8+L8+M8</f>
        <v>8</v>
      </c>
      <c r="K8" s="12">
        <v>1</v>
      </c>
      <c r="L8" s="12">
        <v>7</v>
      </c>
      <c r="M8" s="12">
        <v>0</v>
      </c>
      <c r="N8" s="13">
        <f>(K8+M8*0.5)/(K8+L8+M8)</f>
        <v>0.125</v>
      </c>
      <c r="O8" s="12">
        <v>9</v>
      </c>
      <c r="P8" s="12">
        <v>21</v>
      </c>
      <c r="Q8" s="12">
        <f>O8-P8</f>
        <v>-12</v>
      </c>
    </row>
    <row r="9" spans="1:17" s="4" customFormat="1" x14ac:dyDescent="0.2">
      <c r="A9" s="27" t="s">
        <v>15</v>
      </c>
      <c r="B9" s="8">
        <f>C9+D9+E9</f>
        <v>38</v>
      </c>
      <c r="C9" s="8">
        <v>13</v>
      </c>
      <c r="D9" s="8">
        <v>24</v>
      </c>
      <c r="E9" s="8">
        <v>1</v>
      </c>
      <c r="F9" s="9">
        <f t="shared" si="5"/>
        <v>0.35526315789473684</v>
      </c>
      <c r="G9" s="8">
        <v>73</v>
      </c>
      <c r="H9" s="8">
        <v>127</v>
      </c>
      <c r="I9" s="8">
        <f>G9-H9</f>
        <v>-54</v>
      </c>
      <c r="J9" s="12">
        <f>K9+L9+M9</f>
        <v>2</v>
      </c>
      <c r="K9" s="12">
        <v>0</v>
      </c>
      <c r="L9" s="12">
        <v>2</v>
      </c>
      <c r="M9" s="12">
        <v>0</v>
      </c>
      <c r="N9" s="13">
        <f>(K9+M9*0.5)/(K9+L9+M9)</f>
        <v>0</v>
      </c>
      <c r="O9" s="12">
        <v>2</v>
      </c>
      <c r="P9" s="12">
        <v>14</v>
      </c>
      <c r="Q9" s="12">
        <f>O9-P9</f>
        <v>-12</v>
      </c>
    </row>
    <row r="10" spans="1:17" s="4" customFormat="1" x14ac:dyDescent="0.2">
      <c r="A10" s="28" t="s">
        <v>10</v>
      </c>
      <c r="B10" s="8">
        <f t="shared" si="0"/>
        <v>30</v>
      </c>
      <c r="C10" s="8">
        <v>12</v>
      </c>
      <c r="D10" s="8">
        <v>12</v>
      </c>
      <c r="E10" s="8">
        <v>6</v>
      </c>
      <c r="F10" s="9">
        <f t="shared" ref="F10:F15" si="6">(C10+E10*0.5)/(C10+D10+E10)</f>
        <v>0.5</v>
      </c>
      <c r="G10" s="8">
        <v>71</v>
      </c>
      <c r="H10" s="8">
        <v>70</v>
      </c>
      <c r="I10" s="8">
        <f t="shared" si="1"/>
        <v>1</v>
      </c>
      <c r="J10" s="12">
        <f t="shared" si="2"/>
        <v>0</v>
      </c>
      <c r="K10" s="12"/>
      <c r="L10" s="12"/>
      <c r="M10" s="12"/>
      <c r="N10" s="13" t="e">
        <f t="shared" si="3"/>
        <v>#DIV/0!</v>
      </c>
      <c r="O10" s="12"/>
      <c r="P10" s="12"/>
      <c r="Q10" s="12">
        <f t="shared" si="4"/>
        <v>0</v>
      </c>
    </row>
    <row r="11" spans="1:17" s="4" customFormat="1" x14ac:dyDescent="0.2">
      <c r="A11" s="29" t="s">
        <v>18</v>
      </c>
      <c r="B11" s="8">
        <f t="shared" si="0"/>
        <v>18</v>
      </c>
      <c r="C11" s="8">
        <v>7</v>
      </c>
      <c r="D11" s="8">
        <v>7</v>
      </c>
      <c r="E11" s="8">
        <v>4</v>
      </c>
      <c r="F11" s="9">
        <f t="shared" si="6"/>
        <v>0.5</v>
      </c>
      <c r="G11" s="8">
        <v>39</v>
      </c>
      <c r="H11" s="8">
        <v>45</v>
      </c>
      <c r="I11" s="8">
        <f t="shared" si="1"/>
        <v>-6</v>
      </c>
      <c r="J11" s="12">
        <f t="shared" si="2"/>
        <v>0</v>
      </c>
      <c r="K11" s="12"/>
      <c r="L11" s="12"/>
      <c r="M11" s="12"/>
      <c r="N11" s="13" t="e">
        <f t="shared" si="3"/>
        <v>#DIV/0!</v>
      </c>
      <c r="O11" s="12"/>
      <c r="P11" s="12"/>
      <c r="Q11" s="12">
        <f t="shared" si="4"/>
        <v>0</v>
      </c>
    </row>
    <row r="12" spans="1:17" s="4" customFormat="1" x14ac:dyDescent="0.2">
      <c r="A12" s="30" t="s">
        <v>13</v>
      </c>
      <c r="B12" s="8">
        <f t="shared" si="0"/>
        <v>38</v>
      </c>
      <c r="C12" s="8">
        <v>1</v>
      </c>
      <c r="D12" s="8">
        <v>35</v>
      </c>
      <c r="E12" s="8">
        <v>2</v>
      </c>
      <c r="F12" s="9">
        <f t="shared" si="6"/>
        <v>5.2631578947368418E-2</v>
      </c>
      <c r="G12" s="8">
        <v>56</v>
      </c>
      <c r="H12" s="8">
        <v>174</v>
      </c>
      <c r="I12" s="8">
        <f t="shared" si="1"/>
        <v>-118</v>
      </c>
      <c r="J12" s="12">
        <f t="shared" si="2"/>
        <v>4</v>
      </c>
      <c r="K12" s="12">
        <v>0</v>
      </c>
      <c r="L12" s="12">
        <v>4</v>
      </c>
      <c r="M12" s="12">
        <v>0</v>
      </c>
      <c r="N12" s="13">
        <f t="shared" si="3"/>
        <v>0</v>
      </c>
      <c r="O12" s="12">
        <v>8</v>
      </c>
      <c r="P12" s="12">
        <v>18</v>
      </c>
      <c r="Q12" s="12">
        <f t="shared" si="4"/>
        <v>-10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20</v>
      </c>
      <c r="D13" s="8">
        <v>2</v>
      </c>
      <c r="E13" s="8">
        <v>2</v>
      </c>
      <c r="F13" s="9">
        <f t="shared" si="6"/>
        <v>0.875</v>
      </c>
      <c r="G13" s="8">
        <v>98</v>
      </c>
      <c r="H13" s="8">
        <v>26</v>
      </c>
      <c r="I13" s="8">
        <f t="shared" si="1"/>
        <v>72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0</v>
      </c>
      <c r="C14" s="8"/>
      <c r="D14" s="8"/>
      <c r="E14" s="8"/>
      <c r="F14" s="9" t="e">
        <f t="shared" si="6"/>
        <v>#DIV/0!</v>
      </c>
      <c r="G14" s="8"/>
      <c r="H14" s="8"/>
      <c r="I14" s="8">
        <f t="shared" si="1"/>
        <v>0</v>
      </c>
      <c r="J14" s="12">
        <f t="shared" si="2"/>
        <v>0</v>
      </c>
      <c r="K14" s="12"/>
      <c r="L14" s="12"/>
      <c r="M14" s="12"/>
      <c r="N14" s="13" t="e">
        <f t="shared" si="3"/>
        <v>#DIV/0!</v>
      </c>
      <c r="O14" s="12"/>
      <c r="P14" s="12"/>
      <c r="Q14" s="12">
        <f t="shared" si="4"/>
        <v>0</v>
      </c>
    </row>
    <row r="15" spans="1:17" s="4" customFormat="1" x14ac:dyDescent="0.25">
      <c r="A15" s="5"/>
      <c r="B15" s="8">
        <f>SUM(B4:B14)</f>
        <v>310</v>
      </c>
      <c r="C15" s="8">
        <f>SUM(C4:C14)</f>
        <v>90</v>
      </c>
      <c r="D15" s="8">
        <f>SUM(D4:D14)</f>
        <v>195</v>
      </c>
      <c r="E15" s="8">
        <f>SUM(E4:E14)</f>
        <v>25</v>
      </c>
      <c r="F15" s="9">
        <f t="shared" si="6"/>
        <v>0.33064516129032256</v>
      </c>
      <c r="G15" s="8">
        <f>SUM(G4:G14)</f>
        <v>632</v>
      </c>
      <c r="H15" s="8">
        <f>SUM(H4:H14)</f>
        <v>1040</v>
      </c>
      <c r="I15" s="8">
        <f t="shared" si="1"/>
        <v>-408</v>
      </c>
      <c r="J15" s="12">
        <f>SUM(J4:J14)</f>
        <v>16</v>
      </c>
      <c r="K15" s="12">
        <f>SUM(K4:K14)</f>
        <v>1</v>
      </c>
      <c r="L15" s="12">
        <f>SUM(L4:L14)</f>
        <v>15</v>
      </c>
      <c r="M15" s="12">
        <f>SUM(M4:M14)</f>
        <v>0</v>
      </c>
      <c r="N15" s="13">
        <f t="shared" si="3"/>
        <v>6.25E-2</v>
      </c>
      <c r="O15" s="12">
        <f>SUM(O4:O14)</f>
        <v>22</v>
      </c>
      <c r="P15" s="12">
        <f>SUM(P4:P14)</f>
        <v>60</v>
      </c>
      <c r="Q15" s="12">
        <f t="shared" si="4"/>
        <v>-38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16"/>
  <sheetViews>
    <sheetView tabSelected="1" workbookViewId="0">
      <selection activeCell="X12" sqref="X12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3" width="3.85546875" style="2" bestFit="1" customWidth="1"/>
    <col min="4" max="4" width="4" style="2" bestFit="1" customWidth="1"/>
    <col min="5" max="5" width="2.7109375" style="2" bestFit="1" customWidth="1"/>
    <col min="6" max="6" width="6.5703125" style="2" bestFit="1" customWidth="1"/>
    <col min="7" max="7" width="4.42578125" style="2" bestFit="1" customWidth="1"/>
    <col min="8" max="8" width="4.5703125" style="2" bestFit="1" customWidth="1"/>
    <col min="9" max="9" width="3.85546875" style="2" bestFit="1" customWidth="1"/>
    <col min="10" max="10" width="4.5703125" style="2" bestFit="1" customWidth="1"/>
    <col min="11" max="11" width="3.42578125" style="2" bestFit="1" customWidth="1"/>
    <col min="12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8" width="4.5703125" style="2" bestFit="1" customWidth="1"/>
    <col min="19" max="19" width="3.42578125" style="2" bestFit="1" customWidth="1"/>
    <col min="20" max="20" width="3" style="2" bestFit="1" customWidth="1"/>
    <col min="21" max="21" width="2.7109375" style="2" bestFit="1" customWidth="1"/>
    <col min="22" max="22" width="6.5703125" style="2" bestFit="1" customWidth="1"/>
    <col min="23" max="23" width="4.42578125" style="2" bestFit="1" customWidth="1"/>
    <col min="24" max="24" width="4.5703125" style="2" bestFit="1" customWidth="1"/>
    <col min="25" max="25" width="3.85546875" style="2" bestFit="1" customWidth="1"/>
    <col min="26" max="16384" width="9.140625" style="2"/>
  </cols>
  <sheetData>
    <row r="1" spans="1:2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  <c r="R1" s="40" t="s">
        <v>23</v>
      </c>
      <c r="S1" s="41"/>
      <c r="T1" s="41"/>
      <c r="U1" s="41"/>
      <c r="V1" s="41"/>
      <c r="W1" s="41"/>
      <c r="X1" s="41"/>
      <c r="Y1" s="42"/>
    </row>
    <row r="2" spans="1:27" ht="31.5" x14ac:dyDescent="0.2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  <c r="R2" s="43" t="s">
        <v>0</v>
      </c>
      <c r="S2" s="43" t="s">
        <v>1</v>
      </c>
      <c r="T2" s="43" t="s">
        <v>2</v>
      </c>
      <c r="U2" s="43" t="s">
        <v>3</v>
      </c>
      <c r="V2" s="44" t="s">
        <v>4</v>
      </c>
      <c r="W2" s="43" t="s">
        <v>5</v>
      </c>
      <c r="X2" s="43" t="s">
        <v>6</v>
      </c>
      <c r="Y2" s="45" t="s">
        <v>7</v>
      </c>
    </row>
    <row r="3" spans="1:27" s="4" customFormat="1" x14ac:dyDescent="0.2">
      <c r="A3" s="33" t="s">
        <v>19</v>
      </c>
      <c r="B3" s="6">
        <f t="shared" ref="B3:B14" si="0">C3+D3+E3</f>
        <v>22</v>
      </c>
      <c r="C3" s="8">
        <v>16</v>
      </c>
      <c r="D3" s="8">
        <v>4</v>
      </c>
      <c r="E3" s="8">
        <v>2</v>
      </c>
      <c r="F3" s="7">
        <v>0</v>
      </c>
      <c r="G3" s="8">
        <v>64</v>
      </c>
      <c r="H3" s="8">
        <v>26</v>
      </c>
      <c r="I3" s="6">
        <f t="shared" ref="I3:I15" si="1">G3-H3</f>
        <v>38</v>
      </c>
      <c r="J3" s="10">
        <f t="shared" ref="J3:J14" si="2">K3+L3+M3</f>
        <v>0</v>
      </c>
      <c r="K3" s="12"/>
      <c r="L3" s="12"/>
      <c r="M3" s="12"/>
      <c r="N3" s="11" t="e">
        <f t="shared" ref="N3:N15" si="3">(K3+M3*0.5)/(K3+L3+M3)</f>
        <v>#DIV/0!</v>
      </c>
      <c r="O3" s="12"/>
      <c r="P3" s="12"/>
      <c r="Q3" s="10">
        <f t="shared" ref="Q3:Q15" si="4">O3-P3</f>
        <v>0</v>
      </c>
      <c r="R3" s="46">
        <f t="shared" ref="R3:R14" si="5">S3+T3+U3</f>
        <v>0</v>
      </c>
      <c r="S3" s="47"/>
      <c r="T3" s="47"/>
      <c r="U3" s="47"/>
      <c r="V3" s="48" t="e">
        <f t="shared" ref="V3:V15" si="6">(S3+U3*0.5)/(S3+T3+U3)</f>
        <v>#DIV/0!</v>
      </c>
      <c r="W3" s="47"/>
      <c r="X3" s="47"/>
      <c r="Y3" s="46">
        <f t="shared" ref="Y3:Y15" si="7">W3-X3</f>
        <v>0</v>
      </c>
    </row>
    <row r="4" spans="1:27" x14ac:dyDescent="0.2">
      <c r="A4" s="22" t="s">
        <v>21</v>
      </c>
      <c r="B4" s="6">
        <f t="shared" si="0"/>
        <v>0</v>
      </c>
      <c r="C4" s="6"/>
      <c r="D4" s="6"/>
      <c r="E4" s="6"/>
      <c r="F4" s="9" t="e">
        <f t="shared" ref="F4:F9" si="8">(C4+E4*0.5)/(C4+D4+E4)</f>
        <v>#DIV/0!</v>
      </c>
      <c r="G4" s="6"/>
      <c r="H4" s="6"/>
      <c r="I4" s="6">
        <f t="shared" si="1"/>
        <v>0</v>
      </c>
      <c r="J4" s="10">
        <f t="shared" si="2"/>
        <v>0</v>
      </c>
      <c r="K4" s="10"/>
      <c r="L4" s="10"/>
      <c r="M4" s="10"/>
      <c r="N4" s="11" t="e">
        <f t="shared" si="3"/>
        <v>#DIV/0!</v>
      </c>
      <c r="O4" s="10"/>
      <c r="P4" s="10"/>
      <c r="Q4" s="10">
        <f t="shared" si="4"/>
        <v>0</v>
      </c>
      <c r="R4" s="46">
        <f t="shared" si="5"/>
        <v>0</v>
      </c>
      <c r="S4" s="46"/>
      <c r="T4" s="46"/>
      <c r="U4" s="46"/>
      <c r="V4" s="48" t="e">
        <f t="shared" si="6"/>
        <v>#DIV/0!</v>
      </c>
      <c r="W4" s="46"/>
      <c r="X4" s="46"/>
      <c r="Y4" s="46">
        <f t="shared" si="7"/>
        <v>0</v>
      </c>
    </row>
    <row r="5" spans="1:27" x14ac:dyDescent="0.2">
      <c r="A5" s="23" t="s">
        <v>16</v>
      </c>
      <c r="B5" s="8">
        <f>C5+D5+E5</f>
        <v>24</v>
      </c>
      <c r="C5" s="8">
        <v>13</v>
      </c>
      <c r="D5" s="8">
        <v>7</v>
      </c>
      <c r="E5" s="8">
        <v>4</v>
      </c>
      <c r="F5" s="9">
        <f t="shared" si="8"/>
        <v>0.625</v>
      </c>
      <c r="G5" s="8">
        <v>53</v>
      </c>
      <c r="H5" s="8">
        <v>36</v>
      </c>
      <c r="I5" s="8">
        <f>G5-H5</f>
        <v>17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  <c r="R5" s="47">
        <f>S5+T5+U5</f>
        <v>0</v>
      </c>
      <c r="S5" s="47"/>
      <c r="T5" s="47"/>
      <c r="U5" s="47"/>
      <c r="V5" s="49" t="e">
        <f>(S5+U5*0.5)/(S5+T5+U5)</f>
        <v>#DIV/0!</v>
      </c>
      <c r="W5" s="47"/>
      <c r="X5" s="47"/>
      <c r="Y5" s="47">
        <f>W5-X5</f>
        <v>0</v>
      </c>
    </row>
    <row r="6" spans="1:27" x14ac:dyDescent="0.2">
      <c r="A6" s="24" t="s">
        <v>14</v>
      </c>
      <c r="B6" s="8">
        <f>C6+D6+E6</f>
        <v>27</v>
      </c>
      <c r="C6" s="8">
        <v>12</v>
      </c>
      <c r="D6" s="8">
        <v>12</v>
      </c>
      <c r="E6" s="8">
        <v>3</v>
      </c>
      <c r="F6" s="9">
        <f t="shared" si="8"/>
        <v>0.5</v>
      </c>
      <c r="G6" s="8">
        <v>61</v>
      </c>
      <c r="H6" s="8">
        <v>63</v>
      </c>
      <c r="I6" s="8">
        <f>G6-H6</f>
        <v>-2</v>
      </c>
      <c r="J6" s="12">
        <f>K6+L6+M6</f>
        <v>3</v>
      </c>
      <c r="K6" s="12">
        <v>0</v>
      </c>
      <c r="L6" s="12">
        <v>3</v>
      </c>
      <c r="M6" s="12">
        <v>0</v>
      </c>
      <c r="N6" s="13">
        <f>(K6+M6*0.5)/(K6+L6+M6)</f>
        <v>0</v>
      </c>
      <c r="O6" s="12">
        <v>4</v>
      </c>
      <c r="P6" s="12">
        <v>8</v>
      </c>
      <c r="Q6" s="12">
        <f>O6-P6</f>
        <v>-4</v>
      </c>
      <c r="R6" s="47">
        <f>S6+T6+U6</f>
        <v>0</v>
      </c>
      <c r="S6" s="47"/>
      <c r="T6" s="47"/>
      <c r="U6" s="47"/>
      <c r="V6" s="49" t="e">
        <f>(S6+U6*0.5)/(S6+T6+U6)</f>
        <v>#DIV/0!</v>
      </c>
      <c r="W6" s="47"/>
      <c r="X6" s="47"/>
      <c r="Y6" s="47">
        <f>W6-X6</f>
        <v>0</v>
      </c>
    </row>
    <row r="7" spans="1:27" x14ac:dyDescent="0.2">
      <c r="A7" s="25" t="s">
        <v>12</v>
      </c>
      <c r="B7" s="8">
        <f>C7+D7+E7</f>
        <v>29</v>
      </c>
      <c r="C7" s="8">
        <v>15</v>
      </c>
      <c r="D7" s="8">
        <v>10</v>
      </c>
      <c r="E7" s="8">
        <v>4</v>
      </c>
      <c r="F7" s="9">
        <f t="shared" si="8"/>
        <v>0.58620689655172409</v>
      </c>
      <c r="G7" s="8">
        <v>74</v>
      </c>
      <c r="H7" s="8">
        <v>58</v>
      </c>
      <c r="I7" s="8">
        <f>G7-H7</f>
        <v>16</v>
      </c>
      <c r="J7" s="12">
        <f>K7+L7+M7</f>
        <v>7</v>
      </c>
      <c r="K7" s="12">
        <v>5</v>
      </c>
      <c r="L7" s="12">
        <v>2</v>
      </c>
      <c r="M7" s="12">
        <v>0</v>
      </c>
      <c r="N7" s="13">
        <f>(K7+M7*0.5)/(K7+L7+M7)</f>
        <v>0.7142857142857143</v>
      </c>
      <c r="O7" s="12">
        <v>23</v>
      </c>
      <c r="P7" s="12">
        <v>10</v>
      </c>
      <c r="Q7" s="12">
        <f>O7-P7</f>
        <v>13</v>
      </c>
      <c r="R7" s="47">
        <f>S7+T7+U7</f>
        <v>0</v>
      </c>
      <c r="S7" s="47"/>
      <c r="T7" s="47"/>
      <c r="U7" s="47"/>
      <c r="V7" s="49" t="e">
        <f>(S7+U7*0.5)/(S7+T7+U7)</f>
        <v>#DIV/0!</v>
      </c>
      <c r="W7" s="47"/>
      <c r="X7" s="47"/>
      <c r="Y7" s="47">
        <f>W7-X7</f>
        <v>0</v>
      </c>
    </row>
    <row r="8" spans="1:27" s="4" customFormat="1" x14ac:dyDescent="0.2">
      <c r="A8" s="26" t="s">
        <v>11</v>
      </c>
      <c r="B8" s="8">
        <f>C8+D8+E8</f>
        <v>30</v>
      </c>
      <c r="C8" s="8">
        <v>9</v>
      </c>
      <c r="D8" s="8">
        <v>18</v>
      </c>
      <c r="E8" s="8">
        <v>3</v>
      </c>
      <c r="F8" s="9">
        <f t="shared" si="8"/>
        <v>0.35</v>
      </c>
      <c r="G8" s="8">
        <v>45</v>
      </c>
      <c r="H8" s="8">
        <v>77</v>
      </c>
      <c r="I8" s="8">
        <f>G8-H8</f>
        <v>-32</v>
      </c>
      <c r="J8" s="12">
        <f>K8+L8+M8</f>
        <v>8</v>
      </c>
      <c r="K8" s="12">
        <v>2</v>
      </c>
      <c r="L8" s="12">
        <v>6</v>
      </c>
      <c r="M8" s="12">
        <v>0</v>
      </c>
      <c r="N8" s="13">
        <f>(K8+M8*0.5)/(K8+L8+M8)</f>
        <v>0.25</v>
      </c>
      <c r="O8" s="12">
        <v>9</v>
      </c>
      <c r="P8" s="12">
        <v>21</v>
      </c>
      <c r="Q8" s="12">
        <f>O8-P8</f>
        <v>-12</v>
      </c>
      <c r="R8" s="47">
        <f>S8+T8+U8</f>
        <v>0</v>
      </c>
      <c r="S8" s="47"/>
      <c r="T8" s="47"/>
      <c r="U8" s="47"/>
      <c r="V8" s="49" t="e">
        <f>(S8+U8*0.5)/(S8+T8+U8)</f>
        <v>#DIV/0!</v>
      </c>
      <c r="W8" s="47"/>
      <c r="X8" s="47"/>
      <c r="Y8" s="47">
        <f>W8-X8</f>
        <v>0</v>
      </c>
      <c r="AA8" s="4" t="s">
        <v>24</v>
      </c>
    </row>
    <row r="9" spans="1:27" x14ac:dyDescent="0.2">
      <c r="A9" s="27" t="s">
        <v>15</v>
      </c>
      <c r="B9" s="8">
        <f>C9+D9+E9</f>
        <v>25</v>
      </c>
      <c r="C9" s="8">
        <v>11</v>
      </c>
      <c r="D9" s="8">
        <v>12</v>
      </c>
      <c r="E9" s="8">
        <v>2</v>
      </c>
      <c r="F9" s="9">
        <f t="shared" si="8"/>
        <v>0.48</v>
      </c>
      <c r="G9" s="8">
        <v>41</v>
      </c>
      <c r="H9" s="8">
        <v>40</v>
      </c>
      <c r="I9" s="8">
        <f>G9-H9</f>
        <v>1</v>
      </c>
      <c r="J9" s="12">
        <f>K9+L9+M9</f>
        <v>3</v>
      </c>
      <c r="K9" s="12">
        <v>2</v>
      </c>
      <c r="L9" s="12">
        <v>1</v>
      </c>
      <c r="M9" s="12">
        <v>0</v>
      </c>
      <c r="N9" s="13">
        <f>(K9+M9*0.5)/(K9+L9+M9)</f>
        <v>0.66666666666666663</v>
      </c>
      <c r="O9" s="12">
        <v>5</v>
      </c>
      <c r="P9" s="12">
        <v>4</v>
      </c>
      <c r="Q9" s="12">
        <f>O9-P9</f>
        <v>1</v>
      </c>
      <c r="R9" s="47">
        <f>S9+T9+U9</f>
        <v>0</v>
      </c>
      <c r="S9" s="47"/>
      <c r="T9" s="47"/>
      <c r="U9" s="47"/>
      <c r="V9" s="49" t="e">
        <f>(S9+U9*0.5)/(S9+T9+U9)</f>
        <v>#DIV/0!</v>
      </c>
      <c r="W9" s="47"/>
      <c r="X9" s="47"/>
      <c r="Y9" s="47">
        <f>W9-X9</f>
        <v>0</v>
      </c>
    </row>
    <row r="10" spans="1:27" s="4" customFormat="1" x14ac:dyDescent="0.2">
      <c r="A10" s="28" t="s">
        <v>10</v>
      </c>
      <c r="B10" s="8">
        <f t="shared" si="0"/>
        <v>29</v>
      </c>
      <c r="C10" s="8">
        <v>18</v>
      </c>
      <c r="D10" s="8">
        <v>8</v>
      </c>
      <c r="E10" s="8">
        <v>3</v>
      </c>
      <c r="F10" s="9">
        <f t="shared" ref="F10:F15" si="9">(C10+E10*0.5)/(C10+D10+E10)</f>
        <v>0.67241379310344829</v>
      </c>
      <c r="G10" s="8">
        <v>78</v>
      </c>
      <c r="H10" s="8">
        <v>42</v>
      </c>
      <c r="I10" s="8">
        <f t="shared" si="1"/>
        <v>36</v>
      </c>
      <c r="J10" s="12">
        <f t="shared" si="2"/>
        <v>4</v>
      </c>
      <c r="K10" s="12">
        <v>2</v>
      </c>
      <c r="L10" s="12">
        <v>2</v>
      </c>
      <c r="M10" s="12">
        <v>0</v>
      </c>
      <c r="N10" s="13">
        <f t="shared" si="3"/>
        <v>0.5</v>
      </c>
      <c r="O10" s="12">
        <v>9</v>
      </c>
      <c r="P10" s="12">
        <v>7</v>
      </c>
      <c r="Q10" s="12">
        <f t="shared" si="4"/>
        <v>2</v>
      </c>
      <c r="R10" s="47">
        <f t="shared" ref="R10:R15" si="10">S10+T10+U10</f>
        <v>0</v>
      </c>
      <c r="S10" s="47"/>
      <c r="T10" s="47"/>
      <c r="U10" s="47"/>
      <c r="V10" s="49" t="e">
        <f t="shared" ref="V10:V15" si="11">(S10+U10*0.5)/(S10+T10+U10)</f>
        <v>#DIV/0!</v>
      </c>
      <c r="W10" s="47"/>
      <c r="X10" s="47"/>
      <c r="Y10" s="47">
        <f t="shared" ref="Y10:Y15" si="12">W10-X10</f>
        <v>0</v>
      </c>
    </row>
    <row r="11" spans="1:27" s="4" customFormat="1" x14ac:dyDescent="0.2">
      <c r="A11" s="29" t="s">
        <v>18</v>
      </c>
      <c r="B11" s="8">
        <f t="shared" si="0"/>
        <v>22</v>
      </c>
      <c r="C11" s="8">
        <v>16</v>
      </c>
      <c r="D11" s="8">
        <v>4</v>
      </c>
      <c r="E11" s="8">
        <v>2</v>
      </c>
      <c r="F11" s="9">
        <f t="shared" si="9"/>
        <v>0.77272727272727271</v>
      </c>
      <c r="G11" s="8">
        <v>73</v>
      </c>
      <c r="H11" s="8">
        <v>32</v>
      </c>
      <c r="I11" s="8">
        <f t="shared" si="1"/>
        <v>41</v>
      </c>
      <c r="J11" s="12">
        <f t="shared" si="2"/>
        <v>2</v>
      </c>
      <c r="K11" s="12">
        <v>2</v>
      </c>
      <c r="L11" s="12">
        <v>0</v>
      </c>
      <c r="M11" s="12">
        <v>0</v>
      </c>
      <c r="N11" s="13">
        <f t="shared" si="3"/>
        <v>1</v>
      </c>
      <c r="O11" s="12">
        <v>8</v>
      </c>
      <c r="P11" s="12">
        <v>4</v>
      </c>
      <c r="Q11" s="12">
        <f t="shared" si="4"/>
        <v>4</v>
      </c>
      <c r="R11" s="47">
        <f t="shared" si="10"/>
        <v>0</v>
      </c>
      <c r="S11" s="47"/>
      <c r="T11" s="47"/>
      <c r="U11" s="47"/>
      <c r="V11" s="49" t="e">
        <f t="shared" si="11"/>
        <v>#DIV/0!</v>
      </c>
      <c r="W11" s="47"/>
      <c r="X11" s="47"/>
      <c r="Y11" s="47">
        <f t="shared" si="12"/>
        <v>0</v>
      </c>
    </row>
    <row r="12" spans="1:27" s="4" customFormat="1" x14ac:dyDescent="0.2">
      <c r="A12" s="30" t="s">
        <v>13</v>
      </c>
      <c r="B12" s="8">
        <f t="shared" si="0"/>
        <v>44</v>
      </c>
      <c r="C12" s="8">
        <v>20</v>
      </c>
      <c r="D12" s="8">
        <v>18</v>
      </c>
      <c r="E12" s="8">
        <v>6</v>
      </c>
      <c r="F12" s="9">
        <f t="shared" si="9"/>
        <v>0.52272727272727271</v>
      </c>
      <c r="G12" s="8">
        <v>89</v>
      </c>
      <c r="H12" s="8">
        <v>73</v>
      </c>
      <c r="I12" s="8">
        <f t="shared" si="1"/>
        <v>16</v>
      </c>
      <c r="J12" s="12">
        <f t="shared" si="2"/>
        <v>7</v>
      </c>
      <c r="K12" s="12">
        <v>2</v>
      </c>
      <c r="L12" s="12">
        <v>5</v>
      </c>
      <c r="M12" s="12">
        <v>0</v>
      </c>
      <c r="N12" s="13">
        <f t="shared" si="3"/>
        <v>0.2857142857142857</v>
      </c>
      <c r="O12" s="12">
        <v>17</v>
      </c>
      <c r="P12" s="12">
        <v>15</v>
      </c>
      <c r="Q12" s="12">
        <f t="shared" si="4"/>
        <v>2</v>
      </c>
      <c r="R12" s="47">
        <f t="shared" si="10"/>
        <v>13</v>
      </c>
      <c r="S12" s="47">
        <v>8</v>
      </c>
      <c r="T12" s="47">
        <v>3</v>
      </c>
      <c r="U12" s="47">
        <v>2</v>
      </c>
      <c r="V12" s="49">
        <f t="shared" si="11"/>
        <v>0.69230769230769229</v>
      </c>
      <c r="W12" s="47">
        <v>36</v>
      </c>
      <c r="X12" s="47">
        <v>27</v>
      </c>
      <c r="Y12" s="47">
        <f t="shared" si="12"/>
        <v>9</v>
      </c>
    </row>
    <row r="13" spans="1:27" s="4" customFormat="1" x14ac:dyDescent="0.2">
      <c r="A13" s="31" t="s">
        <v>20</v>
      </c>
      <c r="B13" s="8">
        <f t="shared" si="0"/>
        <v>24</v>
      </c>
      <c r="C13" s="8">
        <v>23</v>
      </c>
      <c r="D13" s="8">
        <v>1</v>
      </c>
      <c r="E13" s="8">
        <v>0</v>
      </c>
      <c r="F13" s="9">
        <f t="shared" si="9"/>
        <v>0.95833333333333337</v>
      </c>
      <c r="G13" s="8">
        <v>107</v>
      </c>
      <c r="H13" s="8">
        <v>11</v>
      </c>
      <c r="I13" s="8">
        <f t="shared" si="1"/>
        <v>96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  <c r="R13" s="47">
        <f t="shared" si="10"/>
        <v>0</v>
      </c>
      <c r="S13" s="47"/>
      <c r="T13" s="47"/>
      <c r="U13" s="47"/>
      <c r="V13" s="49" t="e">
        <f t="shared" si="11"/>
        <v>#DIV/0!</v>
      </c>
      <c r="W13" s="47"/>
      <c r="X13" s="47"/>
      <c r="Y13" s="47">
        <f t="shared" si="12"/>
        <v>0</v>
      </c>
    </row>
    <row r="14" spans="1:27" s="4" customFormat="1" x14ac:dyDescent="0.2">
      <c r="A14" s="32" t="s">
        <v>17</v>
      </c>
      <c r="B14" s="8">
        <f t="shared" si="0"/>
        <v>22</v>
      </c>
      <c r="C14" s="8">
        <v>15</v>
      </c>
      <c r="D14" s="8">
        <v>6</v>
      </c>
      <c r="E14" s="8">
        <v>1</v>
      </c>
      <c r="F14" s="9">
        <f t="shared" si="9"/>
        <v>0.70454545454545459</v>
      </c>
      <c r="G14" s="8">
        <v>66</v>
      </c>
      <c r="H14" s="8">
        <v>32</v>
      </c>
      <c r="I14" s="8">
        <f t="shared" si="1"/>
        <v>34</v>
      </c>
      <c r="J14" s="12">
        <f t="shared" si="2"/>
        <v>0</v>
      </c>
      <c r="K14" s="12"/>
      <c r="L14" s="12"/>
      <c r="M14" s="12"/>
      <c r="N14" s="13" t="e">
        <f t="shared" si="3"/>
        <v>#DIV/0!</v>
      </c>
      <c r="O14" s="12"/>
      <c r="P14" s="12"/>
      <c r="Q14" s="12">
        <f t="shared" si="4"/>
        <v>0</v>
      </c>
      <c r="R14" s="47">
        <f t="shared" si="10"/>
        <v>0</v>
      </c>
      <c r="S14" s="47"/>
      <c r="T14" s="47"/>
      <c r="U14" s="47"/>
      <c r="V14" s="49" t="e">
        <f t="shared" si="11"/>
        <v>#DIV/0!</v>
      </c>
      <c r="W14" s="47"/>
      <c r="X14" s="47"/>
      <c r="Y14" s="47">
        <f t="shared" si="12"/>
        <v>0</v>
      </c>
    </row>
    <row r="15" spans="1:27" s="4" customFormat="1" x14ac:dyDescent="0.25">
      <c r="A15" s="5"/>
      <c r="B15" s="8">
        <f>SUM(B3:B14)</f>
        <v>298</v>
      </c>
      <c r="C15" s="8">
        <f>SUM(C3:C14)</f>
        <v>168</v>
      </c>
      <c r="D15" s="8">
        <f>SUM(D3:D14)</f>
        <v>100</v>
      </c>
      <c r="E15" s="8">
        <f>SUM(E3:E14)</f>
        <v>30</v>
      </c>
      <c r="F15" s="9">
        <f t="shared" si="9"/>
        <v>0.61409395973154357</v>
      </c>
      <c r="G15" s="8">
        <f>SUM(G3:G14)</f>
        <v>751</v>
      </c>
      <c r="H15" s="8">
        <f>SUM(H3:H14)</f>
        <v>490</v>
      </c>
      <c r="I15" s="8">
        <f t="shared" si="1"/>
        <v>261</v>
      </c>
      <c r="J15" s="12">
        <f>SUM(J4:J14)</f>
        <v>34</v>
      </c>
      <c r="K15" s="12">
        <f>SUM(K4:K14)</f>
        <v>15</v>
      </c>
      <c r="L15" s="12">
        <f>SUM(L4:L14)</f>
        <v>19</v>
      </c>
      <c r="M15" s="12">
        <f>SUM(M4:M14)</f>
        <v>0</v>
      </c>
      <c r="N15" s="13">
        <f t="shared" si="3"/>
        <v>0.44117647058823528</v>
      </c>
      <c r="O15" s="12">
        <f>SUM(O4:O14)</f>
        <v>75</v>
      </c>
      <c r="P15" s="12">
        <f>SUM(P4:P14)</f>
        <v>69</v>
      </c>
      <c r="Q15" s="12">
        <f t="shared" si="4"/>
        <v>6</v>
      </c>
      <c r="R15" s="47">
        <f>SUM(R4:R14)</f>
        <v>13</v>
      </c>
      <c r="S15" s="47">
        <f>SUM(S4:S14)</f>
        <v>8</v>
      </c>
      <c r="T15" s="47">
        <f>SUM(T4:T14)</f>
        <v>3</v>
      </c>
      <c r="U15" s="47">
        <f>SUM(U4:U14)</f>
        <v>2</v>
      </c>
      <c r="V15" s="49">
        <f t="shared" si="11"/>
        <v>0.69230769230769229</v>
      </c>
      <c r="W15" s="47">
        <f>SUM(W4:W14)</f>
        <v>36</v>
      </c>
      <c r="X15" s="47">
        <f>SUM(X4:X14)</f>
        <v>27</v>
      </c>
      <c r="Y15" s="47">
        <f t="shared" si="12"/>
        <v>9</v>
      </c>
    </row>
    <row r="16" spans="1:27" s="4" customFormat="1" x14ac:dyDescent="0.25"/>
  </sheetData>
  <mergeCells count="3">
    <mergeCell ref="B1:I1"/>
    <mergeCell ref="J1:Q1"/>
    <mergeCell ref="R1:Y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B15" sqref="B15:I15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2.7109375" style="2" bestFit="1" customWidth="1"/>
    <col min="6" max="6" width="6.5703125" style="2" bestFit="1" customWidth="1"/>
    <col min="7" max="7" width="4.4257812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x14ac:dyDescent="0.2">
      <c r="A3" s="33" t="s">
        <v>19</v>
      </c>
      <c r="B3" s="6">
        <f t="shared" ref="B3:B14" si="0">C3+D3+E3</f>
        <v>28</v>
      </c>
      <c r="C3" s="8">
        <v>14</v>
      </c>
      <c r="D3" s="8">
        <v>11</v>
      </c>
      <c r="E3" s="8">
        <v>3</v>
      </c>
      <c r="F3" s="9">
        <f t="shared" ref="F3:F9" si="1">(C3+E3*0.5)/(C3+D3+E3)</f>
        <v>0.5535714285714286</v>
      </c>
      <c r="G3" s="8">
        <v>66</v>
      </c>
      <c r="H3" s="8">
        <v>65</v>
      </c>
      <c r="I3" s="6">
        <f t="shared" ref="I3:I15" si="2">G3-H3</f>
        <v>1</v>
      </c>
      <c r="J3" s="10">
        <f t="shared" ref="J3:J14" si="3">K3+L3+M3</f>
        <v>0</v>
      </c>
      <c r="K3" s="12"/>
      <c r="L3" s="12"/>
      <c r="M3" s="12"/>
      <c r="N3" s="11" t="e">
        <f t="shared" ref="N3:N15" si="4">(K3+M3*0.5)/(K3+L3+M3)</f>
        <v>#DIV/0!</v>
      </c>
      <c r="O3" s="12"/>
      <c r="P3" s="12"/>
      <c r="Q3" s="10">
        <f t="shared" ref="Q3:Q15" si="5">O3-P3</f>
        <v>0</v>
      </c>
    </row>
    <row r="4" spans="1:17" s="4" customFormat="1" x14ac:dyDescent="0.2">
      <c r="A4" s="22" t="s">
        <v>21</v>
      </c>
      <c r="B4" s="6">
        <f t="shared" si="0"/>
        <v>24</v>
      </c>
      <c r="C4" s="6">
        <v>7</v>
      </c>
      <c r="D4" s="6">
        <v>13</v>
      </c>
      <c r="E4" s="6">
        <v>4</v>
      </c>
      <c r="F4" s="9">
        <f t="shared" si="1"/>
        <v>0.375</v>
      </c>
      <c r="G4" s="6">
        <v>36</v>
      </c>
      <c r="H4" s="6">
        <v>53</v>
      </c>
      <c r="I4" s="6">
        <f t="shared" si="2"/>
        <v>-17</v>
      </c>
      <c r="J4" s="10">
        <f t="shared" si="3"/>
        <v>0</v>
      </c>
      <c r="K4" s="10"/>
      <c r="L4" s="10"/>
      <c r="M4" s="10"/>
      <c r="N4" s="11" t="e">
        <f t="shared" si="4"/>
        <v>#DIV/0!</v>
      </c>
      <c r="O4" s="10"/>
      <c r="P4" s="10"/>
      <c r="Q4" s="10">
        <f t="shared" si="5"/>
        <v>0</v>
      </c>
    </row>
    <row r="5" spans="1:17" s="4" customFormat="1" x14ac:dyDescent="0.2">
      <c r="A5" s="23" t="s">
        <v>16</v>
      </c>
      <c r="B5" s="8">
        <f>C5+D5+E5</f>
        <v>0</v>
      </c>
      <c r="C5" s="8"/>
      <c r="D5" s="8"/>
      <c r="E5" s="8"/>
      <c r="F5" s="9" t="e">
        <f t="shared" si="1"/>
        <v>#DIV/0!</v>
      </c>
      <c r="G5" s="8"/>
      <c r="H5" s="8"/>
      <c r="I5" s="8">
        <f>G5-H5</f>
        <v>0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32</v>
      </c>
      <c r="C6" s="8">
        <v>11</v>
      </c>
      <c r="D6" s="8">
        <v>18</v>
      </c>
      <c r="E6" s="8">
        <v>3</v>
      </c>
      <c r="F6" s="9">
        <f t="shared" si="1"/>
        <v>0.390625</v>
      </c>
      <c r="G6" s="8">
        <v>67</v>
      </c>
      <c r="H6" s="8">
        <v>102</v>
      </c>
      <c r="I6" s="8">
        <f>G6-H6</f>
        <v>-35</v>
      </c>
      <c r="J6" s="12">
        <f>K6+L6+M6</f>
        <v>4</v>
      </c>
      <c r="K6" s="12">
        <v>0</v>
      </c>
      <c r="L6" s="12">
        <v>4</v>
      </c>
      <c r="M6" s="12">
        <v>0</v>
      </c>
      <c r="N6" s="13">
        <f>(K6+M6*0.5)/(K6+L6+M6)</f>
        <v>0</v>
      </c>
      <c r="O6" s="12">
        <v>7</v>
      </c>
      <c r="P6" s="12">
        <v>15</v>
      </c>
      <c r="Q6" s="12">
        <f>O6-P6</f>
        <v>-8</v>
      </c>
    </row>
    <row r="7" spans="1:17" s="4" customFormat="1" x14ac:dyDescent="0.2">
      <c r="A7" s="25" t="s">
        <v>12</v>
      </c>
      <c r="B7" s="8">
        <f>C7+D7+E7</f>
        <v>40</v>
      </c>
      <c r="C7" s="8">
        <v>6</v>
      </c>
      <c r="D7" s="8">
        <v>31</v>
      </c>
      <c r="E7" s="8">
        <v>3</v>
      </c>
      <c r="F7" s="9">
        <f t="shared" si="1"/>
        <v>0.1875</v>
      </c>
      <c r="G7" s="8">
        <v>76</v>
      </c>
      <c r="H7" s="8">
        <v>175</v>
      </c>
      <c r="I7" s="8">
        <f>G7-H7</f>
        <v>-99</v>
      </c>
      <c r="J7" s="12">
        <f>K7+L7+M7</f>
        <v>12</v>
      </c>
      <c r="K7" s="12">
        <v>1</v>
      </c>
      <c r="L7" s="12">
        <v>11</v>
      </c>
      <c r="M7" s="12">
        <v>0</v>
      </c>
      <c r="N7" s="13">
        <f>(K7+M7*0.5)/(K7+L7+M7)</f>
        <v>8.3333333333333329E-2</v>
      </c>
      <c r="O7" s="12">
        <v>22</v>
      </c>
      <c r="P7" s="12">
        <v>67</v>
      </c>
      <c r="Q7" s="12">
        <f>O7-P7</f>
        <v>-45</v>
      </c>
    </row>
    <row r="8" spans="1:17" s="4" customFormat="1" x14ac:dyDescent="0.2">
      <c r="A8" s="26" t="s">
        <v>11</v>
      </c>
      <c r="B8" s="8">
        <f>C8+D8+E8</f>
        <v>28</v>
      </c>
      <c r="C8" s="8">
        <v>1</v>
      </c>
      <c r="D8" s="8">
        <v>25</v>
      </c>
      <c r="E8" s="8">
        <v>2</v>
      </c>
      <c r="F8" s="9">
        <f t="shared" si="1"/>
        <v>7.1428571428571425E-2</v>
      </c>
      <c r="G8" s="8">
        <v>30</v>
      </c>
      <c r="H8" s="8">
        <v>108</v>
      </c>
      <c r="I8" s="8">
        <f>G8-H8</f>
        <v>-78</v>
      </c>
      <c r="J8" s="12">
        <f>K8+L8+M8</f>
        <v>0</v>
      </c>
      <c r="K8" s="12"/>
      <c r="L8" s="12"/>
      <c r="M8" s="12"/>
      <c r="N8" s="13" t="e">
        <f>(K8+M8*0.5)/(K8+L8+M8)</f>
        <v>#DIV/0!</v>
      </c>
      <c r="O8" s="12"/>
      <c r="P8" s="12"/>
      <c r="Q8" s="12">
        <f>O8-P8</f>
        <v>0</v>
      </c>
    </row>
    <row r="9" spans="1:17" s="4" customFormat="1" x14ac:dyDescent="0.2">
      <c r="A9" s="27" t="s">
        <v>15</v>
      </c>
      <c r="B9" s="8">
        <f>C9+D9+E9</f>
        <v>32</v>
      </c>
      <c r="C9" s="8">
        <v>8</v>
      </c>
      <c r="D9" s="8">
        <v>21</v>
      </c>
      <c r="E9" s="8">
        <v>3</v>
      </c>
      <c r="F9" s="9">
        <f t="shared" si="1"/>
        <v>0.296875</v>
      </c>
      <c r="G9" s="8">
        <v>59</v>
      </c>
      <c r="H9" s="8">
        <v>95</v>
      </c>
      <c r="I9" s="8">
        <f>G9-H9</f>
        <v>-36</v>
      </c>
      <c r="J9" s="12">
        <f>K9+L9+M9</f>
        <v>4</v>
      </c>
      <c r="K9" s="12">
        <v>2</v>
      </c>
      <c r="L9" s="12">
        <v>2</v>
      </c>
      <c r="M9" s="12">
        <v>0</v>
      </c>
      <c r="N9" s="13">
        <f>(K9+M9*0.5)/(K9+L9+M9)</f>
        <v>0.5</v>
      </c>
      <c r="O9" s="12">
        <v>8</v>
      </c>
      <c r="P9" s="12">
        <v>10</v>
      </c>
      <c r="Q9" s="12">
        <f>O9-P9</f>
        <v>-2</v>
      </c>
    </row>
    <row r="10" spans="1:17" s="4" customFormat="1" x14ac:dyDescent="0.2">
      <c r="A10" s="28" t="s">
        <v>10</v>
      </c>
      <c r="B10" s="8">
        <f t="shared" si="0"/>
        <v>28</v>
      </c>
      <c r="C10" s="8">
        <v>14</v>
      </c>
      <c r="D10" s="8">
        <v>11</v>
      </c>
      <c r="E10" s="8">
        <v>3</v>
      </c>
      <c r="F10" s="9">
        <f t="shared" ref="F10:F15" si="6">(C10+E10*0.5)/(C10+D10+E10)</f>
        <v>0.5535714285714286</v>
      </c>
      <c r="G10" s="8">
        <v>70</v>
      </c>
      <c r="H10" s="8">
        <v>62</v>
      </c>
      <c r="I10" s="8">
        <f t="shared" si="2"/>
        <v>8</v>
      </c>
      <c r="J10" s="12">
        <f t="shared" si="3"/>
        <v>0</v>
      </c>
      <c r="K10" s="12"/>
      <c r="L10" s="12"/>
      <c r="M10" s="12"/>
      <c r="N10" s="13" t="e">
        <f t="shared" si="4"/>
        <v>#DIV/0!</v>
      </c>
      <c r="O10" s="12"/>
      <c r="P10" s="12"/>
      <c r="Q10" s="12">
        <f t="shared" si="5"/>
        <v>0</v>
      </c>
    </row>
    <row r="11" spans="1:17" s="4" customFormat="1" x14ac:dyDescent="0.2">
      <c r="A11" s="29" t="s">
        <v>18</v>
      </c>
      <c r="B11" s="8">
        <f t="shared" si="0"/>
        <v>25</v>
      </c>
      <c r="C11" s="8">
        <v>12</v>
      </c>
      <c r="D11" s="8">
        <v>9</v>
      </c>
      <c r="E11" s="8">
        <v>4</v>
      </c>
      <c r="F11" s="9">
        <f t="shared" si="6"/>
        <v>0.56000000000000005</v>
      </c>
      <c r="G11" s="8">
        <v>66</v>
      </c>
      <c r="H11" s="8">
        <v>64</v>
      </c>
      <c r="I11" s="8">
        <f t="shared" si="2"/>
        <v>2</v>
      </c>
      <c r="J11" s="12">
        <f t="shared" si="3"/>
        <v>0</v>
      </c>
      <c r="K11" s="12"/>
      <c r="L11" s="12"/>
      <c r="M11" s="12"/>
      <c r="N11" s="13" t="e">
        <f t="shared" si="4"/>
        <v>#DIV/0!</v>
      </c>
      <c r="O11" s="12"/>
      <c r="P11" s="12"/>
      <c r="Q11" s="12">
        <f t="shared" si="5"/>
        <v>0</v>
      </c>
    </row>
    <row r="12" spans="1:17" s="4" customFormat="1" x14ac:dyDescent="0.2">
      <c r="A12" s="30" t="s">
        <v>13</v>
      </c>
      <c r="B12" s="8">
        <f t="shared" si="0"/>
        <v>32</v>
      </c>
      <c r="C12" s="8">
        <v>6</v>
      </c>
      <c r="D12" s="8">
        <v>23</v>
      </c>
      <c r="E12" s="8">
        <v>3</v>
      </c>
      <c r="F12" s="9">
        <f t="shared" si="6"/>
        <v>0.234375</v>
      </c>
      <c r="G12" s="8">
        <v>47</v>
      </c>
      <c r="H12" s="8">
        <v>122</v>
      </c>
      <c r="I12" s="8">
        <f t="shared" si="2"/>
        <v>-75</v>
      </c>
      <c r="J12" s="12">
        <f t="shared" si="3"/>
        <v>3</v>
      </c>
      <c r="K12" s="12">
        <v>1</v>
      </c>
      <c r="L12" s="12">
        <v>2</v>
      </c>
      <c r="M12" s="12">
        <v>0</v>
      </c>
      <c r="N12" s="13">
        <f t="shared" si="4"/>
        <v>0.33333333333333331</v>
      </c>
      <c r="O12" s="12">
        <v>3</v>
      </c>
      <c r="P12" s="12">
        <v>12</v>
      </c>
      <c r="Q12" s="12">
        <f t="shared" si="5"/>
        <v>-9</v>
      </c>
    </row>
    <row r="13" spans="1:17" s="4" customFormat="1" x14ac:dyDescent="0.2">
      <c r="A13" s="31" t="s">
        <v>20</v>
      </c>
      <c r="B13" s="8">
        <f t="shared" si="0"/>
        <v>30</v>
      </c>
      <c r="C13" s="8">
        <v>28</v>
      </c>
      <c r="D13" s="8">
        <v>0</v>
      </c>
      <c r="E13" s="8">
        <v>2</v>
      </c>
      <c r="F13" s="9">
        <f t="shared" si="6"/>
        <v>0.96666666666666667</v>
      </c>
      <c r="G13" s="8">
        <v>154</v>
      </c>
      <c r="H13" s="8">
        <v>22</v>
      </c>
      <c r="I13" s="8">
        <f t="shared" si="2"/>
        <v>132</v>
      </c>
      <c r="J13" s="12">
        <f t="shared" si="3"/>
        <v>0</v>
      </c>
      <c r="K13" s="12"/>
      <c r="L13" s="12"/>
      <c r="M13" s="12"/>
      <c r="N13" s="13" t="e">
        <f t="shared" si="4"/>
        <v>#DIV/0!</v>
      </c>
      <c r="O13" s="12"/>
      <c r="P13" s="12"/>
      <c r="Q13" s="12">
        <f t="shared" si="5"/>
        <v>0</v>
      </c>
    </row>
    <row r="14" spans="1:17" s="4" customFormat="1" x14ac:dyDescent="0.2">
      <c r="A14" s="32" t="s">
        <v>17</v>
      </c>
      <c r="B14" s="8">
        <f t="shared" si="0"/>
        <v>28</v>
      </c>
      <c r="C14" s="8">
        <v>12</v>
      </c>
      <c r="D14" s="8">
        <v>12</v>
      </c>
      <c r="E14" s="8">
        <v>4</v>
      </c>
      <c r="F14" s="9">
        <f t="shared" si="6"/>
        <v>0.5</v>
      </c>
      <c r="G14" s="8">
        <v>64</v>
      </c>
      <c r="H14" s="8">
        <v>65</v>
      </c>
      <c r="I14" s="8">
        <f t="shared" si="2"/>
        <v>-1</v>
      </c>
      <c r="J14" s="12">
        <f t="shared" si="3"/>
        <v>0</v>
      </c>
      <c r="K14" s="12"/>
      <c r="L14" s="12"/>
      <c r="M14" s="12"/>
      <c r="N14" s="13" t="e">
        <f t="shared" si="4"/>
        <v>#DIV/0!</v>
      </c>
      <c r="O14" s="12"/>
      <c r="P14" s="12"/>
      <c r="Q14" s="12">
        <f t="shared" si="5"/>
        <v>0</v>
      </c>
    </row>
    <row r="15" spans="1:17" s="4" customFormat="1" x14ac:dyDescent="0.25">
      <c r="A15" s="5"/>
      <c r="B15" s="8">
        <f>SUM(B3:B14)</f>
        <v>327</v>
      </c>
      <c r="C15" s="8">
        <f>SUM(C3:C14)</f>
        <v>119</v>
      </c>
      <c r="D15" s="8">
        <f>SUM(D3:D14)</f>
        <v>174</v>
      </c>
      <c r="E15" s="8">
        <f>SUM(E3:E14)</f>
        <v>34</v>
      </c>
      <c r="F15" s="9">
        <f t="shared" si="6"/>
        <v>0.41590214067278286</v>
      </c>
      <c r="G15" s="8">
        <f>SUM(G3:G14)</f>
        <v>735</v>
      </c>
      <c r="H15" s="8">
        <f>SUM(H3:H14)</f>
        <v>933</v>
      </c>
      <c r="I15" s="8">
        <f t="shared" si="2"/>
        <v>-198</v>
      </c>
      <c r="J15" s="12">
        <f>SUM(J4:J14)</f>
        <v>23</v>
      </c>
      <c r="K15" s="12">
        <f>SUM(K4:K14)</f>
        <v>4</v>
      </c>
      <c r="L15" s="12">
        <f>SUM(L4:L14)</f>
        <v>19</v>
      </c>
      <c r="M15" s="12">
        <f>SUM(M4:M14)</f>
        <v>0</v>
      </c>
      <c r="N15" s="13">
        <f t="shared" si="4"/>
        <v>0.17391304347826086</v>
      </c>
      <c r="O15" s="12">
        <f>SUM(O4:O14)</f>
        <v>40</v>
      </c>
      <c r="P15" s="12">
        <f>SUM(P4:P14)</f>
        <v>104</v>
      </c>
      <c r="Q15" s="12">
        <f t="shared" si="5"/>
        <v>-64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R15" sqref="R15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2.7109375" style="2" bestFit="1" customWidth="1"/>
    <col min="6" max="6" width="6.5703125" style="2" bestFit="1" customWidth="1"/>
    <col min="7" max="8" width="5" style="2" bestFit="1" customWidth="1"/>
    <col min="9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x14ac:dyDescent="0.2">
      <c r="A3" s="33" t="s">
        <v>19</v>
      </c>
      <c r="B3" s="6">
        <f t="shared" ref="B3:B14" si="0">C3+D3+E3</f>
        <v>36</v>
      </c>
      <c r="C3" s="8">
        <v>19</v>
      </c>
      <c r="D3" s="8">
        <v>14</v>
      </c>
      <c r="E3" s="8">
        <v>3</v>
      </c>
      <c r="F3" s="7">
        <v>0</v>
      </c>
      <c r="G3" s="8">
        <v>111</v>
      </c>
      <c r="H3" s="8">
        <v>93</v>
      </c>
      <c r="I3" s="6">
        <f t="shared" ref="I3:I15" si="1">G3-H3</f>
        <v>18</v>
      </c>
      <c r="J3" s="10">
        <f t="shared" ref="J3:J14" si="2">K3+L3+M3</f>
        <v>2</v>
      </c>
      <c r="K3" s="12">
        <v>2</v>
      </c>
      <c r="L3" s="12">
        <v>0</v>
      </c>
      <c r="M3" s="12">
        <v>0</v>
      </c>
      <c r="N3" s="11">
        <f t="shared" ref="N3:N15" si="3">(K3+M3*0.5)/(K3+L3+M3)</f>
        <v>1</v>
      </c>
      <c r="O3" s="12">
        <v>10</v>
      </c>
      <c r="P3" s="12">
        <v>2</v>
      </c>
      <c r="Q3" s="10">
        <f t="shared" ref="Q3:Q15" si="4">O3-P3</f>
        <v>8</v>
      </c>
    </row>
    <row r="4" spans="1:17" s="4" customFormat="1" x14ac:dyDescent="0.2">
      <c r="A4" s="22" t="s">
        <v>21</v>
      </c>
      <c r="B4" s="6">
        <f t="shared" si="0"/>
        <v>27</v>
      </c>
      <c r="C4" s="6">
        <v>12</v>
      </c>
      <c r="D4" s="6">
        <v>12</v>
      </c>
      <c r="E4" s="6">
        <v>3</v>
      </c>
      <c r="F4" s="7">
        <v>0</v>
      </c>
      <c r="G4" s="6">
        <v>63</v>
      </c>
      <c r="H4" s="6">
        <v>61</v>
      </c>
      <c r="I4" s="6">
        <f t="shared" si="1"/>
        <v>2</v>
      </c>
      <c r="J4" s="10">
        <f t="shared" si="2"/>
        <v>3</v>
      </c>
      <c r="K4" s="10">
        <v>3</v>
      </c>
      <c r="L4" s="10">
        <v>0</v>
      </c>
      <c r="M4" s="10">
        <v>0</v>
      </c>
      <c r="N4" s="11">
        <f t="shared" si="3"/>
        <v>1</v>
      </c>
      <c r="O4" s="10">
        <v>8</v>
      </c>
      <c r="P4" s="10">
        <v>4</v>
      </c>
      <c r="Q4" s="10">
        <f t="shared" si="4"/>
        <v>4</v>
      </c>
    </row>
    <row r="5" spans="1:17" s="4" customFormat="1" x14ac:dyDescent="0.2">
      <c r="A5" s="23" t="s">
        <v>16</v>
      </c>
      <c r="B5" s="8">
        <f>C5+D5+E5</f>
        <v>32</v>
      </c>
      <c r="C5" s="8">
        <v>18</v>
      </c>
      <c r="D5" s="8">
        <v>11</v>
      </c>
      <c r="E5" s="8">
        <v>3</v>
      </c>
      <c r="F5" s="9">
        <f>(C5+E5*0.5)/(C5+D5+E5)</f>
        <v>0.609375</v>
      </c>
      <c r="G5" s="8">
        <v>102</v>
      </c>
      <c r="H5" s="8">
        <v>67</v>
      </c>
      <c r="I5" s="8">
        <f>G5-H5</f>
        <v>35</v>
      </c>
      <c r="J5" s="12">
        <f>K5+L5+M5</f>
        <v>4</v>
      </c>
      <c r="K5" s="12">
        <v>4</v>
      </c>
      <c r="L5" s="12">
        <v>0</v>
      </c>
      <c r="M5" s="12">
        <v>0</v>
      </c>
      <c r="N5" s="13">
        <f>(K5+M5*0.5)/(K5+L5+M5)</f>
        <v>1</v>
      </c>
      <c r="O5" s="12">
        <v>15</v>
      </c>
      <c r="P5" s="12">
        <v>7</v>
      </c>
      <c r="Q5" s="12">
        <f>O5-P5</f>
        <v>8</v>
      </c>
    </row>
    <row r="6" spans="1:17" s="4" customFormat="1" x14ac:dyDescent="0.2">
      <c r="A6" s="24" t="s">
        <v>14</v>
      </c>
      <c r="B6" s="8">
        <f>C6+D6+E6</f>
        <v>0</v>
      </c>
      <c r="C6" s="8"/>
      <c r="D6" s="8"/>
      <c r="E6" s="8"/>
      <c r="F6" s="9" t="e">
        <f>(C6+E6*0.5)/(C6+D6+E6)</f>
        <v>#DIV/0!</v>
      </c>
      <c r="G6" s="8"/>
      <c r="H6" s="8"/>
      <c r="I6" s="8">
        <f>G6-H6</f>
        <v>0</v>
      </c>
      <c r="J6" s="12">
        <f>K6+L6+M6</f>
        <v>0</v>
      </c>
      <c r="K6" s="12"/>
      <c r="L6" s="12"/>
      <c r="M6" s="12"/>
      <c r="N6" s="13" t="e">
        <f>(K6+M6*0.5)/(K6+L6+M6)</f>
        <v>#DIV/0!</v>
      </c>
      <c r="O6" s="12"/>
      <c r="P6" s="12"/>
      <c r="Q6" s="12">
        <f>O6-P6</f>
        <v>0</v>
      </c>
    </row>
    <row r="7" spans="1:17" s="4" customFormat="1" x14ac:dyDescent="0.2">
      <c r="A7" s="25" t="s">
        <v>12</v>
      </c>
      <c r="B7" s="8">
        <f>C7+D7+E7</f>
        <v>36</v>
      </c>
      <c r="C7" s="8">
        <v>12</v>
      </c>
      <c r="D7" s="8">
        <v>22</v>
      </c>
      <c r="E7" s="8">
        <v>2</v>
      </c>
      <c r="F7" s="9">
        <f>(C7+E7*0.5)/(C7+D7+E7)</f>
        <v>0.3611111111111111</v>
      </c>
      <c r="G7" s="8">
        <v>75</v>
      </c>
      <c r="H7" s="8">
        <v>133</v>
      </c>
      <c r="I7" s="8">
        <f>G7-H7</f>
        <v>-58</v>
      </c>
      <c r="J7" s="12">
        <f>K7+L7+M7</f>
        <v>2</v>
      </c>
      <c r="K7" s="12">
        <v>2</v>
      </c>
      <c r="L7" s="12">
        <v>0</v>
      </c>
      <c r="M7" s="12">
        <v>0</v>
      </c>
      <c r="N7" s="13">
        <f>(K7+M7*0.5)/(K7+L7+M7)</f>
        <v>1</v>
      </c>
      <c r="O7" s="12">
        <v>10</v>
      </c>
      <c r="P7" s="12">
        <v>1</v>
      </c>
      <c r="Q7" s="12">
        <f>O7-P7</f>
        <v>9</v>
      </c>
    </row>
    <row r="8" spans="1:17" s="4" customFormat="1" x14ac:dyDescent="0.2">
      <c r="A8" s="26" t="s">
        <v>11</v>
      </c>
      <c r="B8" s="8">
        <f>C8+D8+E8</f>
        <v>47</v>
      </c>
      <c r="C8" s="8">
        <v>11</v>
      </c>
      <c r="D8" s="8">
        <v>34</v>
      </c>
      <c r="E8" s="8">
        <v>2</v>
      </c>
      <c r="F8" s="9">
        <f>(C8+E8*0.5)/(C8+D8+E8)</f>
        <v>0.25531914893617019</v>
      </c>
      <c r="G8" s="8">
        <v>98</v>
      </c>
      <c r="H8" s="8">
        <v>210</v>
      </c>
      <c r="I8" s="8">
        <f>G8-H8</f>
        <v>-112</v>
      </c>
      <c r="J8" s="12">
        <f>K8+L8+M8</f>
        <v>13</v>
      </c>
      <c r="K8" s="12">
        <v>3</v>
      </c>
      <c r="L8" s="12">
        <v>10</v>
      </c>
      <c r="M8" s="12">
        <v>0</v>
      </c>
      <c r="N8" s="13">
        <f>(K8+M8*0.5)/(K8+L8+M8)</f>
        <v>0.23076923076923078</v>
      </c>
      <c r="O8" s="12">
        <v>24</v>
      </c>
      <c r="P8" s="12">
        <v>64</v>
      </c>
      <c r="Q8" s="12">
        <f>O8-P8</f>
        <v>-40</v>
      </c>
    </row>
    <row r="9" spans="1:17" s="4" customFormat="1" x14ac:dyDescent="0.2">
      <c r="A9" s="27" t="s">
        <v>15</v>
      </c>
      <c r="B9" s="8">
        <f>C9+D9+E9</f>
        <v>36</v>
      </c>
      <c r="C9" s="8">
        <v>14</v>
      </c>
      <c r="D9" s="8">
        <v>21</v>
      </c>
      <c r="E9" s="8">
        <v>1</v>
      </c>
      <c r="F9" s="9">
        <f>(C9+E9*0.5)/(C9+D9+E9)</f>
        <v>0.40277777777777779</v>
      </c>
      <c r="G9" s="8">
        <v>88</v>
      </c>
      <c r="H9" s="8">
        <v>110</v>
      </c>
      <c r="I9" s="8">
        <f>G9-H9</f>
        <v>-22</v>
      </c>
      <c r="J9" s="12">
        <f>K9+L9+M9</f>
        <v>2</v>
      </c>
      <c r="K9" s="12">
        <v>2</v>
      </c>
      <c r="L9" s="12">
        <v>0</v>
      </c>
      <c r="M9" s="12">
        <v>0</v>
      </c>
      <c r="N9" s="13">
        <f>(K9+M9*0.5)/(K9+L9+M9)</f>
        <v>1</v>
      </c>
      <c r="O9" s="12">
        <v>8</v>
      </c>
      <c r="P9" s="12">
        <v>5</v>
      </c>
      <c r="Q9" s="12">
        <f>O9-P9</f>
        <v>3</v>
      </c>
    </row>
    <row r="10" spans="1:17" s="4" customFormat="1" x14ac:dyDescent="0.2">
      <c r="A10" s="28" t="s">
        <v>10</v>
      </c>
      <c r="B10" s="8">
        <f t="shared" si="0"/>
        <v>24</v>
      </c>
      <c r="C10" s="8">
        <v>12</v>
      </c>
      <c r="D10" s="8">
        <v>6</v>
      </c>
      <c r="E10" s="8">
        <v>6</v>
      </c>
      <c r="F10" s="9">
        <f t="shared" ref="F10:F15" si="5">(C10+E10*0.5)/(C10+D10+E10)</f>
        <v>0.625</v>
      </c>
      <c r="G10" s="8">
        <v>70</v>
      </c>
      <c r="H10" s="8">
        <v>54</v>
      </c>
      <c r="I10" s="8">
        <f t="shared" si="1"/>
        <v>16</v>
      </c>
      <c r="J10" s="12">
        <f t="shared" si="2"/>
        <v>2</v>
      </c>
      <c r="K10" s="12">
        <v>2</v>
      </c>
      <c r="L10" s="12">
        <v>0</v>
      </c>
      <c r="M10" s="12">
        <v>0</v>
      </c>
      <c r="N10" s="13">
        <f t="shared" si="3"/>
        <v>1</v>
      </c>
      <c r="O10" s="12">
        <v>9</v>
      </c>
      <c r="P10" s="12">
        <v>4</v>
      </c>
      <c r="Q10" s="12">
        <f t="shared" si="4"/>
        <v>5</v>
      </c>
    </row>
    <row r="11" spans="1:17" s="4" customFormat="1" x14ac:dyDescent="0.2">
      <c r="A11" s="29" t="s">
        <v>18</v>
      </c>
      <c r="B11" s="8">
        <f t="shared" si="0"/>
        <v>21</v>
      </c>
      <c r="C11" s="8">
        <v>17</v>
      </c>
      <c r="D11" s="8">
        <v>4</v>
      </c>
      <c r="E11" s="8">
        <v>0</v>
      </c>
      <c r="F11" s="9">
        <f t="shared" si="5"/>
        <v>0.80952380952380953</v>
      </c>
      <c r="G11" s="8">
        <v>77</v>
      </c>
      <c r="H11" s="8">
        <v>39</v>
      </c>
      <c r="I11" s="8">
        <f t="shared" si="1"/>
        <v>38</v>
      </c>
      <c r="J11" s="12">
        <f t="shared" si="2"/>
        <v>3</v>
      </c>
      <c r="K11" s="12">
        <v>3</v>
      </c>
      <c r="L11" s="12">
        <v>0</v>
      </c>
      <c r="M11" s="12">
        <v>0</v>
      </c>
      <c r="N11" s="13">
        <f t="shared" si="3"/>
        <v>1</v>
      </c>
      <c r="O11" s="12">
        <v>14</v>
      </c>
      <c r="P11" s="12">
        <v>7</v>
      </c>
      <c r="Q11" s="12">
        <f t="shared" si="4"/>
        <v>7</v>
      </c>
    </row>
    <row r="12" spans="1:17" s="4" customFormat="1" x14ac:dyDescent="0.2">
      <c r="A12" s="30" t="s">
        <v>13</v>
      </c>
      <c r="B12" s="8">
        <f t="shared" si="0"/>
        <v>43</v>
      </c>
      <c r="C12" s="8">
        <v>16</v>
      </c>
      <c r="D12" s="8">
        <v>23</v>
      </c>
      <c r="E12" s="8">
        <v>4</v>
      </c>
      <c r="F12" s="9">
        <f t="shared" si="5"/>
        <v>0.41860465116279072</v>
      </c>
      <c r="G12" s="8">
        <v>106</v>
      </c>
      <c r="H12" s="8">
        <v>146</v>
      </c>
      <c r="I12" s="8">
        <f t="shared" si="1"/>
        <v>-40</v>
      </c>
      <c r="J12" s="12">
        <f t="shared" si="2"/>
        <v>6</v>
      </c>
      <c r="K12" s="12">
        <v>3</v>
      </c>
      <c r="L12" s="12">
        <v>3</v>
      </c>
      <c r="M12" s="12">
        <v>0</v>
      </c>
      <c r="N12" s="13">
        <f t="shared" si="3"/>
        <v>0.5</v>
      </c>
      <c r="O12" s="12">
        <v>15</v>
      </c>
      <c r="P12" s="12">
        <v>14</v>
      </c>
      <c r="Q12" s="12">
        <f t="shared" si="4"/>
        <v>1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23</v>
      </c>
      <c r="D13" s="8">
        <v>1</v>
      </c>
      <c r="E13" s="8">
        <v>0</v>
      </c>
      <c r="F13" s="9">
        <f t="shared" si="5"/>
        <v>0.95833333333333337</v>
      </c>
      <c r="G13" s="8">
        <v>122</v>
      </c>
      <c r="H13" s="8">
        <v>22</v>
      </c>
      <c r="I13" s="8">
        <f t="shared" si="1"/>
        <v>100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34</v>
      </c>
      <c r="C14" s="8">
        <v>21</v>
      </c>
      <c r="D14" s="8">
        <v>12</v>
      </c>
      <c r="E14" s="8">
        <v>1</v>
      </c>
      <c r="F14" s="9">
        <f t="shared" si="5"/>
        <v>0.63235294117647056</v>
      </c>
      <c r="G14" s="8">
        <v>107</v>
      </c>
      <c r="H14" s="8">
        <v>68</v>
      </c>
      <c r="I14" s="8">
        <f t="shared" si="1"/>
        <v>39</v>
      </c>
      <c r="J14" s="12">
        <f t="shared" si="2"/>
        <v>0</v>
      </c>
      <c r="K14" s="12"/>
      <c r="L14" s="12"/>
      <c r="M14" s="12"/>
      <c r="N14" s="13" t="e">
        <f t="shared" si="3"/>
        <v>#DIV/0!</v>
      </c>
      <c r="O14" s="12"/>
      <c r="P14" s="12"/>
      <c r="Q14" s="12">
        <f t="shared" si="4"/>
        <v>0</v>
      </c>
    </row>
    <row r="15" spans="1:17" s="4" customFormat="1" x14ac:dyDescent="0.25">
      <c r="A15" s="5"/>
      <c r="B15" s="8">
        <f>SUM(B3:B14)</f>
        <v>360</v>
      </c>
      <c r="C15" s="8">
        <f>SUM(C3:C14)</f>
        <v>175</v>
      </c>
      <c r="D15" s="8">
        <f>SUM(D3:D14)</f>
        <v>160</v>
      </c>
      <c r="E15" s="8">
        <f>SUM(E3:E14)</f>
        <v>25</v>
      </c>
      <c r="F15" s="9">
        <f t="shared" si="5"/>
        <v>0.52083333333333337</v>
      </c>
      <c r="G15" s="8">
        <f>SUM(G3:G14)</f>
        <v>1019</v>
      </c>
      <c r="H15" s="8">
        <f>SUM(H3:H14)</f>
        <v>1003</v>
      </c>
      <c r="I15" s="8">
        <f t="shared" si="1"/>
        <v>16</v>
      </c>
      <c r="J15" s="12">
        <f>SUM(J4:J14)</f>
        <v>35</v>
      </c>
      <c r="K15" s="12">
        <f>SUM(K4:K14)</f>
        <v>22</v>
      </c>
      <c r="L15" s="12">
        <f>SUM(L4:L14)</f>
        <v>13</v>
      </c>
      <c r="M15" s="12">
        <f>SUM(M4:M14)</f>
        <v>0</v>
      </c>
      <c r="N15" s="13">
        <f t="shared" si="3"/>
        <v>0.62857142857142856</v>
      </c>
      <c r="O15" s="12">
        <f>SUM(O4:O14)</f>
        <v>103</v>
      </c>
      <c r="P15" s="12">
        <f>SUM(P4:P14)</f>
        <v>106</v>
      </c>
      <c r="Q15" s="12">
        <f t="shared" si="4"/>
        <v>-3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B15" sqref="B15:I15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3" style="2" bestFit="1" customWidth="1"/>
    <col min="6" max="6" width="6.5703125" style="2" bestFit="1" customWidth="1"/>
    <col min="7" max="7" width="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41</v>
      </c>
      <c r="C3" s="8">
        <v>26</v>
      </c>
      <c r="D3" s="8">
        <v>11</v>
      </c>
      <c r="E3" s="8">
        <v>4</v>
      </c>
      <c r="F3" s="7">
        <v>0</v>
      </c>
      <c r="G3" s="8">
        <v>123</v>
      </c>
      <c r="H3" s="8">
        <v>84</v>
      </c>
      <c r="I3" s="6">
        <f t="shared" ref="I3:I15" si="1">G3-H3</f>
        <v>39</v>
      </c>
      <c r="J3" s="10">
        <f t="shared" ref="J3:J14" si="2">K3+L3+M3</f>
        <v>7</v>
      </c>
      <c r="K3" s="12">
        <v>2</v>
      </c>
      <c r="L3" s="12">
        <v>5</v>
      </c>
      <c r="M3" s="12">
        <v>0</v>
      </c>
      <c r="N3" s="11">
        <f t="shared" ref="N3:N15" si="3">(K3+M3*0.5)/(K3+L3+M3)</f>
        <v>0.2857142857142857</v>
      </c>
      <c r="O3" s="12">
        <v>16</v>
      </c>
      <c r="P3" s="12">
        <v>23</v>
      </c>
      <c r="Q3" s="10">
        <f t="shared" ref="Q3:Q15" si="4">O3-P3</f>
        <v>-7</v>
      </c>
    </row>
    <row r="4" spans="1:17" s="4" customFormat="1" x14ac:dyDescent="0.2">
      <c r="A4" s="22" t="s">
        <v>21</v>
      </c>
      <c r="B4" s="6">
        <f t="shared" si="0"/>
        <v>29</v>
      </c>
      <c r="C4" s="6">
        <v>10</v>
      </c>
      <c r="D4" s="6">
        <v>15</v>
      </c>
      <c r="E4" s="6">
        <v>4</v>
      </c>
      <c r="F4" s="9">
        <f t="shared" ref="F4:F9" si="5">(C4+E4*0.5)/(C4+D4+E4)</f>
        <v>0.41379310344827586</v>
      </c>
      <c r="G4" s="6">
        <v>58</v>
      </c>
      <c r="H4" s="6">
        <v>74</v>
      </c>
      <c r="I4" s="6">
        <f t="shared" si="1"/>
        <v>-16</v>
      </c>
      <c r="J4" s="10">
        <f t="shared" si="2"/>
        <v>7</v>
      </c>
      <c r="K4" s="10">
        <v>2</v>
      </c>
      <c r="L4" s="10">
        <v>5</v>
      </c>
      <c r="M4" s="10">
        <v>0</v>
      </c>
      <c r="N4" s="11">
        <f t="shared" si="3"/>
        <v>0.2857142857142857</v>
      </c>
      <c r="O4" s="10">
        <v>10</v>
      </c>
      <c r="P4" s="10">
        <v>23</v>
      </c>
      <c r="Q4" s="10">
        <f t="shared" si="4"/>
        <v>-13</v>
      </c>
    </row>
    <row r="5" spans="1:17" s="4" customFormat="1" x14ac:dyDescent="0.2">
      <c r="A5" s="23" t="s">
        <v>16</v>
      </c>
      <c r="B5" s="8">
        <f>C5+D5+E5</f>
        <v>40</v>
      </c>
      <c r="C5" s="8">
        <v>31</v>
      </c>
      <c r="D5" s="8">
        <v>6</v>
      </c>
      <c r="E5" s="8">
        <v>3</v>
      </c>
      <c r="F5" s="9">
        <f t="shared" si="5"/>
        <v>0.8125</v>
      </c>
      <c r="G5" s="8">
        <v>175</v>
      </c>
      <c r="H5" s="8">
        <v>76</v>
      </c>
      <c r="I5" s="8">
        <f>G5-H5</f>
        <v>99</v>
      </c>
      <c r="J5" s="12">
        <f>K5+L5+M5</f>
        <v>12</v>
      </c>
      <c r="K5" s="12">
        <v>11</v>
      </c>
      <c r="L5" s="12">
        <v>1</v>
      </c>
      <c r="M5" s="12">
        <v>0</v>
      </c>
      <c r="N5" s="13">
        <f>(K5+M5*0.5)/(K5+L5+M5)</f>
        <v>0.91666666666666663</v>
      </c>
      <c r="O5" s="12">
        <v>67</v>
      </c>
      <c r="P5" s="12">
        <v>22</v>
      </c>
      <c r="Q5" s="12">
        <f>O5-P5</f>
        <v>45</v>
      </c>
    </row>
    <row r="6" spans="1:17" s="4" customFormat="1" x14ac:dyDescent="0.2">
      <c r="A6" s="24" t="s">
        <v>14</v>
      </c>
      <c r="B6" s="8">
        <f>C6+D6+E6</f>
        <v>36</v>
      </c>
      <c r="C6" s="8">
        <v>22</v>
      </c>
      <c r="D6" s="8">
        <v>12</v>
      </c>
      <c r="E6" s="8">
        <v>2</v>
      </c>
      <c r="F6" s="9">
        <f t="shared" si="5"/>
        <v>0.63888888888888884</v>
      </c>
      <c r="G6" s="8">
        <v>133</v>
      </c>
      <c r="H6" s="8">
        <v>75</v>
      </c>
      <c r="I6" s="8">
        <f>G6-H6</f>
        <v>58</v>
      </c>
      <c r="J6" s="12">
        <f>K6+L6+M6</f>
        <v>2</v>
      </c>
      <c r="K6" s="12">
        <v>0</v>
      </c>
      <c r="L6" s="12">
        <v>2</v>
      </c>
      <c r="M6" s="12">
        <v>0</v>
      </c>
      <c r="N6" s="13">
        <f>(K6+M6*0.5)/(K6+L6+M6)</f>
        <v>0</v>
      </c>
      <c r="O6" s="12">
        <v>1</v>
      </c>
      <c r="P6" s="12">
        <v>10</v>
      </c>
      <c r="Q6" s="12">
        <f>O6-P6</f>
        <v>-9</v>
      </c>
    </row>
    <row r="7" spans="1:17" s="4" customFormat="1" x14ac:dyDescent="0.2">
      <c r="A7" s="25" t="s">
        <v>12</v>
      </c>
      <c r="B7" s="8">
        <f>C7+D7+E7</f>
        <v>0</v>
      </c>
      <c r="C7" s="8"/>
      <c r="D7" s="8"/>
      <c r="E7" s="8"/>
      <c r="F7" s="9" t="e">
        <f t="shared" si="5"/>
        <v>#DIV/0!</v>
      </c>
      <c r="G7" s="8"/>
      <c r="H7" s="8"/>
      <c r="I7" s="8">
        <f>G7-H7</f>
        <v>0</v>
      </c>
      <c r="J7" s="12">
        <f>K7+L7+M7</f>
        <v>0</v>
      </c>
      <c r="K7" s="12"/>
      <c r="L7" s="12"/>
      <c r="M7" s="12"/>
      <c r="N7" s="13" t="e">
        <f>(K7+M7*0.5)/(K7+L7+M7)</f>
        <v>#DIV/0!</v>
      </c>
      <c r="O7" s="12"/>
      <c r="P7" s="12"/>
      <c r="Q7" s="12">
        <f>O7-P7</f>
        <v>0</v>
      </c>
    </row>
    <row r="8" spans="1:17" s="4" customFormat="1" x14ac:dyDescent="0.2">
      <c r="A8" s="26" t="s">
        <v>11</v>
      </c>
      <c r="B8" s="8">
        <f>C8+D8+E8</f>
        <v>45</v>
      </c>
      <c r="C8" s="8">
        <v>17</v>
      </c>
      <c r="D8" s="8">
        <v>26</v>
      </c>
      <c r="E8" s="8">
        <v>2</v>
      </c>
      <c r="F8" s="9">
        <f t="shared" si="5"/>
        <v>0.4</v>
      </c>
      <c r="G8" s="8">
        <v>104</v>
      </c>
      <c r="H8" s="8">
        <v>142</v>
      </c>
      <c r="I8" s="8">
        <f>G8-H8</f>
        <v>-38</v>
      </c>
      <c r="J8" s="12">
        <f>K8+L8+M8</f>
        <v>9</v>
      </c>
      <c r="K8" s="12">
        <v>5</v>
      </c>
      <c r="L8" s="12">
        <v>4</v>
      </c>
      <c r="M8" s="12">
        <v>0</v>
      </c>
      <c r="N8" s="13">
        <f>(K8+M8*0.5)/(K8+L8+M8)</f>
        <v>0.55555555555555558</v>
      </c>
      <c r="O8" s="12">
        <v>23</v>
      </c>
      <c r="P8" s="12">
        <v>27</v>
      </c>
      <c r="Q8" s="12">
        <f>O8-P8</f>
        <v>-4</v>
      </c>
    </row>
    <row r="9" spans="1:17" s="4" customFormat="1" x14ac:dyDescent="0.2">
      <c r="A9" s="27" t="s">
        <v>15</v>
      </c>
      <c r="B9" s="8">
        <f>C9+D9+E9</f>
        <v>35</v>
      </c>
      <c r="C9" s="8">
        <v>19</v>
      </c>
      <c r="D9" s="8">
        <v>12</v>
      </c>
      <c r="E9" s="8">
        <v>4</v>
      </c>
      <c r="F9" s="9">
        <f t="shared" si="5"/>
        <v>0.6</v>
      </c>
      <c r="G9" s="8">
        <v>108</v>
      </c>
      <c r="H9" s="8">
        <v>81</v>
      </c>
      <c r="I9" s="8">
        <f>G9-H9</f>
        <v>27</v>
      </c>
      <c r="J9" s="12">
        <f>K9+L9+M9</f>
        <v>1</v>
      </c>
      <c r="K9" s="12">
        <v>1</v>
      </c>
      <c r="L9" s="12">
        <v>0</v>
      </c>
      <c r="M9" s="12">
        <v>0</v>
      </c>
      <c r="N9" s="13">
        <f>(K9+M9*0.5)/(K9+L9+M9)</f>
        <v>1</v>
      </c>
      <c r="O9" s="12">
        <v>4</v>
      </c>
      <c r="P9" s="12">
        <v>2</v>
      </c>
      <c r="Q9" s="12">
        <f>O9-P9</f>
        <v>2</v>
      </c>
    </row>
    <row r="10" spans="1:17" s="4" customFormat="1" x14ac:dyDescent="0.2">
      <c r="A10" s="28" t="s">
        <v>10</v>
      </c>
      <c r="B10" s="8">
        <f t="shared" si="0"/>
        <v>20</v>
      </c>
      <c r="C10" s="8">
        <v>10</v>
      </c>
      <c r="D10" s="8">
        <v>7</v>
      </c>
      <c r="E10" s="8">
        <v>3</v>
      </c>
      <c r="F10" s="9">
        <f t="shared" ref="F10:F15" si="6">(C10+E10*0.5)/(C10+D10+E10)</f>
        <v>0.57499999999999996</v>
      </c>
      <c r="G10" s="8">
        <v>64</v>
      </c>
      <c r="H10" s="8">
        <v>46</v>
      </c>
      <c r="I10" s="8">
        <f t="shared" si="1"/>
        <v>18</v>
      </c>
      <c r="J10" s="12">
        <f t="shared" si="2"/>
        <v>0</v>
      </c>
      <c r="K10" s="12"/>
      <c r="L10" s="12"/>
      <c r="M10" s="12"/>
      <c r="N10" s="13" t="e">
        <f t="shared" si="3"/>
        <v>#DIV/0!</v>
      </c>
      <c r="O10" s="12"/>
      <c r="P10" s="12"/>
      <c r="Q10" s="12">
        <f t="shared" si="4"/>
        <v>0</v>
      </c>
    </row>
    <row r="11" spans="1:17" s="4" customFormat="1" x14ac:dyDescent="0.2">
      <c r="A11" s="29" t="s">
        <v>18</v>
      </c>
      <c r="B11" s="8">
        <f t="shared" si="0"/>
        <v>21</v>
      </c>
      <c r="C11" s="8">
        <v>14</v>
      </c>
      <c r="D11" s="8">
        <v>5</v>
      </c>
      <c r="E11" s="8">
        <v>2</v>
      </c>
      <c r="F11" s="9">
        <f t="shared" si="6"/>
        <v>0.7142857142857143</v>
      </c>
      <c r="G11" s="8">
        <v>73</v>
      </c>
      <c r="H11" s="8">
        <v>41</v>
      </c>
      <c r="I11" s="8">
        <f t="shared" si="1"/>
        <v>32</v>
      </c>
      <c r="J11" s="12">
        <f t="shared" si="2"/>
        <v>3</v>
      </c>
      <c r="K11" s="12">
        <v>3</v>
      </c>
      <c r="L11" s="12">
        <v>0</v>
      </c>
      <c r="M11" s="12">
        <v>0</v>
      </c>
      <c r="N11" s="13">
        <f t="shared" si="3"/>
        <v>1</v>
      </c>
      <c r="O11" s="12">
        <v>15</v>
      </c>
      <c r="P11" s="12">
        <v>5</v>
      </c>
      <c r="Q11" s="12">
        <f t="shared" si="4"/>
        <v>10</v>
      </c>
    </row>
    <row r="12" spans="1:17" s="4" customFormat="1" x14ac:dyDescent="0.2">
      <c r="A12" s="30" t="s">
        <v>13</v>
      </c>
      <c r="B12" s="8">
        <f t="shared" si="0"/>
        <v>46</v>
      </c>
      <c r="C12" s="8">
        <v>18</v>
      </c>
      <c r="D12" s="8">
        <v>26</v>
      </c>
      <c r="E12" s="8">
        <v>2</v>
      </c>
      <c r="F12" s="9">
        <f t="shared" si="6"/>
        <v>0.41304347826086957</v>
      </c>
      <c r="G12" s="8">
        <v>119</v>
      </c>
      <c r="H12" s="8">
        <v>129</v>
      </c>
      <c r="I12" s="8">
        <f t="shared" si="1"/>
        <v>-10</v>
      </c>
      <c r="J12" s="12">
        <f t="shared" si="2"/>
        <v>7</v>
      </c>
      <c r="K12" s="12">
        <v>3</v>
      </c>
      <c r="L12" s="12">
        <v>4</v>
      </c>
      <c r="M12" s="12">
        <v>0</v>
      </c>
      <c r="N12" s="13">
        <f t="shared" si="3"/>
        <v>0.42857142857142855</v>
      </c>
      <c r="O12" s="12">
        <v>22</v>
      </c>
      <c r="P12" s="12">
        <v>22</v>
      </c>
      <c r="Q12" s="12">
        <f t="shared" si="4"/>
        <v>0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23</v>
      </c>
      <c r="D13" s="8">
        <v>1</v>
      </c>
      <c r="E13" s="8">
        <v>0</v>
      </c>
      <c r="F13" s="9">
        <f t="shared" si="6"/>
        <v>0.95833333333333337</v>
      </c>
      <c r="G13" s="8">
        <v>135</v>
      </c>
      <c r="H13" s="8">
        <v>20</v>
      </c>
      <c r="I13" s="8">
        <f t="shared" si="1"/>
        <v>115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36</v>
      </c>
      <c r="C14" s="8">
        <v>32</v>
      </c>
      <c r="D14" s="8">
        <v>3</v>
      </c>
      <c r="E14" s="8">
        <v>1</v>
      </c>
      <c r="F14" s="9">
        <f t="shared" si="6"/>
        <v>0.90277777777777779</v>
      </c>
      <c r="G14" s="8">
        <v>181</v>
      </c>
      <c r="H14" s="8">
        <v>69</v>
      </c>
      <c r="I14" s="8">
        <f t="shared" si="1"/>
        <v>112</v>
      </c>
      <c r="J14" s="12">
        <f t="shared" si="2"/>
        <v>2</v>
      </c>
      <c r="K14" s="12">
        <v>2</v>
      </c>
      <c r="L14" s="12">
        <v>0</v>
      </c>
      <c r="M14" s="12">
        <v>0</v>
      </c>
      <c r="N14" s="13">
        <f t="shared" si="3"/>
        <v>1</v>
      </c>
      <c r="O14" s="12">
        <v>7</v>
      </c>
      <c r="P14" s="12">
        <v>3</v>
      </c>
      <c r="Q14" s="12">
        <f t="shared" si="4"/>
        <v>4</v>
      </c>
    </row>
    <row r="15" spans="1:17" s="4" customFormat="1" x14ac:dyDescent="0.25">
      <c r="A15" s="5"/>
      <c r="B15" s="8">
        <f>SUM(B3:B14)</f>
        <v>373</v>
      </c>
      <c r="C15" s="8">
        <f>SUM(C3:C14)</f>
        <v>222</v>
      </c>
      <c r="D15" s="8">
        <f>SUM(D3:D14)</f>
        <v>124</v>
      </c>
      <c r="E15" s="8">
        <f>SUM(E3:E14)</f>
        <v>27</v>
      </c>
      <c r="F15" s="9">
        <f t="shared" si="6"/>
        <v>0.63136729222520105</v>
      </c>
      <c r="G15" s="8">
        <f>SUM(G3:G14)</f>
        <v>1273</v>
      </c>
      <c r="H15" s="8">
        <f>SUM(H3:H14)</f>
        <v>837</v>
      </c>
      <c r="I15" s="8">
        <f t="shared" si="1"/>
        <v>436</v>
      </c>
      <c r="J15" s="12">
        <f>SUM(J4:J14)</f>
        <v>43</v>
      </c>
      <c r="K15" s="12">
        <f>SUM(K4:K14)</f>
        <v>27</v>
      </c>
      <c r="L15" s="12">
        <f>SUM(L4:L14)</f>
        <v>16</v>
      </c>
      <c r="M15" s="12">
        <f>SUM(M4:M14)</f>
        <v>0</v>
      </c>
      <c r="N15" s="13">
        <f t="shared" si="3"/>
        <v>0.62790697674418605</v>
      </c>
      <c r="O15" s="12">
        <f>SUM(O4:O14)</f>
        <v>149</v>
      </c>
      <c r="P15" s="12">
        <f>SUM(P4:P14)</f>
        <v>114</v>
      </c>
      <c r="Q15" s="12">
        <f t="shared" si="4"/>
        <v>35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M22" sqref="M22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3" style="2" bestFit="1" customWidth="1"/>
    <col min="6" max="6" width="6.5703125" style="2" bestFit="1" customWidth="1"/>
    <col min="7" max="7" width="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38</v>
      </c>
      <c r="C3" s="8">
        <v>33</v>
      </c>
      <c r="D3" s="8">
        <v>2</v>
      </c>
      <c r="E3" s="8">
        <v>3</v>
      </c>
      <c r="F3" s="9">
        <f t="shared" ref="F3:F9" si="1">(C3+E3*0.5)/(C3+D3+E3)</f>
        <v>0.90789473684210531</v>
      </c>
      <c r="G3" s="8">
        <v>156</v>
      </c>
      <c r="H3" s="8">
        <v>55</v>
      </c>
      <c r="I3" s="6">
        <f t="shared" ref="I3:I15" si="2">G3-H3</f>
        <v>101</v>
      </c>
      <c r="J3" s="10">
        <f t="shared" ref="J3:J14" si="3">K3+L3+M3</f>
        <v>4</v>
      </c>
      <c r="K3" s="12">
        <v>4</v>
      </c>
      <c r="L3" s="12">
        <v>0</v>
      </c>
      <c r="M3" s="12">
        <v>0</v>
      </c>
      <c r="N3" s="11">
        <f t="shared" ref="N3:N15" si="4">(K3+M3*0.5)/(K3+L3+M3)</f>
        <v>1</v>
      </c>
      <c r="O3" s="12">
        <v>21</v>
      </c>
      <c r="P3" s="12">
        <v>10</v>
      </c>
      <c r="Q3" s="10">
        <f t="shared" ref="Q3:Q15" si="5">O3-P3</f>
        <v>11</v>
      </c>
    </row>
    <row r="4" spans="1:17" s="4" customFormat="1" x14ac:dyDescent="0.2">
      <c r="A4" s="22" t="s">
        <v>21</v>
      </c>
      <c r="B4" s="6">
        <f t="shared" si="0"/>
        <v>30</v>
      </c>
      <c r="C4" s="6">
        <v>18</v>
      </c>
      <c r="D4" s="6">
        <v>9</v>
      </c>
      <c r="E4" s="6">
        <v>3</v>
      </c>
      <c r="F4" s="9">
        <f t="shared" si="1"/>
        <v>0.65</v>
      </c>
      <c r="G4" s="6">
        <v>77</v>
      </c>
      <c r="H4" s="6">
        <v>45</v>
      </c>
      <c r="I4" s="6">
        <f t="shared" si="2"/>
        <v>32</v>
      </c>
      <c r="J4" s="10">
        <f t="shared" si="3"/>
        <v>8</v>
      </c>
      <c r="K4" s="10">
        <v>6</v>
      </c>
      <c r="L4" s="10">
        <v>2</v>
      </c>
      <c r="M4" s="10">
        <v>0</v>
      </c>
      <c r="N4" s="11">
        <f t="shared" si="4"/>
        <v>0.75</v>
      </c>
      <c r="O4" s="10">
        <v>21</v>
      </c>
      <c r="P4" s="10">
        <v>9</v>
      </c>
      <c r="Q4" s="10">
        <f t="shared" si="5"/>
        <v>12</v>
      </c>
    </row>
    <row r="5" spans="1:17" s="4" customFormat="1" x14ac:dyDescent="0.2">
      <c r="A5" s="23" t="s">
        <v>16</v>
      </c>
      <c r="B5" s="8">
        <f>C5+D5+E5</f>
        <v>28</v>
      </c>
      <c r="C5" s="8">
        <v>25</v>
      </c>
      <c r="D5" s="8">
        <v>1</v>
      </c>
      <c r="E5" s="8">
        <v>2</v>
      </c>
      <c r="F5" s="9">
        <f t="shared" si="1"/>
        <v>0.9285714285714286</v>
      </c>
      <c r="G5" s="8">
        <v>108</v>
      </c>
      <c r="H5" s="8">
        <v>30</v>
      </c>
      <c r="I5" s="8">
        <f>G5-H5</f>
        <v>78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47</v>
      </c>
      <c r="C6" s="8">
        <v>34</v>
      </c>
      <c r="D6" s="8">
        <v>11</v>
      </c>
      <c r="E6" s="8">
        <v>2</v>
      </c>
      <c r="F6" s="9">
        <f t="shared" si="1"/>
        <v>0.74468085106382975</v>
      </c>
      <c r="G6" s="8">
        <v>210</v>
      </c>
      <c r="H6" s="8">
        <v>98</v>
      </c>
      <c r="I6" s="8">
        <f>G6-H6</f>
        <v>112</v>
      </c>
      <c r="J6" s="12">
        <f>K6+L6+M6</f>
        <v>13</v>
      </c>
      <c r="K6" s="12">
        <v>10</v>
      </c>
      <c r="L6" s="12">
        <v>3</v>
      </c>
      <c r="M6" s="12">
        <v>0</v>
      </c>
      <c r="N6" s="13">
        <f>(K6+M6*0.5)/(K6+L6+M6)</f>
        <v>0.76923076923076927</v>
      </c>
      <c r="O6" s="12">
        <v>64</v>
      </c>
      <c r="P6" s="12">
        <v>24</v>
      </c>
      <c r="Q6" s="12">
        <f>O6-P6</f>
        <v>40</v>
      </c>
    </row>
    <row r="7" spans="1:17" s="4" customFormat="1" x14ac:dyDescent="0.2">
      <c r="A7" s="25" t="s">
        <v>12</v>
      </c>
      <c r="B7" s="8">
        <f>C7+D7+E7</f>
        <v>45</v>
      </c>
      <c r="C7" s="8">
        <v>26</v>
      </c>
      <c r="D7" s="8">
        <v>17</v>
      </c>
      <c r="E7" s="8">
        <v>2</v>
      </c>
      <c r="F7" s="9">
        <f t="shared" si="1"/>
        <v>0.6</v>
      </c>
      <c r="G7" s="8">
        <v>142</v>
      </c>
      <c r="H7" s="8">
        <v>104</v>
      </c>
      <c r="I7" s="8">
        <f>G7-H7</f>
        <v>38</v>
      </c>
      <c r="J7" s="12">
        <f>K7+L7+M7</f>
        <v>9</v>
      </c>
      <c r="K7" s="12">
        <v>4</v>
      </c>
      <c r="L7" s="12">
        <v>5</v>
      </c>
      <c r="M7" s="12">
        <v>0</v>
      </c>
      <c r="N7" s="13">
        <f>(K7+M7*0.5)/(K7+L7+M7)</f>
        <v>0.44444444444444442</v>
      </c>
      <c r="O7" s="12">
        <v>27</v>
      </c>
      <c r="P7" s="12">
        <v>23</v>
      </c>
      <c r="Q7" s="12">
        <f>O7-P7</f>
        <v>4</v>
      </c>
    </row>
    <row r="8" spans="1:17" s="4" customFormat="1" x14ac:dyDescent="0.2">
      <c r="A8" s="26" t="s">
        <v>11</v>
      </c>
      <c r="B8" s="8">
        <f>C8+D8+E8</f>
        <v>0</v>
      </c>
      <c r="C8" s="8"/>
      <c r="D8" s="8"/>
      <c r="E8" s="8"/>
      <c r="F8" s="9" t="e">
        <f t="shared" si="1"/>
        <v>#DIV/0!</v>
      </c>
      <c r="G8" s="8"/>
      <c r="H8" s="8"/>
      <c r="I8" s="8">
        <f>G8-H8</f>
        <v>0</v>
      </c>
      <c r="J8" s="12">
        <f>K8+L8+M8</f>
        <v>0</v>
      </c>
      <c r="K8" s="12"/>
      <c r="L8" s="12"/>
      <c r="M8" s="12"/>
      <c r="N8" s="13" t="e">
        <f>(K8+M8*0.5)/(K8+L8+M8)</f>
        <v>#DIV/0!</v>
      </c>
      <c r="O8" s="12"/>
      <c r="P8" s="12"/>
      <c r="Q8" s="12">
        <f>O8-P8</f>
        <v>0</v>
      </c>
    </row>
    <row r="9" spans="1:17" s="4" customFormat="1" x14ac:dyDescent="0.2">
      <c r="A9" s="27" t="s">
        <v>15</v>
      </c>
      <c r="B9" s="8">
        <f>C9+D9+E9</f>
        <v>40</v>
      </c>
      <c r="C9" s="8">
        <v>28</v>
      </c>
      <c r="D9" s="8">
        <v>9</v>
      </c>
      <c r="E9" s="8">
        <v>3</v>
      </c>
      <c r="F9" s="9">
        <f t="shared" si="1"/>
        <v>0.73750000000000004</v>
      </c>
      <c r="G9" s="8">
        <v>145</v>
      </c>
      <c r="H9" s="8">
        <v>68</v>
      </c>
      <c r="I9" s="8">
        <f>G9-H9</f>
        <v>77</v>
      </c>
      <c r="J9" s="12">
        <f>K9+L9+M9</f>
        <v>6</v>
      </c>
      <c r="K9" s="12">
        <v>6</v>
      </c>
      <c r="L9" s="12">
        <v>0</v>
      </c>
      <c r="M9" s="12">
        <v>0</v>
      </c>
      <c r="N9" s="13">
        <f>(K9+M9*0.5)/(K9+L9+M9)</f>
        <v>1</v>
      </c>
      <c r="O9" s="12">
        <v>24</v>
      </c>
      <c r="P9" s="12">
        <v>11</v>
      </c>
      <c r="Q9" s="12">
        <f>O9-P9</f>
        <v>13</v>
      </c>
    </row>
    <row r="10" spans="1:17" s="4" customFormat="1" x14ac:dyDescent="0.2">
      <c r="A10" s="28" t="s">
        <v>10</v>
      </c>
      <c r="B10" s="8">
        <f t="shared" si="0"/>
        <v>22</v>
      </c>
      <c r="C10" s="8">
        <v>18</v>
      </c>
      <c r="D10" s="8">
        <v>2</v>
      </c>
      <c r="E10" s="8">
        <v>2</v>
      </c>
      <c r="F10" s="9">
        <f t="shared" ref="F10:F15" si="6">(C10+E10*0.5)/(C10+D10+E10)</f>
        <v>0.86363636363636365</v>
      </c>
      <c r="G10" s="8">
        <v>72</v>
      </c>
      <c r="H10" s="8">
        <v>28</v>
      </c>
      <c r="I10" s="8">
        <f t="shared" si="2"/>
        <v>44</v>
      </c>
      <c r="J10" s="12">
        <f t="shared" si="3"/>
        <v>2</v>
      </c>
      <c r="K10" s="12">
        <v>2</v>
      </c>
      <c r="L10" s="12">
        <v>0</v>
      </c>
      <c r="M10" s="12">
        <v>0</v>
      </c>
      <c r="N10" s="13">
        <f t="shared" si="4"/>
        <v>1</v>
      </c>
      <c r="O10" s="12">
        <v>7</v>
      </c>
      <c r="P10" s="12">
        <v>1</v>
      </c>
      <c r="Q10" s="12">
        <f t="shared" si="5"/>
        <v>6</v>
      </c>
    </row>
    <row r="11" spans="1:17" s="4" customFormat="1" x14ac:dyDescent="0.2">
      <c r="A11" s="29" t="s">
        <v>18</v>
      </c>
      <c r="B11" s="8">
        <f t="shared" si="0"/>
        <v>19</v>
      </c>
      <c r="C11" s="8">
        <v>13</v>
      </c>
      <c r="D11" s="8">
        <v>5</v>
      </c>
      <c r="E11" s="8">
        <v>1</v>
      </c>
      <c r="F11" s="9">
        <f t="shared" si="6"/>
        <v>0.71052631578947367</v>
      </c>
      <c r="G11" s="8">
        <v>68</v>
      </c>
      <c r="H11" s="8">
        <v>33</v>
      </c>
      <c r="I11" s="8">
        <f t="shared" si="2"/>
        <v>35</v>
      </c>
      <c r="J11" s="12">
        <f t="shared" si="3"/>
        <v>1</v>
      </c>
      <c r="K11" s="12">
        <v>0</v>
      </c>
      <c r="L11" s="12">
        <v>1</v>
      </c>
      <c r="M11" s="12">
        <v>0</v>
      </c>
      <c r="N11" s="13">
        <f t="shared" si="4"/>
        <v>0</v>
      </c>
      <c r="O11" s="12">
        <v>2</v>
      </c>
      <c r="P11" s="12">
        <v>3</v>
      </c>
      <c r="Q11" s="12">
        <f t="shared" si="5"/>
        <v>-1</v>
      </c>
    </row>
    <row r="12" spans="1:17" s="4" customFormat="1" x14ac:dyDescent="0.2">
      <c r="A12" s="30" t="s">
        <v>13</v>
      </c>
      <c r="B12" s="8">
        <f t="shared" si="0"/>
        <v>45</v>
      </c>
      <c r="C12" s="8">
        <v>30</v>
      </c>
      <c r="D12" s="8">
        <v>9</v>
      </c>
      <c r="E12" s="8">
        <v>6</v>
      </c>
      <c r="F12" s="9">
        <f t="shared" si="6"/>
        <v>0.73333333333333328</v>
      </c>
      <c r="G12" s="8">
        <v>170</v>
      </c>
      <c r="H12" s="8">
        <v>87</v>
      </c>
      <c r="I12" s="8">
        <f t="shared" si="2"/>
        <v>83</v>
      </c>
      <c r="J12" s="12">
        <f t="shared" si="3"/>
        <v>11</v>
      </c>
      <c r="K12" s="12">
        <v>9</v>
      </c>
      <c r="L12" s="12">
        <v>2</v>
      </c>
      <c r="M12" s="12">
        <v>0</v>
      </c>
      <c r="N12" s="13">
        <f t="shared" si="4"/>
        <v>0.81818181818181823</v>
      </c>
      <c r="O12" s="12">
        <v>50</v>
      </c>
      <c r="P12" s="12">
        <v>20</v>
      </c>
      <c r="Q12" s="12">
        <f t="shared" si="5"/>
        <v>30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24</v>
      </c>
      <c r="D13" s="8">
        <v>0</v>
      </c>
      <c r="E13" s="8">
        <v>0</v>
      </c>
      <c r="F13" s="9">
        <f t="shared" si="6"/>
        <v>1</v>
      </c>
      <c r="G13" s="8">
        <v>132</v>
      </c>
      <c r="H13" s="8">
        <v>6</v>
      </c>
      <c r="I13" s="8">
        <f t="shared" si="2"/>
        <v>126</v>
      </c>
      <c r="J13" s="12">
        <f t="shared" si="3"/>
        <v>0</v>
      </c>
      <c r="K13" s="12"/>
      <c r="L13" s="12"/>
      <c r="M13" s="12"/>
      <c r="N13" s="13" t="e">
        <f t="shared" si="4"/>
        <v>#DIV/0!</v>
      </c>
      <c r="O13" s="12"/>
      <c r="P13" s="12"/>
      <c r="Q13" s="12">
        <f t="shared" si="5"/>
        <v>0</v>
      </c>
    </row>
    <row r="14" spans="1:17" s="4" customFormat="1" x14ac:dyDescent="0.2">
      <c r="A14" s="32" t="s">
        <v>17</v>
      </c>
      <c r="B14" s="8">
        <f t="shared" si="0"/>
        <v>42</v>
      </c>
      <c r="C14" s="8">
        <v>35</v>
      </c>
      <c r="D14" s="8">
        <v>4</v>
      </c>
      <c r="E14" s="8">
        <v>3</v>
      </c>
      <c r="F14" s="9">
        <f t="shared" si="6"/>
        <v>0.86904761904761907</v>
      </c>
      <c r="G14" s="8">
        <v>180</v>
      </c>
      <c r="H14" s="8">
        <v>61</v>
      </c>
      <c r="I14" s="8">
        <f t="shared" si="2"/>
        <v>119</v>
      </c>
      <c r="J14" s="12">
        <f t="shared" si="3"/>
        <v>8</v>
      </c>
      <c r="K14" s="12">
        <v>7</v>
      </c>
      <c r="L14" s="12">
        <v>1</v>
      </c>
      <c r="M14" s="12">
        <v>0</v>
      </c>
      <c r="N14" s="13">
        <f t="shared" si="4"/>
        <v>0.875</v>
      </c>
      <c r="O14" s="12">
        <v>21</v>
      </c>
      <c r="P14" s="12">
        <v>9</v>
      </c>
      <c r="Q14" s="12">
        <f t="shared" si="5"/>
        <v>12</v>
      </c>
    </row>
    <row r="15" spans="1:17" s="4" customFormat="1" x14ac:dyDescent="0.25">
      <c r="A15" s="5"/>
      <c r="B15" s="8">
        <f>SUM(B4:B14)</f>
        <v>342</v>
      </c>
      <c r="C15" s="8">
        <f>SUM(C4:C14)</f>
        <v>251</v>
      </c>
      <c r="D15" s="8">
        <f>SUM(D4:D14)</f>
        <v>67</v>
      </c>
      <c r="E15" s="8">
        <f>SUM(E4:E14)</f>
        <v>24</v>
      </c>
      <c r="F15" s="9">
        <f t="shared" si="6"/>
        <v>0.76900584795321636</v>
      </c>
      <c r="G15" s="8">
        <f>SUM(G4:G14)</f>
        <v>1304</v>
      </c>
      <c r="H15" s="8">
        <f>SUM(H4:H14)</f>
        <v>560</v>
      </c>
      <c r="I15" s="8">
        <f t="shared" si="2"/>
        <v>744</v>
      </c>
      <c r="J15" s="12">
        <f>SUM(J4:J14)</f>
        <v>58</v>
      </c>
      <c r="K15" s="12">
        <f>SUM(K4:K14)</f>
        <v>44</v>
      </c>
      <c r="L15" s="12">
        <f>SUM(L4:L14)</f>
        <v>14</v>
      </c>
      <c r="M15" s="12">
        <f>SUM(M4:M14)</f>
        <v>0</v>
      </c>
      <c r="N15" s="13">
        <f t="shared" si="4"/>
        <v>0.75862068965517238</v>
      </c>
      <c r="O15" s="12">
        <f>SUM(O4:O14)</f>
        <v>216</v>
      </c>
      <c r="P15" s="12">
        <f>SUM(P4:P14)</f>
        <v>100</v>
      </c>
      <c r="Q15" s="12">
        <f t="shared" si="5"/>
        <v>116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U16" sqref="U16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4" width="4" style="2" bestFit="1" customWidth="1"/>
    <col min="5" max="5" width="3" style="2" bestFit="1" customWidth="1"/>
    <col min="6" max="6" width="6.5703125" style="2" bestFit="1" customWidth="1"/>
    <col min="7" max="7" width="4.4257812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37</v>
      </c>
      <c r="C3" s="8">
        <v>22</v>
      </c>
      <c r="D3" s="8">
        <v>14</v>
      </c>
      <c r="E3" s="8">
        <v>1</v>
      </c>
      <c r="F3" s="7">
        <v>0</v>
      </c>
      <c r="G3" s="8">
        <v>104</v>
      </c>
      <c r="H3" s="8">
        <v>78</v>
      </c>
      <c r="I3" s="6">
        <f t="shared" ref="I3:I15" si="1">G3-H3</f>
        <v>26</v>
      </c>
      <c r="J3" s="10">
        <f t="shared" ref="J3:J14" si="2">K3+L3+M3</f>
        <v>3</v>
      </c>
      <c r="K3" s="12">
        <v>0</v>
      </c>
      <c r="L3" s="12">
        <v>3</v>
      </c>
      <c r="M3" s="12">
        <v>0</v>
      </c>
      <c r="N3" s="11">
        <f t="shared" ref="N3:N15" si="3">(K3+M3*0.5)/(K3+L3+M3)</f>
        <v>0</v>
      </c>
      <c r="O3" s="12">
        <v>3</v>
      </c>
      <c r="P3" s="12">
        <v>6</v>
      </c>
      <c r="Q3" s="10">
        <f t="shared" ref="Q3:Q15" si="4">O3-P3</f>
        <v>-3</v>
      </c>
    </row>
    <row r="4" spans="1:17" s="4" customFormat="1" x14ac:dyDescent="0.2">
      <c r="A4" s="22" t="s">
        <v>21</v>
      </c>
      <c r="B4" s="6">
        <f t="shared" si="0"/>
        <v>25</v>
      </c>
      <c r="C4" s="6">
        <v>12</v>
      </c>
      <c r="D4" s="6">
        <v>11</v>
      </c>
      <c r="E4" s="6">
        <v>2</v>
      </c>
      <c r="F4" s="9">
        <f t="shared" ref="F4:F9" si="5">(C4+E4*0.5)/(C4+D4+E4)</f>
        <v>0.52</v>
      </c>
      <c r="G4" s="6">
        <v>40</v>
      </c>
      <c r="H4" s="6">
        <v>41</v>
      </c>
      <c r="I4" s="6">
        <f t="shared" si="1"/>
        <v>-1</v>
      </c>
      <c r="J4" s="10">
        <f t="shared" si="2"/>
        <v>3</v>
      </c>
      <c r="K4" s="10">
        <v>1</v>
      </c>
      <c r="L4" s="10">
        <v>2</v>
      </c>
      <c r="M4" s="10">
        <v>0</v>
      </c>
      <c r="N4" s="11">
        <f t="shared" si="3"/>
        <v>0.33333333333333331</v>
      </c>
      <c r="O4" s="10">
        <v>4</v>
      </c>
      <c r="P4" s="10">
        <v>5</v>
      </c>
      <c r="Q4" s="10">
        <f t="shared" si="4"/>
        <v>-1</v>
      </c>
    </row>
    <row r="5" spans="1:17" s="4" customFormat="1" x14ac:dyDescent="0.2">
      <c r="A5" s="23" t="s">
        <v>16</v>
      </c>
      <c r="B5" s="8">
        <f>C5+D5+E5</f>
        <v>32</v>
      </c>
      <c r="C5" s="8">
        <v>21</v>
      </c>
      <c r="D5" s="8">
        <v>8</v>
      </c>
      <c r="E5" s="8">
        <v>3</v>
      </c>
      <c r="F5" s="9">
        <f t="shared" si="5"/>
        <v>0.703125</v>
      </c>
      <c r="G5" s="8">
        <v>95</v>
      </c>
      <c r="H5" s="8">
        <v>59</v>
      </c>
      <c r="I5" s="8">
        <f>G5-H5</f>
        <v>36</v>
      </c>
      <c r="J5" s="12">
        <f>K5+L5+M5</f>
        <v>4</v>
      </c>
      <c r="K5" s="12">
        <v>2</v>
      </c>
      <c r="L5" s="12">
        <v>2</v>
      </c>
      <c r="M5" s="12">
        <v>0</v>
      </c>
      <c r="N5" s="13">
        <f>(K5+M5*0.5)/(K5+L5+M5)</f>
        <v>0.5</v>
      </c>
      <c r="O5" s="12">
        <v>10</v>
      </c>
      <c r="P5" s="12">
        <v>8</v>
      </c>
      <c r="Q5" s="12">
        <f>O5-P5</f>
        <v>2</v>
      </c>
    </row>
    <row r="6" spans="1:17" s="4" customFormat="1" x14ac:dyDescent="0.2">
      <c r="A6" s="24" t="s">
        <v>14</v>
      </c>
      <c r="B6" s="8">
        <f>C6+D6+E6</f>
        <v>46</v>
      </c>
      <c r="C6" s="8">
        <v>31</v>
      </c>
      <c r="D6" s="8">
        <v>14</v>
      </c>
      <c r="E6" s="8">
        <v>1</v>
      </c>
      <c r="F6" s="9">
        <f t="shared" si="5"/>
        <v>0.68478260869565222</v>
      </c>
      <c r="G6" s="8">
        <v>110</v>
      </c>
      <c r="H6" s="8">
        <v>88</v>
      </c>
      <c r="I6" s="8">
        <f>G6-H6</f>
        <v>22</v>
      </c>
      <c r="J6" s="12">
        <f>K6+L6+M6</f>
        <v>2</v>
      </c>
      <c r="K6" s="12">
        <v>0</v>
      </c>
      <c r="L6" s="12">
        <v>2</v>
      </c>
      <c r="M6" s="12">
        <v>0</v>
      </c>
      <c r="N6" s="13">
        <f>(K6+M6*0.5)/(K6+L6+M6)</f>
        <v>0</v>
      </c>
      <c r="O6" s="12">
        <v>5</v>
      </c>
      <c r="P6" s="12">
        <v>8</v>
      </c>
      <c r="Q6" s="12">
        <f>O6-P6</f>
        <v>-3</v>
      </c>
    </row>
    <row r="7" spans="1:17" s="4" customFormat="1" x14ac:dyDescent="0.2">
      <c r="A7" s="25" t="s">
        <v>12</v>
      </c>
      <c r="B7" s="8">
        <f>C7+D7+E7</f>
        <v>35</v>
      </c>
      <c r="C7" s="8">
        <v>12</v>
      </c>
      <c r="D7" s="8">
        <v>19</v>
      </c>
      <c r="E7" s="8">
        <v>4</v>
      </c>
      <c r="F7" s="9">
        <f t="shared" si="5"/>
        <v>0.4</v>
      </c>
      <c r="G7" s="8">
        <v>81</v>
      </c>
      <c r="H7" s="8">
        <v>108</v>
      </c>
      <c r="I7" s="8">
        <f>G7-H7</f>
        <v>-27</v>
      </c>
      <c r="J7" s="12">
        <f>K7+L7+M7</f>
        <v>1</v>
      </c>
      <c r="K7" s="12">
        <v>0</v>
      </c>
      <c r="L7" s="12">
        <v>1</v>
      </c>
      <c r="M7" s="12">
        <v>0</v>
      </c>
      <c r="N7" s="13">
        <f>(K7+M7*0.5)/(K7+L7+M7)</f>
        <v>0</v>
      </c>
      <c r="O7" s="12">
        <v>2</v>
      </c>
      <c r="P7" s="12">
        <v>4</v>
      </c>
      <c r="Q7" s="12">
        <f>O7-P7</f>
        <v>-2</v>
      </c>
    </row>
    <row r="8" spans="1:17" s="4" customFormat="1" x14ac:dyDescent="0.2">
      <c r="A8" s="26" t="s">
        <v>11</v>
      </c>
      <c r="B8" s="8">
        <f>C8+D8+E8</f>
        <v>40</v>
      </c>
      <c r="C8" s="8">
        <v>9</v>
      </c>
      <c r="D8" s="8">
        <v>28</v>
      </c>
      <c r="E8" s="8">
        <v>3</v>
      </c>
      <c r="F8" s="9">
        <f t="shared" si="5"/>
        <v>0.26250000000000001</v>
      </c>
      <c r="G8" s="8">
        <v>68</v>
      </c>
      <c r="H8" s="8">
        <v>145</v>
      </c>
      <c r="I8" s="8">
        <f>G8-H8</f>
        <v>-77</v>
      </c>
      <c r="J8" s="12">
        <f>K8+L8+M8</f>
        <v>6</v>
      </c>
      <c r="K8" s="12">
        <v>0</v>
      </c>
      <c r="L8" s="12">
        <v>6</v>
      </c>
      <c r="M8" s="12">
        <v>0</v>
      </c>
      <c r="N8" s="13">
        <f>(K8+M8*0.5)/(K8+L8+M8)</f>
        <v>0</v>
      </c>
      <c r="O8" s="12">
        <v>11</v>
      </c>
      <c r="P8" s="12">
        <v>24</v>
      </c>
      <c r="Q8" s="12">
        <f>O8-P8</f>
        <v>-13</v>
      </c>
    </row>
    <row r="9" spans="1:17" s="4" customFormat="1" x14ac:dyDescent="0.2">
      <c r="A9" s="27" t="s">
        <v>15</v>
      </c>
      <c r="B9" s="8">
        <f>C9+D9+E9</f>
        <v>0</v>
      </c>
      <c r="C9" s="8"/>
      <c r="D9" s="8"/>
      <c r="E9" s="8"/>
      <c r="F9" s="9" t="e">
        <f t="shared" si="5"/>
        <v>#DIV/0!</v>
      </c>
      <c r="G9" s="8"/>
      <c r="H9" s="8"/>
      <c r="I9" s="8">
        <f>G9-H9</f>
        <v>0</v>
      </c>
      <c r="J9" s="12">
        <f>K9+L9+M9</f>
        <v>0</v>
      </c>
      <c r="K9" s="12"/>
      <c r="L9" s="12"/>
      <c r="M9" s="12"/>
      <c r="N9" s="13" t="e">
        <f>(K9+M9*0.5)/(K9+L9+M9)</f>
        <v>#DIV/0!</v>
      </c>
      <c r="O9" s="12"/>
      <c r="P9" s="12"/>
      <c r="Q9" s="12">
        <f>O9-P9</f>
        <v>0</v>
      </c>
    </row>
    <row r="10" spans="1:17" s="4" customFormat="1" x14ac:dyDescent="0.2">
      <c r="A10" s="28" t="s">
        <v>10</v>
      </c>
      <c r="B10" s="8">
        <f t="shared" si="0"/>
        <v>24</v>
      </c>
      <c r="C10" s="8">
        <v>9</v>
      </c>
      <c r="D10" s="8">
        <v>12</v>
      </c>
      <c r="E10" s="8">
        <v>3</v>
      </c>
      <c r="F10" s="9">
        <f t="shared" ref="F10:F15" si="6">(C10+E10*0.5)/(C10+D10+E10)</f>
        <v>0.4375</v>
      </c>
      <c r="G10" s="8">
        <v>44</v>
      </c>
      <c r="H10" s="8">
        <v>51</v>
      </c>
      <c r="I10" s="8">
        <f t="shared" si="1"/>
        <v>-7</v>
      </c>
      <c r="J10" s="12">
        <f t="shared" si="2"/>
        <v>4</v>
      </c>
      <c r="K10" s="12">
        <v>0</v>
      </c>
      <c r="L10" s="12">
        <v>4</v>
      </c>
      <c r="M10" s="12">
        <v>0</v>
      </c>
      <c r="N10" s="13">
        <f t="shared" si="3"/>
        <v>0</v>
      </c>
      <c r="O10" s="12">
        <v>1</v>
      </c>
      <c r="P10" s="12">
        <v>13</v>
      </c>
      <c r="Q10" s="12">
        <f t="shared" si="4"/>
        <v>-12</v>
      </c>
    </row>
    <row r="11" spans="1:17" s="4" customFormat="1" x14ac:dyDescent="0.2">
      <c r="A11" s="29" t="s">
        <v>18</v>
      </c>
      <c r="B11" s="8">
        <f t="shared" si="0"/>
        <v>20</v>
      </c>
      <c r="C11" s="8">
        <v>10</v>
      </c>
      <c r="D11" s="8">
        <v>6</v>
      </c>
      <c r="E11" s="8">
        <v>4</v>
      </c>
      <c r="F11" s="9">
        <f t="shared" si="6"/>
        <v>0.6</v>
      </c>
      <c r="G11" s="8">
        <v>53</v>
      </c>
      <c r="H11" s="8">
        <v>44</v>
      </c>
      <c r="I11" s="8">
        <f t="shared" si="1"/>
        <v>9</v>
      </c>
      <c r="J11" s="12">
        <f t="shared" si="2"/>
        <v>2</v>
      </c>
      <c r="K11" s="12">
        <v>0</v>
      </c>
      <c r="L11" s="12">
        <v>2</v>
      </c>
      <c r="M11" s="12">
        <v>0</v>
      </c>
      <c r="N11" s="13">
        <f t="shared" si="3"/>
        <v>0</v>
      </c>
      <c r="O11" s="12">
        <v>1</v>
      </c>
      <c r="P11" s="12">
        <v>3</v>
      </c>
      <c r="Q11" s="12">
        <f t="shared" si="4"/>
        <v>-2</v>
      </c>
    </row>
    <row r="12" spans="1:17" s="4" customFormat="1" x14ac:dyDescent="0.2">
      <c r="A12" s="30" t="s">
        <v>13</v>
      </c>
      <c r="B12" s="8">
        <f t="shared" si="0"/>
        <v>34</v>
      </c>
      <c r="C12" s="8">
        <v>11</v>
      </c>
      <c r="D12" s="8">
        <v>21</v>
      </c>
      <c r="E12" s="8">
        <v>2</v>
      </c>
      <c r="F12" s="9">
        <f t="shared" si="6"/>
        <v>0.35294117647058826</v>
      </c>
      <c r="G12" s="8">
        <v>76</v>
      </c>
      <c r="H12" s="8">
        <v>103</v>
      </c>
      <c r="I12" s="8">
        <f t="shared" si="1"/>
        <v>-27</v>
      </c>
      <c r="J12" s="12">
        <f t="shared" si="2"/>
        <v>0</v>
      </c>
      <c r="K12" s="12"/>
      <c r="L12" s="12"/>
      <c r="M12" s="12"/>
      <c r="N12" s="13" t="e">
        <f t="shared" si="3"/>
        <v>#DIV/0!</v>
      </c>
      <c r="O12" s="12"/>
      <c r="P12" s="12"/>
      <c r="Q12" s="12">
        <f t="shared" si="4"/>
        <v>0</v>
      </c>
    </row>
    <row r="13" spans="1:17" s="4" customFormat="1" x14ac:dyDescent="0.2">
      <c r="A13" s="31" t="s">
        <v>20</v>
      </c>
      <c r="B13" s="8">
        <f t="shared" si="0"/>
        <v>24</v>
      </c>
      <c r="C13" s="8">
        <v>22</v>
      </c>
      <c r="D13" s="8">
        <v>1</v>
      </c>
      <c r="E13" s="8">
        <v>1</v>
      </c>
      <c r="F13" s="9">
        <f t="shared" si="6"/>
        <v>0.9375</v>
      </c>
      <c r="G13" s="8">
        <v>116</v>
      </c>
      <c r="H13" s="8">
        <v>21</v>
      </c>
      <c r="I13" s="8">
        <f t="shared" si="1"/>
        <v>95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38</v>
      </c>
      <c r="C14" s="8">
        <v>24</v>
      </c>
      <c r="D14" s="8">
        <v>13</v>
      </c>
      <c r="E14" s="8">
        <v>1</v>
      </c>
      <c r="F14" s="9">
        <f t="shared" si="6"/>
        <v>0.64473684210526316</v>
      </c>
      <c r="G14" s="8">
        <v>127</v>
      </c>
      <c r="H14" s="8">
        <v>73</v>
      </c>
      <c r="I14" s="8">
        <f t="shared" si="1"/>
        <v>54</v>
      </c>
      <c r="J14" s="12">
        <f t="shared" si="2"/>
        <v>2</v>
      </c>
      <c r="K14" s="12">
        <v>2</v>
      </c>
      <c r="L14" s="12">
        <v>0</v>
      </c>
      <c r="M14" s="12">
        <v>0</v>
      </c>
      <c r="N14" s="13">
        <f t="shared" si="3"/>
        <v>1</v>
      </c>
      <c r="O14" s="12">
        <v>14</v>
      </c>
      <c r="P14" s="12">
        <v>2</v>
      </c>
      <c r="Q14" s="12">
        <f t="shared" si="4"/>
        <v>12</v>
      </c>
    </row>
    <row r="15" spans="1:17" s="4" customFormat="1" x14ac:dyDescent="0.25">
      <c r="A15" s="5"/>
      <c r="B15" s="8">
        <f>SUM(B4:B14)</f>
        <v>318</v>
      </c>
      <c r="C15" s="8">
        <f>SUM(C4:C14)</f>
        <v>161</v>
      </c>
      <c r="D15" s="8">
        <f>SUM(D4:D14)</f>
        <v>133</v>
      </c>
      <c r="E15" s="8">
        <f>SUM(E4:E14)</f>
        <v>24</v>
      </c>
      <c r="F15" s="9">
        <f t="shared" si="6"/>
        <v>0.54402515723270439</v>
      </c>
      <c r="G15" s="8">
        <f>SUM(G4:G14)</f>
        <v>810</v>
      </c>
      <c r="H15" s="8">
        <f>SUM(H4:H14)</f>
        <v>733</v>
      </c>
      <c r="I15" s="8">
        <f t="shared" si="1"/>
        <v>77</v>
      </c>
      <c r="J15" s="12">
        <f>SUM(J4:J14)</f>
        <v>24</v>
      </c>
      <c r="K15" s="12">
        <f>SUM(K4:K14)</f>
        <v>5</v>
      </c>
      <c r="L15" s="12">
        <f>SUM(L4:L14)</f>
        <v>19</v>
      </c>
      <c r="M15" s="12">
        <f>SUM(M4:M14)</f>
        <v>0</v>
      </c>
      <c r="N15" s="13">
        <f t="shared" si="3"/>
        <v>0.20833333333333334</v>
      </c>
      <c r="O15" s="12">
        <f>SUM(O4:O14)</f>
        <v>48</v>
      </c>
      <c r="P15" s="12">
        <f>SUM(P4:P14)</f>
        <v>67</v>
      </c>
      <c r="Q15" s="12">
        <f t="shared" si="4"/>
        <v>-19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S19" sqref="S19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3" width="3.42578125" style="2" bestFit="1" customWidth="1"/>
    <col min="4" max="4" width="4" style="2" bestFit="1" customWidth="1"/>
    <col min="5" max="5" width="3" style="2" bestFit="1" customWidth="1"/>
    <col min="6" max="6" width="6.5703125" style="2" bestFit="1" customWidth="1"/>
    <col min="7" max="7" width="4.4257812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22</v>
      </c>
      <c r="C3" s="8">
        <v>12</v>
      </c>
      <c r="D3" s="8">
        <v>6</v>
      </c>
      <c r="E3" s="8">
        <v>4</v>
      </c>
      <c r="F3" s="9">
        <f t="shared" ref="F3:F9" si="1">(C3+E3*0.5)/(C3+D3+E3)</f>
        <v>0.63636363636363635</v>
      </c>
      <c r="G3" s="8">
        <v>65</v>
      </c>
      <c r="H3" s="8">
        <v>55</v>
      </c>
      <c r="I3" s="6">
        <f t="shared" ref="I3:I15" si="2">G3-H3</f>
        <v>10</v>
      </c>
      <c r="J3" s="10">
        <f t="shared" ref="J3:J14" si="3">K3+L3+M3</f>
        <v>0</v>
      </c>
      <c r="K3" s="12"/>
      <c r="L3" s="12"/>
      <c r="M3" s="12"/>
      <c r="N3" s="11" t="e">
        <f t="shared" ref="N3:N15" si="4">(K3+M3*0.5)/(K3+L3+M3)</f>
        <v>#DIV/0!</v>
      </c>
      <c r="O3" s="12"/>
      <c r="P3" s="12"/>
      <c r="Q3" s="10">
        <f t="shared" ref="Q3:Q15" si="5">O3-P3</f>
        <v>0</v>
      </c>
    </row>
    <row r="4" spans="1:17" s="4" customFormat="1" x14ac:dyDescent="0.2">
      <c r="A4" s="22" t="s">
        <v>21</v>
      </c>
      <c r="B4" s="6">
        <f t="shared" si="0"/>
        <v>29</v>
      </c>
      <c r="C4" s="6">
        <v>8</v>
      </c>
      <c r="D4" s="6">
        <v>18</v>
      </c>
      <c r="E4" s="6">
        <v>3</v>
      </c>
      <c r="F4" s="9">
        <f t="shared" si="1"/>
        <v>0.32758620689655171</v>
      </c>
      <c r="G4" s="6">
        <v>42</v>
      </c>
      <c r="H4" s="6">
        <v>78</v>
      </c>
      <c r="I4" s="6">
        <f t="shared" si="2"/>
        <v>-36</v>
      </c>
      <c r="J4" s="10">
        <f t="shared" si="3"/>
        <v>4</v>
      </c>
      <c r="K4" s="10">
        <v>2</v>
      </c>
      <c r="L4" s="10">
        <v>2</v>
      </c>
      <c r="M4" s="10">
        <v>0</v>
      </c>
      <c r="N4" s="11">
        <f t="shared" si="4"/>
        <v>0.5</v>
      </c>
      <c r="O4" s="10">
        <v>7</v>
      </c>
      <c r="P4" s="10">
        <v>9</v>
      </c>
      <c r="Q4" s="10">
        <f t="shared" si="5"/>
        <v>-2</v>
      </c>
    </row>
    <row r="5" spans="1:17" s="4" customFormat="1" x14ac:dyDescent="0.2">
      <c r="A5" s="23" t="s">
        <v>16</v>
      </c>
      <c r="B5" s="8">
        <f>C5+D5+E5</f>
        <v>28</v>
      </c>
      <c r="C5" s="8">
        <v>11</v>
      </c>
      <c r="D5" s="8">
        <v>14</v>
      </c>
      <c r="E5" s="8">
        <v>3</v>
      </c>
      <c r="F5" s="9">
        <f t="shared" si="1"/>
        <v>0.44642857142857145</v>
      </c>
      <c r="G5" s="8">
        <v>62</v>
      </c>
      <c r="H5" s="8">
        <v>70</v>
      </c>
      <c r="I5" s="8">
        <f>G5-H5</f>
        <v>-8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24</v>
      </c>
      <c r="C6" s="8">
        <v>6</v>
      </c>
      <c r="D6" s="8">
        <v>12</v>
      </c>
      <c r="E6" s="8">
        <v>6</v>
      </c>
      <c r="F6" s="9">
        <f t="shared" si="1"/>
        <v>0.375</v>
      </c>
      <c r="G6" s="8">
        <v>54</v>
      </c>
      <c r="H6" s="8">
        <v>70</v>
      </c>
      <c r="I6" s="8">
        <f>G6-H6</f>
        <v>-16</v>
      </c>
      <c r="J6" s="12">
        <f>K6+L6+M6</f>
        <v>2</v>
      </c>
      <c r="K6" s="12">
        <v>0</v>
      </c>
      <c r="L6" s="12">
        <v>2</v>
      </c>
      <c r="M6" s="12">
        <v>0</v>
      </c>
      <c r="N6" s="13">
        <f>(K6+M6*0.5)/(K6+L6+M6)</f>
        <v>0</v>
      </c>
      <c r="O6" s="12">
        <v>4</v>
      </c>
      <c r="P6" s="12">
        <v>9</v>
      </c>
      <c r="Q6" s="12">
        <f>O6-P6</f>
        <v>-5</v>
      </c>
    </row>
    <row r="7" spans="1:17" s="4" customFormat="1" x14ac:dyDescent="0.2">
      <c r="A7" s="25" t="s">
        <v>12</v>
      </c>
      <c r="B7" s="8">
        <f>C7+D7+E7</f>
        <v>20</v>
      </c>
      <c r="C7" s="8">
        <v>7</v>
      </c>
      <c r="D7" s="8">
        <v>10</v>
      </c>
      <c r="E7" s="8">
        <v>3</v>
      </c>
      <c r="F7" s="9">
        <f t="shared" si="1"/>
        <v>0.42499999999999999</v>
      </c>
      <c r="G7" s="8">
        <v>46</v>
      </c>
      <c r="H7" s="8">
        <v>64</v>
      </c>
      <c r="I7" s="8">
        <f>G7-H7</f>
        <v>-18</v>
      </c>
      <c r="J7" s="12">
        <f>K7+L7+M7</f>
        <v>0</v>
      </c>
      <c r="K7" s="12"/>
      <c r="L7" s="12"/>
      <c r="M7" s="12"/>
      <c r="N7" s="13" t="e">
        <f>(K7+M7*0.5)/(K7+L7+M7)</f>
        <v>#DIV/0!</v>
      </c>
      <c r="O7" s="12"/>
      <c r="P7" s="12"/>
      <c r="Q7" s="12">
        <f>O7-P7</f>
        <v>0</v>
      </c>
    </row>
    <row r="8" spans="1:17" s="4" customFormat="1" x14ac:dyDescent="0.2">
      <c r="A8" s="26" t="s">
        <v>11</v>
      </c>
      <c r="B8" s="8">
        <f>C8+D8+E8</f>
        <v>22</v>
      </c>
      <c r="C8" s="8">
        <v>2</v>
      </c>
      <c r="D8" s="8">
        <v>18</v>
      </c>
      <c r="E8" s="8">
        <v>2</v>
      </c>
      <c r="F8" s="9">
        <f t="shared" si="1"/>
        <v>0.13636363636363635</v>
      </c>
      <c r="G8" s="8">
        <v>28</v>
      </c>
      <c r="H8" s="8">
        <v>72</v>
      </c>
      <c r="I8" s="8">
        <f>G8-H8</f>
        <v>-44</v>
      </c>
      <c r="J8" s="12">
        <f>K8+L8+M8</f>
        <v>2</v>
      </c>
      <c r="K8" s="12">
        <v>0</v>
      </c>
      <c r="L8" s="12">
        <v>2</v>
      </c>
      <c r="M8" s="12">
        <v>0</v>
      </c>
      <c r="N8" s="13">
        <f>(K8+M8*0.5)/(K8+L8+M8)</f>
        <v>0</v>
      </c>
      <c r="O8" s="12">
        <v>1</v>
      </c>
      <c r="P8" s="12">
        <v>7</v>
      </c>
      <c r="Q8" s="12">
        <f>O8-P8</f>
        <v>-6</v>
      </c>
    </row>
    <row r="9" spans="1:17" s="4" customFormat="1" x14ac:dyDescent="0.2">
      <c r="A9" s="27" t="s">
        <v>15</v>
      </c>
      <c r="B9" s="8">
        <f>C9+D9+E9</f>
        <v>24</v>
      </c>
      <c r="C9" s="8">
        <v>12</v>
      </c>
      <c r="D9" s="8">
        <v>9</v>
      </c>
      <c r="E9" s="8">
        <v>3</v>
      </c>
      <c r="F9" s="9">
        <f t="shared" si="1"/>
        <v>0.5625</v>
      </c>
      <c r="G9" s="8">
        <v>51</v>
      </c>
      <c r="H9" s="8">
        <v>44</v>
      </c>
      <c r="I9" s="8">
        <f>G9-H9</f>
        <v>7</v>
      </c>
      <c r="J9" s="12">
        <f>K9+L9+M9</f>
        <v>4</v>
      </c>
      <c r="K9" s="12">
        <v>4</v>
      </c>
      <c r="L9" s="12">
        <v>0</v>
      </c>
      <c r="M9" s="12">
        <v>0</v>
      </c>
      <c r="N9" s="13">
        <f>(K9+M9*0.5)/(K9+L9+M9)</f>
        <v>1</v>
      </c>
      <c r="O9" s="12">
        <v>13</v>
      </c>
      <c r="P9" s="12">
        <v>1</v>
      </c>
      <c r="Q9" s="12">
        <f>O9-P9</f>
        <v>12</v>
      </c>
    </row>
    <row r="10" spans="1:17" s="4" customFormat="1" x14ac:dyDescent="0.2">
      <c r="A10" s="28" t="s">
        <v>10</v>
      </c>
      <c r="B10" s="8">
        <f t="shared" si="0"/>
        <v>0</v>
      </c>
      <c r="C10" s="8"/>
      <c r="D10" s="8"/>
      <c r="E10" s="8"/>
      <c r="F10" s="9" t="e">
        <f t="shared" ref="F10:F15" si="6">(C10+E10*0.5)/(C10+D10+E10)</f>
        <v>#DIV/0!</v>
      </c>
      <c r="G10" s="8"/>
      <c r="H10" s="8"/>
      <c r="I10" s="8">
        <f t="shared" si="2"/>
        <v>0</v>
      </c>
      <c r="J10" s="12">
        <f t="shared" si="3"/>
        <v>0</v>
      </c>
      <c r="K10" s="12"/>
      <c r="L10" s="12"/>
      <c r="M10" s="12"/>
      <c r="N10" s="13" t="e">
        <f t="shared" si="4"/>
        <v>#DIV/0!</v>
      </c>
      <c r="O10" s="12"/>
      <c r="P10" s="12"/>
      <c r="Q10" s="12">
        <f t="shared" si="5"/>
        <v>0</v>
      </c>
    </row>
    <row r="11" spans="1:17" s="4" customFormat="1" x14ac:dyDescent="0.2">
      <c r="A11" s="29" t="s">
        <v>18</v>
      </c>
      <c r="B11" s="8">
        <f t="shared" si="0"/>
        <v>24</v>
      </c>
      <c r="C11" s="8">
        <v>11</v>
      </c>
      <c r="D11" s="8">
        <v>12</v>
      </c>
      <c r="E11" s="8">
        <v>1</v>
      </c>
      <c r="F11" s="9">
        <f t="shared" si="6"/>
        <v>0.47916666666666669</v>
      </c>
      <c r="G11" s="8">
        <v>53</v>
      </c>
      <c r="H11" s="8">
        <v>42</v>
      </c>
      <c r="I11" s="8">
        <f t="shared" si="2"/>
        <v>11</v>
      </c>
      <c r="J11" s="12">
        <f t="shared" si="3"/>
        <v>3</v>
      </c>
      <c r="K11" s="12">
        <v>1</v>
      </c>
      <c r="L11" s="12">
        <v>2</v>
      </c>
      <c r="M11" s="12">
        <v>0</v>
      </c>
      <c r="N11" s="13">
        <f t="shared" si="4"/>
        <v>0.33333333333333331</v>
      </c>
      <c r="O11" s="12">
        <v>3</v>
      </c>
      <c r="P11" s="12">
        <v>4</v>
      </c>
      <c r="Q11" s="12">
        <f t="shared" si="5"/>
        <v>-1</v>
      </c>
    </row>
    <row r="12" spans="1:17" s="4" customFormat="1" x14ac:dyDescent="0.2">
      <c r="A12" s="30" t="s">
        <v>13</v>
      </c>
      <c r="B12" s="8">
        <f t="shared" si="0"/>
        <v>25</v>
      </c>
      <c r="C12" s="8">
        <v>8</v>
      </c>
      <c r="D12" s="8">
        <v>13</v>
      </c>
      <c r="E12" s="8">
        <v>4</v>
      </c>
      <c r="F12" s="9">
        <f t="shared" si="6"/>
        <v>0.4</v>
      </c>
      <c r="G12" s="8">
        <v>47</v>
      </c>
      <c r="H12" s="8">
        <v>81</v>
      </c>
      <c r="I12" s="8">
        <f t="shared" si="2"/>
        <v>-34</v>
      </c>
      <c r="J12" s="12">
        <f t="shared" si="3"/>
        <v>5</v>
      </c>
      <c r="K12" s="12">
        <v>3</v>
      </c>
      <c r="L12" s="12">
        <v>2</v>
      </c>
      <c r="M12" s="12">
        <v>0</v>
      </c>
      <c r="N12" s="13">
        <f t="shared" si="4"/>
        <v>0.6</v>
      </c>
      <c r="O12" s="12">
        <v>10</v>
      </c>
      <c r="P12" s="12">
        <v>6</v>
      </c>
      <c r="Q12" s="12">
        <f t="shared" si="5"/>
        <v>4</v>
      </c>
    </row>
    <row r="13" spans="1:17" s="4" customFormat="1" x14ac:dyDescent="0.2">
      <c r="A13" s="31" t="s">
        <v>20</v>
      </c>
      <c r="B13" s="8">
        <f t="shared" si="0"/>
        <v>26</v>
      </c>
      <c r="C13" s="8">
        <v>22</v>
      </c>
      <c r="D13" s="8">
        <v>0</v>
      </c>
      <c r="E13" s="8">
        <v>4</v>
      </c>
      <c r="F13" s="9">
        <f t="shared" si="6"/>
        <v>0.92307692307692313</v>
      </c>
      <c r="G13" s="8">
        <v>100</v>
      </c>
      <c r="H13" s="8">
        <v>28</v>
      </c>
      <c r="I13" s="8">
        <f t="shared" si="2"/>
        <v>72</v>
      </c>
      <c r="J13" s="12">
        <f t="shared" si="3"/>
        <v>0</v>
      </c>
      <c r="K13" s="12"/>
      <c r="L13" s="12"/>
      <c r="M13" s="12"/>
      <c r="N13" s="13" t="e">
        <f t="shared" si="4"/>
        <v>#DIV/0!</v>
      </c>
      <c r="O13" s="12"/>
      <c r="P13" s="12"/>
      <c r="Q13" s="12">
        <f t="shared" si="5"/>
        <v>0</v>
      </c>
    </row>
    <row r="14" spans="1:17" s="4" customFormat="1" x14ac:dyDescent="0.2">
      <c r="A14" s="32" t="s">
        <v>17</v>
      </c>
      <c r="B14" s="8">
        <f t="shared" si="0"/>
        <v>30</v>
      </c>
      <c r="C14" s="8">
        <v>12</v>
      </c>
      <c r="D14" s="8">
        <v>12</v>
      </c>
      <c r="E14" s="8">
        <v>6</v>
      </c>
      <c r="F14" s="9">
        <f t="shared" si="6"/>
        <v>0.5</v>
      </c>
      <c r="G14" s="8">
        <v>70</v>
      </c>
      <c r="H14" s="8">
        <v>71</v>
      </c>
      <c r="I14" s="8">
        <f t="shared" si="2"/>
        <v>-1</v>
      </c>
      <c r="J14" s="12">
        <f t="shared" si="3"/>
        <v>0</v>
      </c>
      <c r="K14" s="12"/>
      <c r="L14" s="12"/>
      <c r="M14" s="12"/>
      <c r="N14" s="13" t="e">
        <f t="shared" si="4"/>
        <v>#DIV/0!</v>
      </c>
      <c r="O14" s="12"/>
      <c r="P14" s="12"/>
      <c r="Q14" s="12">
        <f t="shared" si="5"/>
        <v>0</v>
      </c>
    </row>
    <row r="15" spans="1:17" s="4" customFormat="1" x14ac:dyDescent="0.25">
      <c r="A15" s="5"/>
      <c r="B15" s="8">
        <f>SUM(B4:B14)</f>
        <v>252</v>
      </c>
      <c r="C15" s="8">
        <f>SUM(C4:C14)</f>
        <v>99</v>
      </c>
      <c r="D15" s="8">
        <f>SUM(D4:D14)</f>
        <v>118</v>
      </c>
      <c r="E15" s="8">
        <f>SUM(E4:E14)</f>
        <v>35</v>
      </c>
      <c r="F15" s="9">
        <f t="shared" si="6"/>
        <v>0.46230158730158732</v>
      </c>
      <c r="G15" s="8">
        <f>SUM(G4:G14)</f>
        <v>553</v>
      </c>
      <c r="H15" s="8">
        <f>SUM(H4:H14)</f>
        <v>620</v>
      </c>
      <c r="I15" s="8">
        <f t="shared" si="2"/>
        <v>-67</v>
      </c>
      <c r="J15" s="12">
        <f>SUM(J4:J14)</f>
        <v>20</v>
      </c>
      <c r="K15" s="12">
        <f>SUM(K4:K14)</f>
        <v>10</v>
      </c>
      <c r="L15" s="12">
        <f>SUM(L4:L14)</f>
        <v>10</v>
      </c>
      <c r="M15" s="12">
        <f>SUM(M4:M14)</f>
        <v>0</v>
      </c>
      <c r="N15" s="13">
        <f t="shared" si="4"/>
        <v>0.5</v>
      </c>
      <c r="O15" s="12">
        <f>SUM(O4:O14)</f>
        <v>38</v>
      </c>
      <c r="P15" s="12">
        <f>SUM(P4:P14)</f>
        <v>36</v>
      </c>
      <c r="Q15" s="12">
        <f t="shared" si="5"/>
        <v>2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0"/>
  <sheetViews>
    <sheetView workbookViewId="0">
      <selection activeCell="T19" sqref="T19"/>
    </sheetView>
  </sheetViews>
  <sheetFormatPr defaultRowHeight="12.75" x14ac:dyDescent="0.2"/>
  <cols>
    <col min="1" max="1" width="11.85546875" style="2" bestFit="1" customWidth="1"/>
    <col min="2" max="2" width="4.5703125" style="2" bestFit="1" customWidth="1"/>
    <col min="3" max="3" width="3.42578125" style="2" bestFit="1" customWidth="1"/>
    <col min="4" max="4" width="4" style="2" bestFit="1" customWidth="1"/>
    <col min="5" max="5" width="3" style="2" bestFit="1" customWidth="1"/>
    <col min="6" max="6" width="6.5703125" style="2" bestFit="1" customWidth="1"/>
    <col min="7" max="7" width="4.42578125" style="2" bestFit="1" customWidth="1"/>
    <col min="8" max="10" width="4.5703125" style="2" bestFit="1" customWidth="1"/>
    <col min="11" max="11" width="3.42578125" style="2" bestFit="1" customWidth="1"/>
    <col min="12" max="12" width="3" style="2" bestFit="1" customWidth="1"/>
    <col min="13" max="13" width="2.7109375" style="2" bestFit="1" customWidth="1"/>
    <col min="14" max="14" width="6.5703125" style="2" bestFit="1" customWidth="1"/>
    <col min="15" max="15" width="4.42578125" style="2" bestFit="1" customWidth="1"/>
    <col min="16" max="16" width="4.5703125" style="2" bestFit="1" customWidth="1"/>
    <col min="17" max="17" width="3.85546875" style="2" bestFit="1" customWidth="1"/>
    <col min="18" max="16384" width="9.140625" style="2"/>
  </cols>
  <sheetData>
    <row r="1" spans="1:17" ht="15.75" x14ac:dyDescent="0.25">
      <c r="A1" s="14"/>
      <c r="B1" s="34" t="s">
        <v>8</v>
      </c>
      <c r="C1" s="35"/>
      <c r="D1" s="35"/>
      <c r="E1" s="35"/>
      <c r="F1" s="35"/>
      <c r="G1" s="35"/>
      <c r="H1" s="35"/>
      <c r="I1" s="36"/>
      <c r="J1" s="37" t="s">
        <v>22</v>
      </c>
      <c r="K1" s="38"/>
      <c r="L1" s="38"/>
      <c r="M1" s="38"/>
      <c r="N1" s="38"/>
      <c r="O1" s="38"/>
      <c r="P1" s="38"/>
      <c r="Q1" s="39"/>
    </row>
    <row r="2" spans="1:17" s="4" customFormat="1" ht="31.5" x14ac:dyDescent="0.25">
      <c r="A2" s="15" t="s">
        <v>9</v>
      </c>
      <c r="B2" s="16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6" t="s">
        <v>5</v>
      </c>
      <c r="H2" s="16" t="s">
        <v>6</v>
      </c>
      <c r="I2" s="18" t="s">
        <v>7</v>
      </c>
      <c r="J2" s="19" t="s">
        <v>0</v>
      </c>
      <c r="K2" s="19" t="s">
        <v>1</v>
      </c>
      <c r="L2" s="19" t="s">
        <v>2</v>
      </c>
      <c r="M2" s="19" t="s">
        <v>3</v>
      </c>
      <c r="N2" s="20" t="s">
        <v>4</v>
      </c>
      <c r="O2" s="19" t="s">
        <v>5</v>
      </c>
      <c r="P2" s="19" t="s">
        <v>6</v>
      </c>
      <c r="Q2" s="21" t="s">
        <v>7</v>
      </c>
    </row>
    <row r="3" spans="1:17" s="4" customFormat="1" x14ac:dyDescent="0.2">
      <c r="A3" s="33" t="s">
        <v>19</v>
      </c>
      <c r="B3" s="6">
        <f t="shared" ref="B3:B14" si="0">C3+D3+E3</f>
        <v>18</v>
      </c>
      <c r="C3" s="8">
        <v>9</v>
      </c>
      <c r="D3" s="8">
        <v>6</v>
      </c>
      <c r="E3" s="8">
        <v>3</v>
      </c>
      <c r="F3" s="7">
        <v>0</v>
      </c>
      <c r="G3" s="8">
        <v>44</v>
      </c>
      <c r="H3" s="8">
        <v>36</v>
      </c>
      <c r="I3" s="6">
        <f t="shared" ref="I3:I15" si="1">G3-H3</f>
        <v>8</v>
      </c>
      <c r="J3" s="10">
        <f t="shared" ref="J3:J14" si="2">K3+L3+M3</f>
        <v>0</v>
      </c>
      <c r="K3" s="12"/>
      <c r="L3" s="12"/>
      <c r="M3" s="12"/>
      <c r="N3" s="11" t="e">
        <f t="shared" ref="N3:N15" si="3">(K3+M3*0.5)/(K3+L3+M3)</f>
        <v>#DIV/0!</v>
      </c>
      <c r="O3" s="12"/>
      <c r="P3" s="12"/>
      <c r="Q3" s="10">
        <f t="shared" ref="Q3:Q15" si="4">O3-P3</f>
        <v>0</v>
      </c>
    </row>
    <row r="4" spans="1:17" s="4" customFormat="1" x14ac:dyDescent="0.2">
      <c r="A4" s="22" t="s">
        <v>21</v>
      </c>
      <c r="B4" s="6">
        <f t="shared" si="0"/>
        <v>22</v>
      </c>
      <c r="C4" s="6">
        <v>4</v>
      </c>
      <c r="D4" s="6">
        <v>16</v>
      </c>
      <c r="E4" s="6">
        <v>2</v>
      </c>
      <c r="F4" s="9">
        <f t="shared" ref="F4:F9" si="5">(C4+E4*0.5)/(C4+D4+E4)</f>
        <v>0.22727272727272727</v>
      </c>
      <c r="G4" s="6">
        <v>32</v>
      </c>
      <c r="H4" s="6">
        <v>73</v>
      </c>
      <c r="I4" s="6">
        <f t="shared" si="1"/>
        <v>-41</v>
      </c>
      <c r="J4" s="10">
        <f t="shared" si="2"/>
        <v>2</v>
      </c>
      <c r="K4" s="10">
        <v>0</v>
      </c>
      <c r="L4" s="10">
        <v>2</v>
      </c>
      <c r="M4" s="10">
        <v>0</v>
      </c>
      <c r="N4" s="11">
        <f t="shared" si="3"/>
        <v>0</v>
      </c>
      <c r="O4" s="10">
        <v>4</v>
      </c>
      <c r="P4" s="10">
        <v>8</v>
      </c>
      <c r="Q4" s="10">
        <f t="shared" si="4"/>
        <v>-4</v>
      </c>
    </row>
    <row r="5" spans="1:17" s="4" customFormat="1" x14ac:dyDescent="0.2">
      <c r="A5" s="23" t="s">
        <v>16</v>
      </c>
      <c r="B5" s="8">
        <f>C5+D5+E5</f>
        <v>25</v>
      </c>
      <c r="C5" s="8">
        <v>9</v>
      </c>
      <c r="D5" s="8">
        <v>12</v>
      </c>
      <c r="E5" s="8">
        <v>4</v>
      </c>
      <c r="F5" s="9">
        <f t="shared" si="5"/>
        <v>0.44</v>
      </c>
      <c r="G5" s="8">
        <v>64</v>
      </c>
      <c r="H5" s="8">
        <v>66</v>
      </c>
      <c r="I5" s="8">
        <f>G5-H5</f>
        <v>-2</v>
      </c>
      <c r="J5" s="12">
        <f>K5+L5+M5</f>
        <v>0</v>
      </c>
      <c r="K5" s="12"/>
      <c r="L5" s="12"/>
      <c r="M5" s="12"/>
      <c r="N5" s="13" t="e">
        <f>(K5+M5*0.5)/(K5+L5+M5)</f>
        <v>#DIV/0!</v>
      </c>
      <c r="O5" s="12"/>
      <c r="P5" s="12"/>
      <c r="Q5" s="12">
        <f>O5-P5</f>
        <v>0</v>
      </c>
    </row>
    <row r="6" spans="1:17" s="4" customFormat="1" x14ac:dyDescent="0.2">
      <c r="A6" s="24" t="s">
        <v>14</v>
      </c>
      <c r="B6" s="8">
        <f>C6+D6+E6</f>
        <v>21</v>
      </c>
      <c r="C6" s="8">
        <v>4</v>
      </c>
      <c r="D6" s="8">
        <v>17</v>
      </c>
      <c r="E6" s="8">
        <v>0</v>
      </c>
      <c r="F6" s="9">
        <f t="shared" si="5"/>
        <v>0.19047619047619047</v>
      </c>
      <c r="G6" s="8">
        <v>39</v>
      </c>
      <c r="H6" s="8">
        <v>77</v>
      </c>
      <c r="I6" s="8">
        <f>G6-H6</f>
        <v>-38</v>
      </c>
      <c r="J6" s="12">
        <f>K6+L6+M6</f>
        <v>3</v>
      </c>
      <c r="K6" s="12">
        <v>0</v>
      </c>
      <c r="L6" s="12">
        <v>3</v>
      </c>
      <c r="M6" s="12">
        <v>0</v>
      </c>
      <c r="N6" s="13">
        <f>(K6+M6*0.5)/(K6+L6+M6)</f>
        <v>0</v>
      </c>
      <c r="O6" s="12">
        <v>7</v>
      </c>
      <c r="P6" s="12">
        <v>14</v>
      </c>
      <c r="Q6" s="12">
        <f>O6-P6</f>
        <v>-7</v>
      </c>
    </row>
    <row r="7" spans="1:17" s="4" customFormat="1" x14ac:dyDescent="0.2">
      <c r="A7" s="25" t="s">
        <v>12</v>
      </c>
      <c r="B7" s="8">
        <f>C7+D7+E7</f>
        <v>21</v>
      </c>
      <c r="C7" s="8">
        <v>5</v>
      </c>
      <c r="D7" s="8">
        <v>14</v>
      </c>
      <c r="E7" s="8">
        <v>2</v>
      </c>
      <c r="F7" s="9">
        <f t="shared" si="5"/>
        <v>0.2857142857142857</v>
      </c>
      <c r="G7" s="8">
        <v>41</v>
      </c>
      <c r="H7" s="8">
        <v>73</v>
      </c>
      <c r="I7" s="8">
        <f>G7-H7</f>
        <v>-32</v>
      </c>
      <c r="J7" s="12">
        <f>K7+L7+M7</f>
        <v>3</v>
      </c>
      <c r="K7" s="12">
        <v>0</v>
      </c>
      <c r="L7" s="12">
        <v>3</v>
      </c>
      <c r="M7" s="12">
        <v>0</v>
      </c>
      <c r="N7" s="13">
        <f>(K7+M7*0.5)/(K7+L7+M7)</f>
        <v>0</v>
      </c>
      <c r="O7" s="12">
        <v>5</v>
      </c>
      <c r="P7" s="12">
        <v>15</v>
      </c>
      <c r="Q7" s="12">
        <f>O7-P7</f>
        <v>-10</v>
      </c>
    </row>
    <row r="8" spans="1:17" s="4" customFormat="1" x14ac:dyDescent="0.2">
      <c r="A8" s="26" t="s">
        <v>11</v>
      </c>
      <c r="B8" s="8">
        <f>C8+D8+E8</f>
        <v>19</v>
      </c>
      <c r="C8" s="8">
        <v>5</v>
      </c>
      <c r="D8" s="8">
        <v>13</v>
      </c>
      <c r="E8" s="8">
        <v>1</v>
      </c>
      <c r="F8" s="9">
        <f t="shared" si="5"/>
        <v>0.28947368421052633</v>
      </c>
      <c r="G8" s="8">
        <v>33</v>
      </c>
      <c r="H8" s="8">
        <v>68</v>
      </c>
      <c r="I8" s="8">
        <f>G8-H8</f>
        <v>-35</v>
      </c>
      <c r="J8" s="12">
        <f>K8+L8+M8</f>
        <v>1</v>
      </c>
      <c r="K8" s="12">
        <v>1</v>
      </c>
      <c r="L8" s="12">
        <v>0</v>
      </c>
      <c r="M8" s="12">
        <v>0</v>
      </c>
      <c r="N8" s="13">
        <f>(K8+M8*0.5)/(K8+L8+M8)</f>
        <v>1</v>
      </c>
      <c r="O8" s="12">
        <v>3</v>
      </c>
      <c r="P8" s="12">
        <v>2</v>
      </c>
      <c r="Q8" s="12">
        <f>O8-P8</f>
        <v>1</v>
      </c>
    </row>
    <row r="9" spans="1:17" s="4" customFormat="1" x14ac:dyDescent="0.2">
      <c r="A9" s="27" t="s">
        <v>15</v>
      </c>
      <c r="B9" s="8">
        <f>C9+D9+E9</f>
        <v>20</v>
      </c>
      <c r="C9" s="8">
        <v>6</v>
      </c>
      <c r="D9" s="8">
        <v>10</v>
      </c>
      <c r="E9" s="8">
        <v>4</v>
      </c>
      <c r="F9" s="9">
        <f t="shared" si="5"/>
        <v>0.4</v>
      </c>
      <c r="G9" s="8">
        <v>44</v>
      </c>
      <c r="H9" s="8">
        <v>53</v>
      </c>
      <c r="I9" s="8">
        <f>G9-H9</f>
        <v>-9</v>
      </c>
      <c r="J9" s="12">
        <f>K9+L9+M9</f>
        <v>2</v>
      </c>
      <c r="K9" s="12">
        <v>2</v>
      </c>
      <c r="L9" s="12">
        <v>0</v>
      </c>
      <c r="M9" s="12">
        <v>0</v>
      </c>
      <c r="N9" s="13">
        <f>(K9+M9*0.5)/(K9+L9+M9)</f>
        <v>1</v>
      </c>
      <c r="O9" s="12">
        <v>3</v>
      </c>
      <c r="P9" s="12">
        <v>1</v>
      </c>
      <c r="Q9" s="12">
        <f>O9-P9</f>
        <v>2</v>
      </c>
    </row>
    <row r="10" spans="1:17" s="4" customFormat="1" x14ac:dyDescent="0.2">
      <c r="A10" s="28" t="s">
        <v>10</v>
      </c>
      <c r="B10" s="8">
        <f t="shared" si="0"/>
        <v>24</v>
      </c>
      <c r="C10" s="8">
        <v>12</v>
      </c>
      <c r="D10" s="8">
        <v>11</v>
      </c>
      <c r="E10" s="8">
        <v>1</v>
      </c>
      <c r="F10" s="9">
        <f t="shared" ref="F10:F15" si="6">(C10+E10*0.5)/(C10+D10+E10)</f>
        <v>0.52083333333333337</v>
      </c>
      <c r="G10" s="8">
        <v>42</v>
      </c>
      <c r="H10" s="8">
        <v>53</v>
      </c>
      <c r="I10" s="8">
        <f t="shared" si="1"/>
        <v>-11</v>
      </c>
      <c r="J10" s="12">
        <f t="shared" si="2"/>
        <v>3</v>
      </c>
      <c r="K10" s="12">
        <v>2</v>
      </c>
      <c r="L10" s="12">
        <v>1</v>
      </c>
      <c r="M10" s="12">
        <v>0</v>
      </c>
      <c r="N10" s="13">
        <f t="shared" si="3"/>
        <v>0.66666666666666663</v>
      </c>
      <c r="O10" s="12">
        <v>4</v>
      </c>
      <c r="P10" s="12">
        <v>3</v>
      </c>
      <c r="Q10" s="12">
        <f t="shared" si="4"/>
        <v>1</v>
      </c>
    </row>
    <row r="11" spans="1:17" s="4" customFormat="1" x14ac:dyDescent="0.2">
      <c r="A11" s="29" t="s">
        <v>18</v>
      </c>
      <c r="B11" s="8">
        <f t="shared" si="0"/>
        <v>0</v>
      </c>
      <c r="C11" s="8"/>
      <c r="D11" s="8"/>
      <c r="E11" s="8"/>
      <c r="F11" s="9" t="e">
        <f t="shared" si="6"/>
        <v>#DIV/0!</v>
      </c>
      <c r="G11" s="8"/>
      <c r="H11" s="8"/>
      <c r="I11" s="8">
        <f t="shared" si="1"/>
        <v>0</v>
      </c>
      <c r="J11" s="12">
        <f t="shared" si="2"/>
        <v>0</v>
      </c>
      <c r="K11" s="12"/>
      <c r="L11" s="12"/>
      <c r="M11" s="12"/>
      <c r="N11" s="13" t="e">
        <f t="shared" si="3"/>
        <v>#DIV/0!</v>
      </c>
      <c r="O11" s="12"/>
      <c r="P11" s="12"/>
      <c r="Q11" s="12">
        <f t="shared" si="4"/>
        <v>0</v>
      </c>
    </row>
    <row r="12" spans="1:17" s="4" customFormat="1" x14ac:dyDescent="0.2">
      <c r="A12" s="30" t="s">
        <v>13</v>
      </c>
      <c r="B12" s="8">
        <f t="shared" si="0"/>
        <v>18</v>
      </c>
      <c r="C12" s="8">
        <v>1</v>
      </c>
      <c r="D12" s="8">
        <v>16</v>
      </c>
      <c r="E12" s="8">
        <v>1</v>
      </c>
      <c r="F12" s="9">
        <f t="shared" si="6"/>
        <v>8.3333333333333329E-2</v>
      </c>
      <c r="G12" s="8">
        <v>26</v>
      </c>
      <c r="H12" s="8">
        <v>55</v>
      </c>
      <c r="I12" s="8">
        <f t="shared" si="1"/>
        <v>-29</v>
      </c>
      <c r="J12" s="12">
        <f t="shared" si="2"/>
        <v>0</v>
      </c>
      <c r="K12" s="12"/>
      <c r="L12" s="12"/>
      <c r="M12" s="12"/>
      <c r="N12" s="13" t="e">
        <f t="shared" si="3"/>
        <v>#DIV/0!</v>
      </c>
      <c r="O12" s="12"/>
      <c r="P12" s="12"/>
      <c r="Q12" s="12">
        <f t="shared" si="4"/>
        <v>0</v>
      </c>
    </row>
    <row r="13" spans="1:17" s="4" customFormat="1" x14ac:dyDescent="0.2">
      <c r="A13" s="31" t="s">
        <v>20</v>
      </c>
      <c r="B13" s="8">
        <f t="shared" si="0"/>
        <v>23</v>
      </c>
      <c r="C13" s="8">
        <v>17</v>
      </c>
      <c r="D13" s="8">
        <v>2</v>
      </c>
      <c r="E13" s="8">
        <v>4</v>
      </c>
      <c r="F13" s="9">
        <f t="shared" si="6"/>
        <v>0.82608695652173914</v>
      </c>
      <c r="G13" s="8">
        <v>76</v>
      </c>
      <c r="H13" s="8">
        <v>31</v>
      </c>
      <c r="I13" s="8">
        <f t="shared" si="1"/>
        <v>45</v>
      </c>
      <c r="J13" s="12">
        <f t="shared" si="2"/>
        <v>0</v>
      </c>
      <c r="K13" s="12"/>
      <c r="L13" s="12"/>
      <c r="M13" s="12"/>
      <c r="N13" s="13" t="e">
        <f t="shared" si="3"/>
        <v>#DIV/0!</v>
      </c>
      <c r="O13" s="12"/>
      <c r="P13" s="12"/>
      <c r="Q13" s="12">
        <f t="shared" si="4"/>
        <v>0</v>
      </c>
    </row>
    <row r="14" spans="1:17" s="4" customFormat="1" x14ac:dyDescent="0.2">
      <c r="A14" s="32" t="s">
        <v>17</v>
      </c>
      <c r="B14" s="8">
        <f t="shared" si="0"/>
        <v>18</v>
      </c>
      <c r="C14" s="8">
        <v>7</v>
      </c>
      <c r="D14" s="8">
        <v>7</v>
      </c>
      <c r="E14" s="8">
        <v>4</v>
      </c>
      <c r="F14" s="9">
        <f t="shared" si="6"/>
        <v>0.5</v>
      </c>
      <c r="G14" s="8">
        <v>44</v>
      </c>
      <c r="H14" s="8">
        <v>39</v>
      </c>
      <c r="I14" s="8">
        <f t="shared" si="1"/>
        <v>5</v>
      </c>
      <c r="J14" s="12">
        <f t="shared" si="2"/>
        <v>0</v>
      </c>
      <c r="K14" s="12"/>
      <c r="L14" s="12"/>
      <c r="M14" s="12"/>
      <c r="N14" s="13" t="e">
        <f t="shared" si="3"/>
        <v>#DIV/0!</v>
      </c>
      <c r="O14" s="12"/>
      <c r="P14" s="12"/>
      <c r="Q14" s="12">
        <f t="shared" si="4"/>
        <v>0</v>
      </c>
    </row>
    <row r="15" spans="1:17" s="4" customFormat="1" x14ac:dyDescent="0.25">
      <c r="A15" s="5"/>
      <c r="B15" s="8">
        <f>SUM(B4:B14)</f>
        <v>211</v>
      </c>
      <c r="C15" s="8">
        <f>SUM(C4:C14)</f>
        <v>70</v>
      </c>
      <c r="D15" s="8">
        <f>SUM(D4:D14)</f>
        <v>118</v>
      </c>
      <c r="E15" s="8">
        <f>SUM(E4:E14)</f>
        <v>23</v>
      </c>
      <c r="F15" s="9">
        <f t="shared" si="6"/>
        <v>0.38625592417061611</v>
      </c>
      <c r="G15" s="8">
        <f>SUM(G4:G14)</f>
        <v>441</v>
      </c>
      <c r="H15" s="8">
        <f>SUM(H4:H14)</f>
        <v>588</v>
      </c>
      <c r="I15" s="8">
        <f t="shared" si="1"/>
        <v>-147</v>
      </c>
      <c r="J15" s="12">
        <f>SUM(J4:J14)</f>
        <v>14</v>
      </c>
      <c r="K15" s="12">
        <f>SUM(K4:K14)</f>
        <v>5</v>
      </c>
      <c r="L15" s="12">
        <f>SUM(L4:L14)</f>
        <v>9</v>
      </c>
      <c r="M15" s="12">
        <f>SUM(M4:M14)</f>
        <v>0</v>
      </c>
      <c r="N15" s="13">
        <f t="shared" si="3"/>
        <v>0.35714285714285715</v>
      </c>
      <c r="O15" s="12">
        <f>SUM(O4:O14)</f>
        <v>26</v>
      </c>
      <c r="P15" s="12">
        <f>SUM(P4:P14)</f>
        <v>43</v>
      </c>
      <c r="Q15" s="12">
        <f t="shared" si="4"/>
        <v>-17</v>
      </c>
    </row>
    <row r="16" spans="1:17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Brown</vt:lpstr>
      <vt:lpstr>Clarkson</vt:lpstr>
      <vt:lpstr>Colgate</vt:lpstr>
      <vt:lpstr>Cornell</vt:lpstr>
      <vt:lpstr>Dartmouth</vt:lpstr>
      <vt:lpstr>Harvard</vt:lpstr>
      <vt:lpstr>Princeton</vt:lpstr>
      <vt:lpstr>Quinnipiac</vt:lpstr>
      <vt:lpstr>RPI</vt:lpstr>
      <vt:lpstr>SLU</vt:lpstr>
      <vt:lpstr>Union</vt:lpstr>
      <vt:lpstr>Yale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bauer_000</dc:creator>
  <cp:lastModifiedBy>bauer_000</cp:lastModifiedBy>
  <cp:lastPrinted>2015-07-22T04:16:10Z</cp:lastPrinted>
  <dcterms:created xsi:type="dcterms:W3CDTF">2015-07-22T03:22:58Z</dcterms:created>
  <dcterms:modified xsi:type="dcterms:W3CDTF">2016-11-21T16:41:35Z</dcterms:modified>
</cp:coreProperties>
</file>