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b/Google Drive/manuscripts G/marmorata genome/parth FACS/"/>
    </mc:Choice>
  </mc:AlternateContent>
  <bookViews>
    <workbookView xWindow="5040" yWindow="12240" windowWidth="37820" windowHeight="19740" tabRatio="500"/>
  </bookViews>
  <sheets>
    <sheet name="Sheet1" sheetId="1" r:id="rId1"/>
  </sheets>
  <definedNames>
    <definedName name="_xlnm.Print_Area" localSheetId="0">Sheet1!$B$21:$K$48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T4" i="1"/>
  <c r="T5" i="1"/>
  <c r="T6" i="1"/>
  <c r="T7" i="1"/>
  <c r="T8" i="1"/>
  <c r="T9" i="1"/>
  <c r="T10" i="1"/>
  <c r="S4" i="1"/>
  <c r="S5" i="1"/>
  <c r="S6" i="1"/>
  <c r="S7" i="1"/>
  <c r="S8" i="1"/>
  <c r="S9" i="1"/>
  <c r="S10" i="1"/>
  <c r="R4" i="1"/>
  <c r="R5" i="1"/>
  <c r="R6" i="1"/>
  <c r="R7" i="1"/>
  <c r="R8" i="1"/>
  <c r="R9" i="1"/>
  <c r="R10" i="1"/>
  <c r="Q4" i="1"/>
  <c r="Q5" i="1"/>
  <c r="Q6" i="1"/>
  <c r="Q7" i="1"/>
  <c r="Q8" i="1"/>
  <c r="Q9" i="1"/>
  <c r="Q10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T3" i="1"/>
  <c r="P3" i="1"/>
  <c r="O3" i="1"/>
  <c r="Q3" i="1"/>
  <c r="R3" i="1"/>
  <c r="S3" i="1"/>
  <c r="N4" i="1"/>
  <c r="N5" i="1"/>
  <c r="N6" i="1"/>
  <c r="N7" i="1"/>
  <c r="N8" i="1"/>
  <c r="N9" i="1"/>
  <c r="N10" i="1"/>
  <c r="N3" i="1"/>
</calcChain>
</file>

<file path=xl/sharedStrings.xml><?xml version="1.0" encoding="utf-8"?>
<sst xmlns="http://schemas.openxmlformats.org/spreadsheetml/2006/main" count="54" uniqueCount="42">
  <si>
    <t>Total Count</t>
  </si>
  <si>
    <t>% 1n</t>
  </si>
  <si>
    <t>% 2n</t>
  </si>
  <si>
    <t>% 3n</t>
  </si>
  <si>
    <t>% 4n</t>
  </si>
  <si>
    <t>% 6n</t>
  </si>
  <si>
    <t>09cy052</t>
  </si>
  <si>
    <t>09cy216</t>
  </si>
  <si>
    <t/>
  </si>
  <si>
    <t>Scatter/singlet/1n | Count</t>
  </si>
  <si>
    <t>Scatter/singlet/2n | Count</t>
  </si>
  <si>
    <t>Scatter/singlet/3n | Count</t>
  </si>
  <si>
    <t>Scatter/singlet/4n | Count</t>
  </si>
  <si>
    <t>Scatter/singlet/6n | Count</t>
  </si>
  <si>
    <t>LizardPB_8795.fcs</t>
  </si>
  <si>
    <t>LizardPB_775.fcs</t>
  </si>
  <si>
    <t>LizardPB_8449.fcs</t>
  </si>
  <si>
    <t>LizardPB_8769.fcs</t>
  </si>
  <si>
    <t>LizardPB_8450.fcs</t>
  </si>
  <si>
    <t>LizardPB_8536.fcs</t>
  </si>
  <si>
    <t>LizardPB_3N.fcs</t>
  </si>
  <si>
    <t>LizardPB_2N.fcs</t>
  </si>
  <si>
    <t>diploid</t>
  </si>
  <si>
    <t>triploid</t>
  </si>
  <si>
    <t xml:space="preserve">age: </t>
  </si>
  <si>
    <t>age:</t>
  </si>
  <si>
    <t>hatched</t>
  </si>
  <si>
    <t>2 days</t>
  </si>
  <si>
    <t>113 days</t>
  </si>
  <si>
    <t>1n</t>
  </si>
  <si>
    <t>2n</t>
  </si>
  <si>
    <t>3n</t>
  </si>
  <si>
    <t>4n</t>
  </si>
  <si>
    <t>5n</t>
  </si>
  <si>
    <t>6n</t>
  </si>
  <si>
    <t>8449 - day 2</t>
  </si>
  <si>
    <t>8450 day 113</t>
  </si>
  <si>
    <t>8449 day 113</t>
  </si>
  <si>
    <t>8450 - day 2</t>
  </si>
  <si>
    <t xml:space="preserve">2n control </t>
  </si>
  <si>
    <t xml:space="preserve">3n control </t>
  </si>
  <si>
    <t>4n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</si>
</sst>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2" fontId="1" fillId="0" borderId="4" xfId="0" applyNumberFormat="1" applyFont="1" applyBorder="1" applyAlignment="1">
      <alignment horizontal="center"/>
    </xf>
    <xf numFmtId="0" fontId="1" fillId="0" borderId="0" xfId="0" applyFont="1" applyFill="1" applyBorder="1"/>
    <xf numFmtId="2" fontId="0" fillId="0" borderId="0" xfId="0" applyNumberFormat="1" applyAlignment="1">
      <alignment horizontal="center"/>
    </xf>
    <xf numFmtId="14" fontId="0" fillId="0" borderId="0" xfId="0" applyNumberFormat="1"/>
    <xf numFmtId="2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% 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Sheet1!$B$3:$B$6</c:f>
              <c:numCache>
                <c:formatCode>0.00</c:formatCode>
                <c:ptCount val="4"/>
                <c:pt idx="0">
                  <c:v>0.2</c:v>
                </c:pt>
                <c:pt idx="1">
                  <c:v>0.04</c:v>
                </c:pt>
                <c:pt idx="2">
                  <c:v>4.27</c:v>
                </c:pt>
                <c:pt idx="3">
                  <c:v>1.47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% 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95.83</c:v>
                </c:pt>
                <c:pt idx="1">
                  <c:v>0.02</c:v>
                </c:pt>
                <c:pt idx="2">
                  <c:v>87.09</c:v>
                </c:pt>
                <c:pt idx="3">
                  <c:v>79.52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% 3n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0.04</c:v>
                </c:pt>
                <c:pt idx="1">
                  <c:v>97.34</c:v>
                </c:pt>
                <c:pt idx="2">
                  <c:v>6.9</c:v>
                </c:pt>
                <c:pt idx="3">
                  <c:v>15.42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% 4n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3.65</c:v>
                </c:pt>
                <c:pt idx="1">
                  <c:v>0.1</c:v>
                </c:pt>
                <c:pt idx="2">
                  <c:v>1.63</c:v>
                </c:pt>
                <c:pt idx="3">
                  <c:v>3.13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% 6n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0.28</c:v>
                </c:pt>
                <c:pt idx="1">
                  <c:v>2.5</c:v>
                </c:pt>
                <c:pt idx="2">
                  <c:v>0.11</c:v>
                </c:pt>
                <c:pt idx="3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5602304"/>
        <c:axId val="-1525543520"/>
      </c:barChart>
      <c:catAx>
        <c:axId val="-15256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543520"/>
        <c:crosses val="autoZero"/>
        <c:auto val="1"/>
        <c:lblAlgn val="ctr"/>
        <c:lblOffset val="100"/>
        <c:noMultiLvlLbl val="0"/>
      </c:catAx>
      <c:valAx>
        <c:axId val="-15255435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6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113 days</a:t>
            </a:r>
          </a:p>
        </c:rich>
      </c:tx>
      <c:layout>
        <c:manualLayout>
          <c:xMode val="edge"/>
          <c:yMode val="edge"/>
          <c:x val="0.46227077865266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% 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Sheet1!$B$9:$B$12</c:f>
              <c:numCache>
                <c:formatCode>0.00</c:formatCode>
                <c:ptCount val="4"/>
                <c:pt idx="0">
                  <c:v>0.0359496704613541</c:v>
                </c:pt>
                <c:pt idx="1">
                  <c:v>0.0</c:v>
                </c:pt>
                <c:pt idx="2">
                  <c:v>1.295465869456901</c:v>
                </c:pt>
                <c:pt idx="3">
                  <c:v>0.219757220594391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% 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Sheet1!$C$9:$C$12</c:f>
              <c:numCache>
                <c:formatCode>0.00</c:formatCode>
                <c:ptCount val="4"/>
                <c:pt idx="0">
                  <c:v>98.43019772318754</c:v>
                </c:pt>
                <c:pt idx="1">
                  <c:v>0.022067747986318</c:v>
                </c:pt>
                <c:pt idx="2">
                  <c:v>93.66218236173394</c:v>
                </c:pt>
                <c:pt idx="3">
                  <c:v>91.19924654667225</c:v>
                </c:pt>
              </c:numCache>
            </c:numRef>
          </c:val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% 3n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Sheet1!$D$9:$D$12</c:f>
              <c:numCache>
                <c:formatCode>0.00</c:formatCode>
                <c:ptCount val="4"/>
                <c:pt idx="0">
                  <c:v>0.0958657878969443</c:v>
                </c:pt>
                <c:pt idx="1">
                  <c:v>98.91868034867042</c:v>
                </c:pt>
                <c:pt idx="2">
                  <c:v>2.830094668659691</c:v>
                </c:pt>
                <c:pt idx="3">
                  <c:v>7.293846797823356</c:v>
                </c:pt>
              </c:numCache>
            </c:numRef>
          </c:val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% 4n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Sheet1!$E$9:$E$12</c:f>
              <c:numCache>
                <c:formatCode>0.00</c:formatCode>
                <c:ptCount val="4"/>
                <c:pt idx="0">
                  <c:v>1.378070701018574</c:v>
                </c:pt>
                <c:pt idx="1">
                  <c:v>0.033101621979477</c:v>
                </c:pt>
                <c:pt idx="2">
                  <c:v>2.132536123567514</c:v>
                </c:pt>
                <c:pt idx="3">
                  <c:v>1.234826287149435</c:v>
                </c:pt>
              </c:numCache>
            </c:numRef>
          </c:val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% 6n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Sheet1!$F$9:$F$12</c:f>
              <c:numCache>
                <c:formatCode>0.00</c:formatCode>
                <c:ptCount val="4"/>
                <c:pt idx="0">
                  <c:v>0.0599161174355902</c:v>
                </c:pt>
                <c:pt idx="1">
                  <c:v>1.026150281363787</c:v>
                </c:pt>
                <c:pt idx="2">
                  <c:v>0.0797209765819631</c:v>
                </c:pt>
                <c:pt idx="3">
                  <c:v>0.0523231477605693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0067104"/>
        <c:axId val="-1530064784"/>
      </c:barChart>
      <c:catAx>
        <c:axId val="-15300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064784"/>
        <c:crosses val="autoZero"/>
        <c:auto val="1"/>
        <c:lblAlgn val="ctr"/>
        <c:lblOffset val="100"/>
        <c:noMultiLvlLbl val="0"/>
      </c:catAx>
      <c:valAx>
        <c:axId val="-15300647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0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% 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Sheet1!$B$3:$B$6</c:f>
              <c:numCache>
                <c:formatCode>0.00</c:formatCode>
                <c:ptCount val="4"/>
                <c:pt idx="0">
                  <c:v>0.2</c:v>
                </c:pt>
                <c:pt idx="1">
                  <c:v>0.04</c:v>
                </c:pt>
                <c:pt idx="2">
                  <c:v>4.27</c:v>
                </c:pt>
                <c:pt idx="3">
                  <c:v>1.47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% 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95.83</c:v>
                </c:pt>
                <c:pt idx="1">
                  <c:v>0.02</c:v>
                </c:pt>
                <c:pt idx="2">
                  <c:v>87.09</c:v>
                </c:pt>
                <c:pt idx="3">
                  <c:v>79.52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% 3n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0.04</c:v>
                </c:pt>
                <c:pt idx="1">
                  <c:v>97.34</c:v>
                </c:pt>
                <c:pt idx="2">
                  <c:v>6.9</c:v>
                </c:pt>
                <c:pt idx="3">
                  <c:v>15.42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% 4n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3.65</c:v>
                </c:pt>
                <c:pt idx="1">
                  <c:v>0.1</c:v>
                </c:pt>
                <c:pt idx="2">
                  <c:v>1.63</c:v>
                </c:pt>
                <c:pt idx="3">
                  <c:v>3.13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% 6n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0.28</c:v>
                </c:pt>
                <c:pt idx="1">
                  <c:v>2.5</c:v>
                </c:pt>
                <c:pt idx="2">
                  <c:v>0.11</c:v>
                </c:pt>
                <c:pt idx="3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8671248"/>
        <c:axId val="-1538669472"/>
      </c:barChart>
      <c:catAx>
        <c:axId val="-15386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669472"/>
        <c:crosses val="autoZero"/>
        <c:auto val="1"/>
        <c:lblAlgn val="ctr"/>
        <c:lblOffset val="100"/>
        <c:noMultiLvlLbl val="0"/>
      </c:catAx>
      <c:valAx>
        <c:axId val="-153866947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6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113 days</a:t>
            </a:r>
          </a:p>
        </c:rich>
      </c:tx>
      <c:layout>
        <c:manualLayout>
          <c:xMode val="edge"/>
          <c:yMode val="edge"/>
          <c:x val="0.46227077865266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% 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Sheet1!$B$9:$B$12</c:f>
              <c:numCache>
                <c:formatCode>0.00</c:formatCode>
                <c:ptCount val="4"/>
                <c:pt idx="0">
                  <c:v>0.0359496704613541</c:v>
                </c:pt>
                <c:pt idx="1">
                  <c:v>0.0</c:v>
                </c:pt>
                <c:pt idx="2">
                  <c:v>1.295465869456901</c:v>
                </c:pt>
                <c:pt idx="3">
                  <c:v>0.219757220594391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% 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Sheet1!$C$9:$C$12</c:f>
              <c:numCache>
                <c:formatCode>0.00</c:formatCode>
                <c:ptCount val="4"/>
                <c:pt idx="0">
                  <c:v>98.43019772318754</c:v>
                </c:pt>
                <c:pt idx="1">
                  <c:v>0.022067747986318</c:v>
                </c:pt>
                <c:pt idx="2">
                  <c:v>93.66218236173394</c:v>
                </c:pt>
                <c:pt idx="3">
                  <c:v>91.19924654667225</c:v>
                </c:pt>
              </c:numCache>
            </c:numRef>
          </c:val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% 3n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Sheet1!$D$9:$D$12</c:f>
              <c:numCache>
                <c:formatCode>0.00</c:formatCode>
                <c:ptCount val="4"/>
                <c:pt idx="0">
                  <c:v>0.0958657878969443</c:v>
                </c:pt>
                <c:pt idx="1">
                  <c:v>98.91868034867042</c:v>
                </c:pt>
                <c:pt idx="2">
                  <c:v>2.830094668659691</c:v>
                </c:pt>
                <c:pt idx="3">
                  <c:v>7.293846797823356</c:v>
                </c:pt>
              </c:numCache>
            </c:numRef>
          </c:val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% 4n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Sheet1!$E$9:$E$12</c:f>
              <c:numCache>
                <c:formatCode>0.00</c:formatCode>
                <c:ptCount val="4"/>
                <c:pt idx="0">
                  <c:v>1.378070701018574</c:v>
                </c:pt>
                <c:pt idx="1">
                  <c:v>0.033101621979477</c:v>
                </c:pt>
                <c:pt idx="2">
                  <c:v>2.132536123567514</c:v>
                </c:pt>
                <c:pt idx="3">
                  <c:v>1.234826287149435</c:v>
                </c:pt>
              </c:numCache>
            </c:numRef>
          </c:val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% 6n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4"/>
                <c:pt idx="0">
                  <c:v>diploid</c:v>
                </c:pt>
                <c:pt idx="1">
                  <c:v>triploid</c:v>
                </c:pt>
                <c:pt idx="2">
                  <c:v>8449</c:v>
                </c:pt>
                <c:pt idx="3">
                  <c:v>8450</c:v>
                </c:pt>
              </c:strCache>
            </c:strRef>
          </c:cat>
          <c:val>
            <c:numRef>
              <c:f>Sheet1!$F$9:$F$12</c:f>
              <c:numCache>
                <c:formatCode>0.00</c:formatCode>
                <c:ptCount val="4"/>
                <c:pt idx="0">
                  <c:v>0.0599161174355902</c:v>
                </c:pt>
                <c:pt idx="1">
                  <c:v>1.026150281363787</c:v>
                </c:pt>
                <c:pt idx="2">
                  <c:v>0.0797209765819631</c:v>
                </c:pt>
                <c:pt idx="3">
                  <c:v>0.0523231477605693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577056"/>
        <c:axId val="-1533462848"/>
      </c:barChart>
      <c:catAx>
        <c:axId val="-1533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462848"/>
        <c:crosses val="autoZero"/>
        <c:auto val="1"/>
        <c:lblAlgn val="ctr"/>
        <c:lblOffset val="100"/>
        <c:noMultiLvlLbl val="0"/>
      </c:catAx>
      <c:valAx>
        <c:axId val="-153346284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5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Ploidy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1n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Sheet1!$M$17:$S$17</c:f>
              <c:numCache>
                <c:formatCode>General</c:formatCode>
                <c:ptCount val="7"/>
                <c:pt idx="0">
                  <c:v>0.0359496704613541</c:v>
                </c:pt>
                <c:pt idx="1">
                  <c:v>0.0</c:v>
                </c:pt>
                <c:pt idx="2">
                  <c:v>0.0672107537205953</c:v>
                </c:pt>
                <c:pt idx="3" formatCode="0.00">
                  <c:v>4.27</c:v>
                </c:pt>
                <c:pt idx="4">
                  <c:v>1.295465869456901</c:v>
                </c:pt>
                <c:pt idx="5" formatCode="0.00">
                  <c:v>1.47</c:v>
                </c:pt>
                <c:pt idx="6">
                  <c:v>0.219757220594391</c:v>
                </c:pt>
              </c:numCache>
            </c:numRef>
          </c:val>
        </c:ser>
        <c:ser>
          <c:idx val="1"/>
          <c:order val="1"/>
          <c:tx>
            <c:strRef>
              <c:f>Sheet1!$L$18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Sheet1!$M$18:$S$18</c:f>
              <c:numCache>
                <c:formatCode>General</c:formatCode>
                <c:ptCount val="7"/>
                <c:pt idx="0">
                  <c:v>98.43019772318754</c:v>
                </c:pt>
                <c:pt idx="1">
                  <c:v>0.022067747986318</c:v>
                </c:pt>
                <c:pt idx="2">
                  <c:v>0.0192030724915987</c:v>
                </c:pt>
                <c:pt idx="3" formatCode="0.00">
                  <c:v>87.09</c:v>
                </c:pt>
                <c:pt idx="4">
                  <c:v>93.66218236173394</c:v>
                </c:pt>
                <c:pt idx="5" formatCode="0.00">
                  <c:v>79.52</c:v>
                </c:pt>
                <c:pt idx="6">
                  <c:v>91.19924654667225</c:v>
                </c:pt>
              </c:numCache>
            </c:numRef>
          </c:val>
        </c:ser>
        <c:ser>
          <c:idx val="2"/>
          <c:order val="2"/>
          <c:tx>
            <c:strRef>
              <c:f>Sheet1!$L$19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Sheet1!$M$19:$S$19</c:f>
              <c:numCache>
                <c:formatCode>General</c:formatCode>
                <c:ptCount val="7"/>
                <c:pt idx="0">
                  <c:v>0.0958657878969443</c:v>
                </c:pt>
                <c:pt idx="1">
                  <c:v>98.91868034867042</c:v>
                </c:pt>
                <c:pt idx="2">
                  <c:v>0.211233797407585</c:v>
                </c:pt>
                <c:pt idx="3" formatCode="0.00">
                  <c:v>6.9</c:v>
                </c:pt>
                <c:pt idx="4">
                  <c:v>2.830094668659691</c:v>
                </c:pt>
                <c:pt idx="5" formatCode="0.00">
                  <c:v>15.42</c:v>
                </c:pt>
                <c:pt idx="6">
                  <c:v>7.293846797823356</c:v>
                </c:pt>
              </c:numCache>
            </c:numRef>
          </c:val>
        </c:ser>
        <c:ser>
          <c:idx val="3"/>
          <c:order val="3"/>
          <c:tx>
            <c:strRef>
              <c:f>Sheet1!$L$20</c:f>
              <c:strCache>
                <c:ptCount val="1"/>
                <c:pt idx="0">
                  <c:v>4n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Sheet1!$M$20:$S$20</c:f>
              <c:numCache>
                <c:formatCode>General</c:formatCode>
                <c:ptCount val="7"/>
                <c:pt idx="0">
                  <c:v>1.378070701018574</c:v>
                </c:pt>
                <c:pt idx="1">
                  <c:v>0.033101621979477</c:v>
                </c:pt>
                <c:pt idx="2">
                  <c:v>99.65434469515122</c:v>
                </c:pt>
                <c:pt idx="3" formatCode="0.00">
                  <c:v>1.63</c:v>
                </c:pt>
                <c:pt idx="4">
                  <c:v>2.132536123567514</c:v>
                </c:pt>
                <c:pt idx="5" formatCode="0.00">
                  <c:v>3.13</c:v>
                </c:pt>
                <c:pt idx="6">
                  <c:v>1.234826287149435</c:v>
                </c:pt>
              </c:numCache>
            </c:numRef>
          </c:val>
        </c:ser>
        <c:ser>
          <c:idx val="4"/>
          <c:order val="4"/>
          <c:tx>
            <c:strRef>
              <c:f>Sheet1!$L$21</c:f>
              <c:strCache>
                <c:ptCount val="1"/>
                <c:pt idx="0">
                  <c:v>5n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Sheet1!$M$21:$S$21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">
                  <c:v>0.0</c:v>
                </c:pt>
                <c:pt idx="4">
                  <c:v>0.0</c:v>
                </c:pt>
                <c:pt idx="5" formatCode="0.00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Sheet1!$L$22</c:f>
              <c:strCache>
                <c:ptCount val="1"/>
                <c:pt idx="0">
                  <c:v>6n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Sheet1!$M$22:$S$22</c:f>
              <c:numCache>
                <c:formatCode>General</c:formatCode>
                <c:ptCount val="7"/>
                <c:pt idx="0">
                  <c:v>0.0599161174355902</c:v>
                </c:pt>
                <c:pt idx="1">
                  <c:v>1.026150281363787</c:v>
                </c:pt>
                <c:pt idx="2">
                  <c:v>0.0480076812289966</c:v>
                </c:pt>
                <c:pt idx="3" formatCode="0.00">
                  <c:v>0.11</c:v>
                </c:pt>
                <c:pt idx="4">
                  <c:v>0.0797209765819631</c:v>
                </c:pt>
                <c:pt idx="5" formatCode="0.00">
                  <c:v>0.46</c:v>
                </c:pt>
                <c:pt idx="6">
                  <c:v>0.0523231477605693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565920"/>
        <c:axId val="-1533517920"/>
      </c:barChart>
      <c:catAx>
        <c:axId val="-15335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517920"/>
        <c:crosses val="autoZero"/>
        <c:auto val="1"/>
        <c:lblAlgn val="ctr"/>
        <c:lblOffset val="100"/>
        <c:noMultiLvlLbl val="0"/>
      </c:catAx>
      <c:valAx>
        <c:axId val="-15335179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Ploidy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1n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Sheet1!$M$17:$S$17</c:f>
              <c:numCache>
                <c:formatCode>General</c:formatCode>
                <c:ptCount val="7"/>
                <c:pt idx="0">
                  <c:v>0.0359496704613541</c:v>
                </c:pt>
                <c:pt idx="1">
                  <c:v>0.0</c:v>
                </c:pt>
                <c:pt idx="2">
                  <c:v>0.0672107537205953</c:v>
                </c:pt>
                <c:pt idx="3" formatCode="0.00">
                  <c:v>4.27</c:v>
                </c:pt>
                <c:pt idx="4">
                  <c:v>1.295465869456901</c:v>
                </c:pt>
                <c:pt idx="5" formatCode="0.00">
                  <c:v>1.47</c:v>
                </c:pt>
                <c:pt idx="6">
                  <c:v>0.219757220594391</c:v>
                </c:pt>
              </c:numCache>
            </c:numRef>
          </c:val>
        </c:ser>
        <c:ser>
          <c:idx val="1"/>
          <c:order val="1"/>
          <c:tx>
            <c:strRef>
              <c:f>Sheet1!$L$18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Sheet1!$M$18:$S$18</c:f>
              <c:numCache>
                <c:formatCode>General</c:formatCode>
                <c:ptCount val="7"/>
                <c:pt idx="0">
                  <c:v>98.43019772318754</c:v>
                </c:pt>
                <c:pt idx="1">
                  <c:v>0.022067747986318</c:v>
                </c:pt>
                <c:pt idx="2">
                  <c:v>0.0192030724915987</c:v>
                </c:pt>
                <c:pt idx="3" formatCode="0.00">
                  <c:v>87.09</c:v>
                </c:pt>
                <c:pt idx="4">
                  <c:v>93.66218236173394</c:v>
                </c:pt>
                <c:pt idx="5" formatCode="0.00">
                  <c:v>79.52</c:v>
                </c:pt>
                <c:pt idx="6">
                  <c:v>91.19924654667225</c:v>
                </c:pt>
              </c:numCache>
            </c:numRef>
          </c:val>
        </c:ser>
        <c:ser>
          <c:idx val="2"/>
          <c:order val="2"/>
          <c:tx>
            <c:strRef>
              <c:f>Sheet1!$L$19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Sheet1!$M$19:$S$19</c:f>
              <c:numCache>
                <c:formatCode>General</c:formatCode>
                <c:ptCount val="7"/>
                <c:pt idx="0">
                  <c:v>0.0958657878969443</c:v>
                </c:pt>
                <c:pt idx="1">
                  <c:v>98.91868034867042</c:v>
                </c:pt>
                <c:pt idx="2">
                  <c:v>0.211233797407585</c:v>
                </c:pt>
                <c:pt idx="3" formatCode="0.00">
                  <c:v>6.9</c:v>
                </c:pt>
                <c:pt idx="4">
                  <c:v>2.830094668659691</c:v>
                </c:pt>
                <c:pt idx="5" formatCode="0.00">
                  <c:v>15.42</c:v>
                </c:pt>
                <c:pt idx="6">
                  <c:v>7.293846797823356</c:v>
                </c:pt>
              </c:numCache>
            </c:numRef>
          </c:val>
        </c:ser>
        <c:ser>
          <c:idx val="3"/>
          <c:order val="3"/>
          <c:tx>
            <c:strRef>
              <c:f>Sheet1!$L$20</c:f>
              <c:strCache>
                <c:ptCount val="1"/>
                <c:pt idx="0">
                  <c:v>4n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Sheet1!$M$20:$S$20</c:f>
              <c:numCache>
                <c:formatCode>General</c:formatCode>
                <c:ptCount val="7"/>
                <c:pt idx="0">
                  <c:v>1.378070701018574</c:v>
                </c:pt>
                <c:pt idx="1">
                  <c:v>0.033101621979477</c:v>
                </c:pt>
                <c:pt idx="2">
                  <c:v>99.65434469515122</c:v>
                </c:pt>
                <c:pt idx="3" formatCode="0.00">
                  <c:v>1.63</c:v>
                </c:pt>
                <c:pt idx="4">
                  <c:v>2.132536123567514</c:v>
                </c:pt>
                <c:pt idx="5" formatCode="0.00">
                  <c:v>3.13</c:v>
                </c:pt>
                <c:pt idx="6">
                  <c:v>1.234826287149435</c:v>
                </c:pt>
              </c:numCache>
            </c:numRef>
          </c:val>
        </c:ser>
        <c:ser>
          <c:idx val="4"/>
          <c:order val="4"/>
          <c:tx>
            <c:strRef>
              <c:f>Sheet1!$L$21</c:f>
              <c:strCache>
                <c:ptCount val="1"/>
                <c:pt idx="0">
                  <c:v>5n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Sheet1!$M$21:$S$21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">
                  <c:v>0.0</c:v>
                </c:pt>
                <c:pt idx="4">
                  <c:v>0.0</c:v>
                </c:pt>
                <c:pt idx="5" formatCode="0.00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Sheet1!$L$22</c:f>
              <c:strCache>
                <c:ptCount val="1"/>
                <c:pt idx="0">
                  <c:v>6n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Sheet1!$M$16:$S$16</c:f>
              <c:strCache>
                <c:ptCount val="7"/>
                <c:pt idx="0">
                  <c:v>2n control </c:v>
                </c:pt>
                <c:pt idx="1">
                  <c:v>3n control </c:v>
                </c:pt>
                <c:pt idx="2">
                  <c:v>4n control</c:v>
                </c:pt>
                <c:pt idx="3">
                  <c:v>8449 - day 2</c:v>
                </c:pt>
                <c:pt idx="4">
                  <c:v>8449 day 113</c:v>
                </c:pt>
                <c:pt idx="5">
                  <c:v>8450 - day 2</c:v>
                </c:pt>
                <c:pt idx="6">
                  <c:v>8450 day 113</c:v>
                </c:pt>
              </c:strCache>
            </c:strRef>
          </c:cat>
          <c:val>
            <c:numRef>
              <c:f>Sheet1!$M$22:$S$22</c:f>
              <c:numCache>
                <c:formatCode>General</c:formatCode>
                <c:ptCount val="7"/>
                <c:pt idx="0">
                  <c:v>0.0599161174355902</c:v>
                </c:pt>
                <c:pt idx="1">
                  <c:v>1.026150281363787</c:v>
                </c:pt>
                <c:pt idx="2">
                  <c:v>0.0480076812289966</c:v>
                </c:pt>
                <c:pt idx="3" formatCode="0.00">
                  <c:v>0.11</c:v>
                </c:pt>
                <c:pt idx="4">
                  <c:v>0.0797209765819631</c:v>
                </c:pt>
                <c:pt idx="5" formatCode="0.00">
                  <c:v>0.46</c:v>
                </c:pt>
                <c:pt idx="6">
                  <c:v>0.0523231477605693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4788912"/>
        <c:axId val="-1739620560"/>
      </c:barChart>
      <c:catAx>
        <c:axId val="-16347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620560"/>
        <c:crosses val="autoZero"/>
        <c:auto val="1"/>
        <c:lblAlgn val="ctr"/>
        <c:lblOffset val="100"/>
        <c:noMultiLvlLbl val="0"/>
      </c:catAx>
      <c:valAx>
        <c:axId val="-1739620560"/>
        <c:scaling>
          <c:orientation val="minMax"/>
          <c:max val="1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788912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20</xdr:row>
      <xdr:rowOff>19050</xdr:rowOff>
    </xdr:from>
    <xdr:to>
      <xdr:col>6</xdr:col>
      <xdr:colOff>88900</xdr:colOff>
      <xdr:row>33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20</xdr:row>
      <xdr:rowOff>19050</xdr:rowOff>
    </xdr:from>
    <xdr:to>
      <xdr:col>10</xdr:col>
      <xdr:colOff>666750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34</xdr:row>
      <xdr:rowOff>12700</xdr:rowOff>
    </xdr:from>
    <xdr:to>
      <xdr:col>6</xdr:col>
      <xdr:colOff>114300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34</xdr:row>
      <xdr:rowOff>25400</xdr:rowOff>
    </xdr:from>
    <xdr:to>
      <xdr:col>10</xdr:col>
      <xdr:colOff>698500</xdr:colOff>
      <xdr:row>47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751840</xdr:colOff>
      <xdr:row>53</xdr:row>
      <xdr:rowOff>15240</xdr:rowOff>
    </xdr:from>
    <xdr:to>
      <xdr:col>31</xdr:col>
      <xdr:colOff>812800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802640</xdr:colOff>
      <xdr:row>53</xdr:row>
      <xdr:rowOff>20320</xdr:rowOff>
    </xdr:from>
    <xdr:to>
      <xdr:col>21</xdr:col>
      <xdr:colOff>741680</xdr:colOff>
      <xdr:row>69</xdr:row>
      <xdr:rowOff>116840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2"/>
  <sheetViews>
    <sheetView tabSelected="1" zoomScale="125" workbookViewId="0">
      <selection activeCell="AA73" sqref="AA73"/>
    </sheetView>
  </sheetViews>
  <sheetFormatPr baseColWidth="10" defaultRowHeight="16" x14ac:dyDescent="0.2"/>
  <cols>
    <col min="2" max="2" width="11.6640625" bestFit="1" customWidth="1"/>
    <col min="3" max="4" width="12.6640625" bestFit="1" customWidth="1"/>
    <col min="5" max="6" width="11.6640625" bestFit="1" customWidth="1"/>
    <col min="8" max="8" width="20.5" customWidth="1"/>
    <col min="11" max="11" width="16.33203125" customWidth="1"/>
    <col min="17" max="17" width="12.6640625" customWidth="1"/>
  </cols>
  <sheetData>
    <row r="1" spans="1:20" x14ac:dyDescent="0.2">
      <c r="A1" t="s">
        <v>6</v>
      </c>
      <c r="B1" t="s">
        <v>24</v>
      </c>
      <c r="C1" t="s">
        <v>27</v>
      </c>
    </row>
    <row r="2" spans="1:20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20" x14ac:dyDescent="0.2">
      <c r="A3" s="3" t="s">
        <v>22</v>
      </c>
      <c r="B3" s="4">
        <v>0.2</v>
      </c>
      <c r="C3" s="4">
        <v>95.83</v>
      </c>
      <c r="D3" s="4">
        <v>0.04</v>
      </c>
      <c r="E3" s="4">
        <v>3.65</v>
      </c>
      <c r="F3" s="4">
        <v>0.28000000000000003</v>
      </c>
      <c r="H3" t="s">
        <v>14</v>
      </c>
      <c r="I3">
        <v>1</v>
      </c>
      <c r="J3">
        <v>10423</v>
      </c>
      <c r="K3">
        <v>0</v>
      </c>
      <c r="L3">
        <v>228</v>
      </c>
      <c r="M3">
        <v>13</v>
      </c>
      <c r="N3">
        <f>SUM(I3:M3)</f>
        <v>10665</v>
      </c>
      <c r="O3">
        <f>I3/$N3*100</f>
        <v>9.3764650726676033E-3</v>
      </c>
      <c r="P3">
        <f>J3/$N3*100</f>
        <v>97.73089545241443</v>
      </c>
      <c r="Q3">
        <f t="shared" ref="Q3:S10" si="0">K3/$N3*100</f>
        <v>0</v>
      </c>
      <c r="R3">
        <f t="shared" si="0"/>
        <v>2.1378340365682136</v>
      </c>
      <c r="S3">
        <f t="shared" si="0"/>
        <v>0.12189404594467886</v>
      </c>
      <c r="T3">
        <f>SUM(O3:S3)</f>
        <v>99.999999999999986</v>
      </c>
    </row>
    <row r="4" spans="1:20" x14ac:dyDescent="0.2">
      <c r="A4" s="3" t="s">
        <v>23</v>
      </c>
      <c r="B4" s="4">
        <v>0.04</v>
      </c>
      <c r="C4" s="4">
        <v>0.02</v>
      </c>
      <c r="D4" s="4">
        <v>97.34</v>
      </c>
      <c r="E4" s="4">
        <v>0.1</v>
      </c>
      <c r="F4" s="4">
        <v>2.5</v>
      </c>
      <c r="H4" t="s">
        <v>15</v>
      </c>
      <c r="I4">
        <v>3</v>
      </c>
      <c r="J4">
        <v>8214</v>
      </c>
      <c r="K4">
        <v>8</v>
      </c>
      <c r="L4">
        <v>115</v>
      </c>
      <c r="M4">
        <v>5</v>
      </c>
      <c r="N4">
        <f t="shared" ref="N4:N10" si="1">SUM(I4:M4)</f>
        <v>8345</v>
      </c>
      <c r="O4">
        <f t="shared" ref="O4:O10" si="2">I4/$N4*100</f>
        <v>3.5949670461354104E-2</v>
      </c>
      <c r="P4">
        <f t="shared" ref="P4:P10" si="3">J4/$N4*100</f>
        <v>98.430197723187547</v>
      </c>
      <c r="Q4">
        <f t="shared" si="0"/>
        <v>9.5865787896944277E-2</v>
      </c>
      <c r="R4">
        <f t="shared" si="0"/>
        <v>1.378070701018574</v>
      </c>
      <c r="S4">
        <f t="shared" si="0"/>
        <v>5.9916117435590173E-2</v>
      </c>
      <c r="T4">
        <f t="shared" ref="T4:T10" si="4">SUM(O4:S4)</f>
        <v>100</v>
      </c>
    </row>
    <row r="5" spans="1:20" x14ac:dyDescent="0.2">
      <c r="A5" s="3">
        <v>8449</v>
      </c>
      <c r="B5" s="4">
        <v>4.2699999999999996</v>
      </c>
      <c r="C5" s="4">
        <v>87.09</v>
      </c>
      <c r="D5" s="4">
        <v>6.9</v>
      </c>
      <c r="E5" s="4">
        <v>1.63</v>
      </c>
      <c r="F5" s="4">
        <v>0.11</v>
      </c>
      <c r="H5" t="s">
        <v>16</v>
      </c>
      <c r="I5">
        <v>130</v>
      </c>
      <c r="J5">
        <v>9399</v>
      </c>
      <c r="K5">
        <v>284</v>
      </c>
      <c r="L5">
        <v>214</v>
      </c>
      <c r="M5">
        <v>8</v>
      </c>
      <c r="N5">
        <f t="shared" si="1"/>
        <v>10035</v>
      </c>
      <c r="O5">
        <f t="shared" si="2"/>
        <v>1.295465869456901</v>
      </c>
      <c r="P5">
        <f t="shared" si="3"/>
        <v>93.66218236173394</v>
      </c>
      <c r="Q5">
        <f t="shared" si="0"/>
        <v>2.8300946686596911</v>
      </c>
      <c r="R5">
        <f t="shared" si="0"/>
        <v>2.1325361235675135</v>
      </c>
      <c r="S5">
        <f t="shared" si="0"/>
        <v>7.9720976581963129E-2</v>
      </c>
      <c r="T5">
        <f t="shared" si="4"/>
        <v>100.00000000000003</v>
      </c>
    </row>
    <row r="6" spans="1:20" x14ac:dyDescent="0.2">
      <c r="A6" s="3">
        <v>8450</v>
      </c>
      <c r="B6" s="4">
        <v>1.47</v>
      </c>
      <c r="C6" s="4">
        <v>79.52</v>
      </c>
      <c r="D6" s="4">
        <v>15.42</v>
      </c>
      <c r="E6" s="4">
        <v>3.13</v>
      </c>
      <c r="F6" s="4">
        <v>0.46</v>
      </c>
      <c r="H6" t="s">
        <v>17</v>
      </c>
      <c r="I6">
        <v>0</v>
      </c>
      <c r="J6">
        <v>2</v>
      </c>
      <c r="K6">
        <v>8965</v>
      </c>
      <c r="L6">
        <v>3</v>
      </c>
      <c r="M6">
        <v>93</v>
      </c>
      <c r="N6">
        <f t="shared" si="1"/>
        <v>9063</v>
      </c>
      <c r="O6">
        <f t="shared" si="2"/>
        <v>0</v>
      </c>
      <c r="P6">
        <f t="shared" si="3"/>
        <v>2.2067747986317998E-2</v>
      </c>
      <c r="Q6">
        <f t="shared" si="0"/>
        <v>98.918680348670421</v>
      </c>
      <c r="R6">
        <f t="shared" si="0"/>
        <v>3.3101621979476997E-2</v>
      </c>
      <c r="S6">
        <f t="shared" si="0"/>
        <v>1.0261502813637868</v>
      </c>
      <c r="T6">
        <f t="shared" si="4"/>
        <v>100</v>
      </c>
    </row>
    <row r="7" spans="1:20" x14ac:dyDescent="0.2">
      <c r="A7" s="5" t="s">
        <v>7</v>
      </c>
      <c r="B7" t="s">
        <v>25</v>
      </c>
      <c r="C7" t="s">
        <v>28</v>
      </c>
      <c r="H7" t="s">
        <v>18</v>
      </c>
      <c r="I7">
        <v>21</v>
      </c>
      <c r="J7">
        <v>8715</v>
      </c>
      <c r="K7">
        <v>697</v>
      </c>
      <c r="L7">
        <v>118</v>
      </c>
      <c r="M7">
        <v>5</v>
      </c>
      <c r="N7">
        <f t="shared" si="1"/>
        <v>9556</v>
      </c>
      <c r="O7">
        <f t="shared" si="2"/>
        <v>0.21975722059439096</v>
      </c>
      <c r="P7">
        <f t="shared" si="3"/>
        <v>91.199246546672256</v>
      </c>
      <c r="Q7">
        <f t="shared" si="0"/>
        <v>7.293846797823357</v>
      </c>
      <c r="R7">
        <f t="shared" si="0"/>
        <v>1.2348262871494349</v>
      </c>
      <c r="S7">
        <f t="shared" si="0"/>
        <v>5.2323147760569275E-2</v>
      </c>
      <c r="T7">
        <f t="shared" si="4"/>
        <v>100.00000000000001</v>
      </c>
    </row>
    <row r="8" spans="1:20" x14ac:dyDescent="0.2">
      <c r="A8" s="5"/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H8" t="s">
        <v>19</v>
      </c>
      <c r="I8">
        <v>7</v>
      </c>
      <c r="J8">
        <v>2</v>
      </c>
      <c r="K8">
        <v>22</v>
      </c>
      <c r="L8">
        <v>10379</v>
      </c>
      <c r="M8">
        <v>5</v>
      </c>
      <c r="N8">
        <f t="shared" si="1"/>
        <v>10415</v>
      </c>
      <c r="O8">
        <f t="shared" si="2"/>
        <v>6.721075372059529E-2</v>
      </c>
      <c r="P8">
        <f t="shared" si="3"/>
        <v>1.9203072491598656E-2</v>
      </c>
      <c r="Q8">
        <f t="shared" si="0"/>
        <v>0.21123379740758522</v>
      </c>
      <c r="R8">
        <f t="shared" si="0"/>
        <v>99.654344695151224</v>
      </c>
      <c r="S8">
        <f t="shared" si="0"/>
        <v>4.8007681228996638E-2</v>
      </c>
      <c r="T8">
        <f t="shared" si="4"/>
        <v>100</v>
      </c>
    </row>
    <row r="9" spans="1:20" x14ac:dyDescent="0.2">
      <c r="A9" t="s">
        <v>22</v>
      </c>
      <c r="B9" s="6">
        <v>3.5949670461354104E-2</v>
      </c>
      <c r="C9" s="6">
        <v>98.430197723187547</v>
      </c>
      <c r="D9" s="6">
        <v>9.5865787896944277E-2</v>
      </c>
      <c r="E9" s="6">
        <v>1.378070701018574</v>
      </c>
      <c r="F9" s="6">
        <v>5.9916117435590173E-2</v>
      </c>
      <c r="H9" t="s">
        <v>20</v>
      </c>
      <c r="I9">
        <v>1</v>
      </c>
      <c r="J9">
        <v>1</v>
      </c>
      <c r="K9">
        <v>12220</v>
      </c>
      <c r="L9">
        <v>0</v>
      </c>
      <c r="M9">
        <v>152</v>
      </c>
      <c r="N9">
        <f t="shared" si="1"/>
        <v>12374</v>
      </c>
      <c r="O9">
        <f t="shared" si="2"/>
        <v>8.0814611281719729E-3</v>
      </c>
      <c r="P9">
        <f t="shared" si="3"/>
        <v>8.0814611281719729E-3</v>
      </c>
      <c r="Q9">
        <f t="shared" si="0"/>
        <v>98.755454986261512</v>
      </c>
      <c r="R9">
        <f t="shared" si="0"/>
        <v>0</v>
      </c>
      <c r="S9">
        <f t="shared" si="0"/>
        <v>1.2283820914821399</v>
      </c>
      <c r="T9">
        <f t="shared" si="4"/>
        <v>100</v>
      </c>
    </row>
    <row r="10" spans="1:20" x14ac:dyDescent="0.2">
      <c r="A10" s="3" t="s">
        <v>23</v>
      </c>
      <c r="B10" s="6">
        <v>0</v>
      </c>
      <c r="C10" s="6">
        <v>2.2067747986317998E-2</v>
      </c>
      <c r="D10" s="6">
        <v>98.918680348670421</v>
      </c>
      <c r="E10" s="6">
        <v>3.3101621979476997E-2</v>
      </c>
      <c r="F10" s="6">
        <v>1.0261502813637868</v>
      </c>
      <c r="H10" t="s">
        <v>21</v>
      </c>
      <c r="I10">
        <v>0</v>
      </c>
      <c r="J10">
        <v>9421</v>
      </c>
      <c r="K10">
        <v>0</v>
      </c>
      <c r="L10">
        <v>166</v>
      </c>
      <c r="M10">
        <v>4</v>
      </c>
      <c r="N10">
        <f t="shared" si="1"/>
        <v>9591</v>
      </c>
      <c r="O10">
        <f t="shared" si="2"/>
        <v>0</v>
      </c>
      <c r="P10">
        <f t="shared" si="3"/>
        <v>98.227504952559698</v>
      </c>
      <c r="Q10">
        <f t="shared" si="0"/>
        <v>0</v>
      </c>
      <c r="R10">
        <f t="shared" si="0"/>
        <v>1.7307892816181836</v>
      </c>
      <c r="S10">
        <f t="shared" si="0"/>
        <v>4.1705765822124909E-2</v>
      </c>
      <c r="T10">
        <f t="shared" si="4"/>
        <v>100.00000000000001</v>
      </c>
    </row>
    <row r="11" spans="1:20" x14ac:dyDescent="0.2">
      <c r="A11" s="3">
        <v>8449</v>
      </c>
      <c r="B11" s="6">
        <v>1.295465869456901</v>
      </c>
      <c r="C11" s="6">
        <v>93.66218236173394</v>
      </c>
      <c r="D11" s="6">
        <v>2.8300946686596911</v>
      </c>
      <c r="E11" s="6">
        <v>2.1325361235675135</v>
      </c>
      <c r="F11" s="6">
        <v>7.9720976581963129E-2</v>
      </c>
    </row>
    <row r="12" spans="1:20" x14ac:dyDescent="0.2">
      <c r="A12" s="3">
        <v>8450</v>
      </c>
      <c r="B12" s="6">
        <v>0.21975722059439096</v>
      </c>
      <c r="C12" s="6">
        <v>91.199246546672256</v>
      </c>
      <c r="D12" s="6">
        <v>7.293846797823357</v>
      </c>
      <c r="E12" s="6">
        <v>1.2348262871494349</v>
      </c>
      <c r="F12" s="6">
        <v>5.2323147760569275E-2</v>
      </c>
    </row>
    <row r="15" spans="1:20" x14ac:dyDescent="0.2">
      <c r="A15" t="s">
        <v>26</v>
      </c>
      <c r="B15" s="7">
        <v>39838</v>
      </c>
      <c r="C15" s="7">
        <v>39951</v>
      </c>
      <c r="D15">
        <f>C15-B15</f>
        <v>113</v>
      </c>
    </row>
    <row r="16" spans="1:20" x14ac:dyDescent="0.2">
      <c r="M16" t="s">
        <v>39</v>
      </c>
      <c r="N16" t="s">
        <v>40</v>
      </c>
      <c r="O16" t="s">
        <v>41</v>
      </c>
      <c r="P16" t="s">
        <v>35</v>
      </c>
      <c r="Q16" t="s">
        <v>37</v>
      </c>
      <c r="R16" t="s">
        <v>38</v>
      </c>
      <c r="S16" t="s">
        <v>36</v>
      </c>
    </row>
    <row r="17" spans="12:19" x14ac:dyDescent="0.2">
      <c r="L17" t="s">
        <v>29</v>
      </c>
      <c r="M17">
        <v>3.5949670461354104E-2</v>
      </c>
      <c r="N17">
        <v>0</v>
      </c>
      <c r="O17">
        <v>6.721075372059529E-2</v>
      </c>
      <c r="P17" s="4">
        <v>4.2699999999999996</v>
      </c>
      <c r="Q17">
        <v>1.295465869456901</v>
      </c>
      <c r="R17" s="4">
        <v>1.47</v>
      </c>
      <c r="S17">
        <v>0.21975722059439096</v>
      </c>
    </row>
    <row r="18" spans="12:19" x14ac:dyDescent="0.2">
      <c r="L18" t="s">
        <v>30</v>
      </c>
      <c r="M18">
        <v>98.430197723187547</v>
      </c>
      <c r="N18">
        <v>2.2067747986317998E-2</v>
      </c>
      <c r="O18">
        <v>1.9203072491598656E-2</v>
      </c>
      <c r="P18" s="4">
        <v>87.09</v>
      </c>
      <c r="Q18">
        <v>93.66218236173394</v>
      </c>
      <c r="R18" s="4">
        <v>79.52</v>
      </c>
      <c r="S18">
        <v>91.199246546672256</v>
      </c>
    </row>
    <row r="19" spans="12:19" x14ac:dyDescent="0.2">
      <c r="L19" t="s">
        <v>31</v>
      </c>
      <c r="M19">
        <v>9.5865787896944277E-2</v>
      </c>
      <c r="N19">
        <v>98.918680348670421</v>
      </c>
      <c r="O19">
        <v>0.21123379740758522</v>
      </c>
      <c r="P19" s="4">
        <v>6.9</v>
      </c>
      <c r="Q19">
        <v>2.8300946686596911</v>
      </c>
      <c r="R19" s="4">
        <v>15.42</v>
      </c>
      <c r="S19">
        <v>7.293846797823357</v>
      </c>
    </row>
    <row r="20" spans="12:19" x14ac:dyDescent="0.2">
      <c r="L20" t="s">
        <v>32</v>
      </c>
      <c r="M20">
        <v>1.378070701018574</v>
      </c>
      <c r="N20">
        <v>3.3101621979476997E-2</v>
      </c>
      <c r="O20">
        <v>99.654344695151224</v>
      </c>
      <c r="P20" s="4">
        <v>1.63</v>
      </c>
      <c r="Q20">
        <v>2.1325361235675135</v>
      </c>
      <c r="R20" s="4">
        <v>3.13</v>
      </c>
      <c r="S20">
        <v>1.2348262871494349</v>
      </c>
    </row>
    <row r="21" spans="12:19" x14ac:dyDescent="0.2">
      <c r="L21" t="s">
        <v>33</v>
      </c>
      <c r="M21">
        <v>0</v>
      </c>
      <c r="N21">
        <v>0</v>
      </c>
      <c r="O21">
        <v>0</v>
      </c>
      <c r="P21" s="8">
        <v>0</v>
      </c>
      <c r="Q21">
        <v>0</v>
      </c>
      <c r="R21" s="8">
        <v>0</v>
      </c>
      <c r="S21">
        <v>0</v>
      </c>
    </row>
    <row r="22" spans="12:19" x14ac:dyDescent="0.2">
      <c r="L22" t="s">
        <v>34</v>
      </c>
      <c r="M22">
        <v>5.9916117435590173E-2</v>
      </c>
      <c r="N22">
        <v>1.0261502813637868</v>
      </c>
      <c r="O22">
        <v>4.8007681228996638E-2</v>
      </c>
      <c r="P22" s="4">
        <v>0.11</v>
      </c>
      <c r="Q22">
        <v>7.9720976581963129E-2</v>
      </c>
      <c r="R22" s="4">
        <v>0.46</v>
      </c>
      <c r="S22">
        <v>5.2323147760569275E-2</v>
      </c>
    </row>
  </sheetData>
  <phoneticPr fontId="2" type="noConversion"/>
  <pageMargins left="0.7" right="0.7" top="0.75" bottom="0.75" header="0.3" footer="0.3"/>
  <pageSetup scale="8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2017-03-17T23:18:20Z</cp:lastPrinted>
  <dcterms:created xsi:type="dcterms:W3CDTF">2017-03-17T21:50:29Z</dcterms:created>
  <dcterms:modified xsi:type="dcterms:W3CDTF">2017-06-13T18:45:36Z</dcterms:modified>
</cp:coreProperties>
</file>