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samstarko/Dropbox/Barkley Sound Kelp Monitoring/Subtidal Canopy Kelps/SubtidalKelps2019/"/>
    </mc:Choice>
  </mc:AlternateContent>
  <xr:revisionPtr revIDLastSave="0" documentId="13_ncr:1_{F852F1B6-F987-6B4B-AA69-BDB7141249B6}" xr6:coauthVersionLast="46" xr6:coauthVersionMax="46" xr10:uidLastSave="{00000000-0000-0000-0000-000000000000}"/>
  <bookViews>
    <workbookView xWindow="2120" yWindow="660" windowWidth="22740" windowHeight="13440" activeTab="1" xr2:uid="{00000000-000D-0000-FFFF-FFFF00000000}"/>
  </bookViews>
  <sheets>
    <sheet name="ROV_field_prep_data_incomplete" sheetId="1" r:id="rId1"/>
    <sheet name="ROV_data_2020" sheetId="2" r:id="rId2"/>
    <sheet name="ROV variable metadata" sheetId="3" r:id="rId3"/>
  </sheets>
  <definedNames>
    <definedName name="_xlnm._FilterDatabase" localSheetId="1" hidden="1">ROV_data_2020!$U$1:$U$70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 i="2" l="1"/>
  <c r="AF4" i="2"/>
  <c r="AF5" i="2"/>
  <c r="AF6" i="2"/>
  <c r="AF7"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2" i="2"/>
  <c r="AC3" i="2"/>
  <c r="AC4" i="2"/>
  <c r="AC5" i="2"/>
  <c r="AC6" i="2"/>
  <c r="AC7"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2"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2" i="2"/>
  <c r="P52"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C38" i="2"/>
  <c r="AC39" i="2"/>
  <c r="AC40" i="2"/>
  <c r="AC42" i="2"/>
  <c r="AC43" i="2"/>
  <c r="AC44" i="2"/>
  <c r="AC46" i="2"/>
  <c r="AC47" i="2"/>
  <c r="AC48" i="2"/>
  <c r="AC51" i="2"/>
  <c r="AC52" i="2"/>
  <c r="AC53" i="2"/>
  <c r="AC54" i="2"/>
  <c r="AC55" i="2"/>
  <c r="AC57" i="2"/>
  <c r="AC59" i="2"/>
  <c r="AC60" i="2"/>
  <c r="AC61" i="2"/>
  <c r="AC62" i="2"/>
  <c r="AC63" i="2"/>
  <c r="AC64" i="2"/>
  <c r="AC66" i="2"/>
  <c r="AC67" i="2"/>
  <c r="AC68" i="2"/>
  <c r="AC69" i="2"/>
  <c r="AA38" i="2"/>
  <c r="AA57" i="2"/>
  <c r="AA59" i="2"/>
  <c r="AA60" i="2"/>
  <c r="Y39" i="2"/>
  <c r="Y40" i="2"/>
  <c r="Y42" i="2"/>
  <c r="Y43" i="2"/>
  <c r="Y46" i="2"/>
  <c r="Y48" i="2"/>
  <c r="Y50" i="2"/>
  <c r="Y51" i="2"/>
  <c r="Y52" i="2"/>
  <c r="Y59"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P38" i="2"/>
  <c r="P39" i="2"/>
  <c r="P40" i="2"/>
  <c r="P41" i="2"/>
  <c r="P42" i="2"/>
  <c r="P44" i="2"/>
  <c r="P45" i="2"/>
  <c r="P49" i="2"/>
  <c r="P54" i="2"/>
  <c r="P56" i="2"/>
  <c r="P58" i="2"/>
  <c r="P59" i="2"/>
  <c r="P60" i="2"/>
  <c r="P61" i="2"/>
  <c r="P62" i="2"/>
  <c r="P63" i="2"/>
  <c r="P64" i="2"/>
  <c r="P65" i="2"/>
  <c r="P66" i="2"/>
  <c r="P67" i="2"/>
  <c r="P68"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38" i="2"/>
</calcChain>
</file>

<file path=xl/sharedStrings.xml><?xml version="1.0" encoding="utf-8"?>
<sst xmlns="http://schemas.openxmlformats.org/spreadsheetml/2006/main" count="1053" uniqueCount="346">
  <si>
    <t>vid_id</t>
  </si>
  <si>
    <t>shz_seg_number</t>
  </si>
  <si>
    <t>latitude</t>
  </si>
  <si>
    <t>longitude</t>
  </si>
  <si>
    <t>hub_dist</t>
  </si>
  <si>
    <t>notes</t>
  </si>
  <si>
    <t>location</t>
  </si>
  <si>
    <t>randon_y_n_strat</t>
  </si>
  <si>
    <t>Keehan</t>
  </si>
  <si>
    <t>Yes</t>
  </si>
  <si>
    <t>Second beach</t>
  </si>
  <si>
    <t>North of Bluestone</t>
  </si>
  <si>
    <t>Blowhole</t>
  </si>
  <si>
    <t>Blowhole (where we did drone shot)</t>
  </si>
  <si>
    <t>May be too exposed</t>
  </si>
  <si>
    <t>Bradys</t>
  </si>
  <si>
    <t>Scotts</t>
  </si>
  <si>
    <t>Aguilar house</t>
  </si>
  <si>
    <t>Stratified random</t>
  </si>
  <si>
    <t>North of Grappler</t>
  </si>
  <si>
    <t>Dixon</t>
  </si>
  <si>
    <t>Kelp Bay</t>
  </si>
  <si>
    <t>Roquefoil Bay</t>
  </si>
  <si>
    <t>North of Roquefoil</t>
  </si>
  <si>
    <t>South of Danvers</t>
  </si>
  <si>
    <t>Off of wall, just in from bay</t>
  </si>
  <si>
    <t>Danvers</t>
  </si>
  <si>
    <t>North of Danvers</t>
  </si>
  <si>
    <t>Nanat Bay</t>
  </si>
  <si>
    <t>Grappler mouth</t>
  </si>
  <si>
    <t>Second Beach</t>
  </si>
  <si>
    <t>NA</t>
  </si>
  <si>
    <t>time</t>
  </si>
  <si>
    <t>vid_filename1</t>
  </si>
  <si>
    <t>vid_filename2</t>
  </si>
  <si>
    <t>max_surv_depth_m</t>
  </si>
  <si>
    <t>min_surv_depth_m</t>
  </si>
  <si>
    <t>urchin_upper_m</t>
  </si>
  <si>
    <t>urchins_cont_y_n</t>
  </si>
  <si>
    <t>urchins_red_purp_mixed</t>
  </si>
  <si>
    <t>seaweed_lower_m</t>
  </si>
  <si>
    <t>macro_lower_m</t>
  </si>
  <si>
    <t>nereo_lower_n</t>
  </si>
  <si>
    <t>kelp_understory_lower_m</t>
  </si>
  <si>
    <t>lowest_seaweed_sp_name</t>
  </si>
  <si>
    <t>seaweed_band_continuous_y_n</t>
  </si>
  <si>
    <t>shzn_seg_id</t>
  </si>
  <si>
    <t>rov_site_id</t>
  </si>
  <si>
    <t>VARIABLE</t>
  </si>
  <si>
    <t>DESCRIPTION</t>
  </si>
  <si>
    <t>numeric id number assigned to ROV segment as written in notebook video</t>
  </si>
  <si>
    <t>corresponding segment number from Shorezone surveys if appliccable. See ROV_field_prep_data… for partial data.</t>
  </si>
  <si>
    <t>24h time</t>
  </si>
  <si>
    <t>name of video</t>
  </si>
  <si>
    <t>name of second video if applicable. Otherwise NA.</t>
  </si>
  <si>
    <t>max depth of the ROV survey in metres.</t>
  </si>
  <si>
    <t>min depth of the ROV survey in metres.</t>
  </si>
  <si>
    <t>upper limit of urchins in metres.</t>
  </si>
  <si>
    <t>was edge of urchin band mostly continuous (y), or in small isolated patches (n).</t>
  </si>
  <si>
    <t>type of urchin community (three options).</t>
  </si>
  <si>
    <t>lower limit of Macrocystis in metres.</t>
  </si>
  <si>
    <t>lower limit of any non-corraline seaweed in metres.</t>
  </si>
  <si>
    <t>lower limit of Nereocystic in metres.</t>
  </si>
  <si>
    <t>lower limit of non-macro or nereo understory kelp in metres.</t>
  </si>
  <si>
    <t>species name of lowest seaweed (e.g. Agarum…, Saccharina…).</t>
  </si>
  <si>
    <t>was the lower boundary of the seaweed band continuous, or was it patchy, interspersed with urchins, sand, etc. Ignore single small patches of ephemeral algae (Ulva), or small recruits of kelp in urchin barren) but make sure to describe these in notes field.</t>
  </si>
  <si>
    <t>relevant notes of other interesting info that could be gleaned from each video at a later date. Try to use appropriate keywords, and be as descriptive as tyou like here.</t>
  </si>
  <si>
    <t>latitude as recorded in notebook at start of each video, in decimal degrees please.</t>
  </si>
  <si>
    <t>longitude as recorded in notebook at start of each video, in decimal degrees please.</t>
  </si>
  <si>
    <t>Trident-Oct.-17-082028-HQ</t>
  </si>
  <si>
    <t>red</t>
  </si>
  <si>
    <t>macrocystis</t>
  </si>
  <si>
    <t>y</t>
  </si>
  <si>
    <t>urchin band at max depth was thick band and became more sparse but still continuous along survey.</t>
  </si>
  <si>
    <t>48 50.867</t>
  </si>
  <si>
    <t>125 07.922</t>
  </si>
  <si>
    <t>125 07.921</t>
  </si>
  <si>
    <t>Trident-Oct.-17-084716-HQ</t>
  </si>
  <si>
    <t>pterygophora</t>
  </si>
  <si>
    <t>48 48.969</t>
  </si>
  <si>
    <t>125 10.433</t>
  </si>
  <si>
    <t>Trident-Oct.-17-085441-HQ</t>
  </si>
  <si>
    <t>n</t>
  </si>
  <si>
    <t>bedrock</t>
  </si>
  <si>
    <t>survey ended on top of subsurfact rocky oucrop around 5 m, not necessaricly representative of wave action so much as it seemed to be back and forth surge….</t>
  </si>
  <si>
    <t>48 48.888</t>
  </si>
  <si>
    <t>125 10.271</t>
  </si>
  <si>
    <t>Trident-Oct.-17-090144-HQ</t>
  </si>
  <si>
    <t>Trident-Oct.-17-090400-HQ</t>
  </si>
  <si>
    <t>both</t>
  </si>
  <si>
    <t>some individual maro seen upon entrance to water in coble area but ROV didn’t go to see what depth.</t>
  </si>
  <si>
    <t>48 49.305</t>
  </si>
  <si>
    <t>125 09.899</t>
  </si>
  <si>
    <t>Trident-Oct.-17-091345-HQ</t>
  </si>
  <si>
    <t>nereocystis</t>
  </si>
  <si>
    <t>Trident-Oct.-17-092043-HQ</t>
  </si>
  <si>
    <t>48 49.465</t>
  </si>
  <si>
    <t>125 09.738</t>
  </si>
  <si>
    <t>laminaria</t>
  </si>
  <si>
    <t>48 49.490</t>
  </si>
  <si>
    <t>125 09.600</t>
  </si>
  <si>
    <t>Trident-Oct.-17-092654-HQ</t>
  </si>
  <si>
    <t>Trident-Oct.-17-093246-HQ</t>
  </si>
  <si>
    <t>48 49.638</t>
  </si>
  <si>
    <t>125 09.348</t>
  </si>
  <si>
    <t>none</t>
  </si>
  <si>
    <t>no urchins, straight from sand to ptery</t>
  </si>
  <si>
    <t>Trident-Oct.-17-093840-HQ</t>
  </si>
  <si>
    <t>48 49.702</t>
  </si>
  <si>
    <t>125 09.191</t>
  </si>
  <si>
    <t>Trident-Oct.-17-094232-HQ</t>
  </si>
  <si>
    <t>type</t>
  </si>
  <si>
    <t>random</t>
  </si>
  <si>
    <t>haphazard</t>
  </si>
  <si>
    <t>8A</t>
  </si>
  <si>
    <t>48 49.677</t>
  </si>
  <si>
    <t>125 09.196</t>
  </si>
  <si>
    <t>Trident-Oct.-17-094717-HQ</t>
  </si>
  <si>
    <t>8B</t>
  </si>
  <si>
    <t>48 49.782</t>
  </si>
  <si>
    <t>125 09.133</t>
  </si>
  <si>
    <t>Trident-Oct.-17-095544-HQ</t>
  </si>
  <si>
    <t>48 49.972</t>
  </si>
  <si>
    <t>125 08.961</t>
  </si>
  <si>
    <t>large boulders at first kelp location but wall at end with sharp line matching same depths</t>
  </si>
  <si>
    <t>Trident-Oct.-17-101101-HQ</t>
  </si>
  <si>
    <t>48 50.934</t>
  </si>
  <si>
    <t>125 07.648</t>
  </si>
  <si>
    <t>large boulders</t>
  </si>
  <si>
    <t>Trident-Oct.-17-102131-HQ</t>
  </si>
  <si>
    <t>48 51.272</t>
  </si>
  <si>
    <t>125 07.218</t>
  </si>
  <si>
    <t>leafy red</t>
  </si>
  <si>
    <t>Trident-Oct.-17-103228-HQ</t>
  </si>
  <si>
    <t>48 51.217</t>
  </si>
  <si>
    <t>125 06.943</t>
  </si>
  <si>
    <t>prostrate macro - mixid with neoagarum in sandy substrate</t>
  </si>
  <si>
    <t>Trident-Oct.-17-105119-HQ</t>
  </si>
  <si>
    <t>48 51.430</t>
  </si>
  <si>
    <t>125 06.585</t>
  </si>
  <si>
    <t>neoagarum</t>
  </si>
  <si>
    <t xml:space="preserve">small patch of urchins with lots of ulva and some neoagarum covering boulders above </t>
  </si>
  <si>
    <t>125 09.393</t>
  </si>
  <si>
    <t>Trident-Oct.-17-105945-HQ</t>
  </si>
  <si>
    <t>desmerastia</t>
  </si>
  <si>
    <t>deeper small urchin band followed by sandy cobble patch and thick understory with no urchins</t>
  </si>
  <si>
    <t>Trident-Oct.-17-111305-HQ</t>
  </si>
  <si>
    <t>48 51.711</t>
  </si>
  <si>
    <t>125 06.508</t>
  </si>
  <si>
    <t>large urchin wall down to sand with zostera</t>
  </si>
  <si>
    <t>Trident-Oct.-17-112415-HQ</t>
  </si>
  <si>
    <t>48 51.891</t>
  </si>
  <si>
    <t>125 06.369</t>
  </si>
  <si>
    <t>deeper sand with boulder wall and urchins into ulva with progressively more desmerastia</t>
  </si>
  <si>
    <t>Trident-Oct.-17-112627-HQ</t>
  </si>
  <si>
    <t>Trident-Oct.-17-113115-HQ</t>
  </si>
  <si>
    <t>48 52.053</t>
  </si>
  <si>
    <t>solid urchin band</t>
  </si>
  <si>
    <t>Trident-Oct.-17-113808-HQ</t>
  </si>
  <si>
    <t>48 52.339</t>
  </si>
  <si>
    <t>125 05.694</t>
  </si>
  <si>
    <t>125 06.054</t>
  </si>
  <si>
    <t>thin urchin band with a few straglers higher up on hill. Sloping boulders</t>
  </si>
  <si>
    <t>Trident-Oct.-17-114626-HQ</t>
  </si>
  <si>
    <t>48 52.427</t>
  </si>
  <si>
    <t>125 05.589</t>
  </si>
  <si>
    <t>lots of ulva above urchins up to 5.9m where super thick neoagarum starts</t>
  </si>
  <si>
    <t>Trident-Oct.-17-115356-HQ</t>
  </si>
  <si>
    <t>48 52.587</t>
  </si>
  <si>
    <t>125 05.481</t>
  </si>
  <si>
    <t>ecklonia</t>
  </si>
  <si>
    <t>Trident-Oct.-17-120158-HQ</t>
  </si>
  <si>
    <t>48 52.692</t>
  </si>
  <si>
    <t>125 05.352</t>
  </si>
  <si>
    <t>prostrate macro deeper but not shallow</t>
  </si>
  <si>
    <t>Trident-Oct.-17-121026-HQ</t>
  </si>
  <si>
    <t>48 52.751</t>
  </si>
  <si>
    <t>125 05.056</t>
  </si>
  <si>
    <t>Y</t>
  </si>
  <si>
    <t>lots of mixed neo and pterygophora untill hitting macro band</t>
  </si>
  <si>
    <t>Trident-Oct.-17-121756-HQ</t>
  </si>
  <si>
    <t>48 52.829</t>
  </si>
  <si>
    <t>125 04.827</t>
  </si>
  <si>
    <t>good example of prostrate to upright transition. Many "in between" macros along the transect.</t>
  </si>
  <si>
    <t>Trident-Oct.-17-122534-HQ</t>
  </si>
  <si>
    <t>48 52.849</t>
  </si>
  <si>
    <t>125 04.623</t>
  </si>
  <si>
    <t>prostrate macro to upright transition</t>
  </si>
  <si>
    <t>Trident-Oct.-17-151153-HQ</t>
  </si>
  <si>
    <t>Roquefoil KB1</t>
  </si>
  <si>
    <t>transect A</t>
  </si>
  <si>
    <t>48 51.777</t>
  </si>
  <si>
    <t>125 06.411</t>
  </si>
  <si>
    <t>Shallow sloping boulder/cobble barren followed by seaweed band</t>
  </si>
  <si>
    <t>Trident-Oct.-17-151911-HQ</t>
  </si>
  <si>
    <t>transect B</t>
  </si>
  <si>
    <t>48 51.781</t>
  </si>
  <si>
    <t>125 06.359</t>
  </si>
  <si>
    <t>mostly sandy with some rocky outcrop and lots of eelgrass</t>
  </si>
  <si>
    <t>Trident-Oct.-17-152720-HQ</t>
  </si>
  <si>
    <t>Transect C</t>
  </si>
  <si>
    <t>48 51.747</t>
  </si>
  <si>
    <t>125 06.386</t>
  </si>
  <si>
    <t>highly patchy, macro in deeper water, eelgrass, and rocky outcrop with heavy urchins but isolated.</t>
  </si>
  <si>
    <t>Deep KB2</t>
  </si>
  <si>
    <t>48 51.941</t>
  </si>
  <si>
    <t>125 06.261</t>
  </si>
  <si>
    <t>Trident-Oct.-17-154006-HQ</t>
  </si>
  <si>
    <t>up to top of rocky outcrop but drops back down to bare region closer to nearshore.</t>
  </si>
  <si>
    <t>Trident-Oct.-17-155346-HQ</t>
  </si>
  <si>
    <t>48 51.968</t>
  </si>
  <si>
    <t>125 06.218</t>
  </si>
  <si>
    <t>sparse urchins but clearly a barren</t>
  </si>
  <si>
    <t>Trident-Oct.-17-161930-HQ</t>
  </si>
  <si>
    <t>KB5</t>
  </si>
  <si>
    <t>48 52.696</t>
  </si>
  <si>
    <t>125 05.299</t>
  </si>
  <si>
    <t>some deeper patchy urchins, real solid kelp substrate starts at about 10m with heavy neoagarum and some ecklonia</t>
  </si>
  <si>
    <t>Trident-Oct.-17-163627-HQ</t>
  </si>
  <si>
    <t>KB12</t>
  </si>
  <si>
    <t>48 53.577</t>
  </si>
  <si>
    <t>125 06.661</t>
  </si>
  <si>
    <t>Transect 1 (0 degree)</t>
  </si>
  <si>
    <t>Transect 2 (240 degree)</t>
  </si>
  <si>
    <t>Trident-Oct.-17-164048-HQ</t>
  </si>
  <si>
    <t>Trident-Oct.-17-164546-HQ</t>
  </si>
  <si>
    <t>KB11</t>
  </si>
  <si>
    <t>transect A(235 degrees)</t>
  </si>
  <si>
    <t>48 53.507</t>
  </si>
  <si>
    <t>125 06.645</t>
  </si>
  <si>
    <t>battery died, no data</t>
  </si>
  <si>
    <t>48 82.222</t>
  </si>
  <si>
    <t>Trident-Oct.-18-081609-HQ-2</t>
  </si>
  <si>
    <t>Trident-Oct.-18-082745-HQ-2</t>
  </si>
  <si>
    <t>Trident-Oct.-18-084235-HQ</t>
  </si>
  <si>
    <t>lower is sand with a bit of dictyota and sparse seagrass, but urchins start at 5 m at top of sand</t>
  </si>
  <si>
    <t>Trident-Oct.-18-085442-HQ</t>
  </si>
  <si>
    <t>sparse macro individuals deeper in sand, some upright some prostrate, bizarre urchins in sand basically on pebbles at 6.4 meters, real urchin band starts at about 3.6 m to 1.7, where the normal macro comes back</t>
  </si>
  <si>
    <t>Trident-Oct.-18-090826-HQ</t>
  </si>
  <si>
    <t>red leafy</t>
  </si>
  <si>
    <t>Trident-Oct.-18-092035-HQ</t>
  </si>
  <si>
    <t>patchy macro deeper on sandy cobble, urchins patchy a well a bit more shallow before dense shallow macro</t>
  </si>
  <si>
    <t>Trident-Oct.-18-093340-HQ</t>
  </si>
  <si>
    <t xml:space="preserve">sandy most of the way with some drift kelp and a few small patches of leafy red, pterygophora and macro. Hard substrate begins at 2.5m with lots of leafy reds </t>
  </si>
  <si>
    <t>Trident-Oct.-18-094945-HQ</t>
  </si>
  <si>
    <t>mostly sand until about 7 m when boulders begin with urchins.</t>
  </si>
  <si>
    <t>Trident-Oct.-18-100207-HQ</t>
  </si>
  <si>
    <t>Trident-Oct.-18-100425-HQ</t>
  </si>
  <si>
    <t>huge urchin band from around 10m along fairly shallow sloping bedrock</t>
  </si>
  <si>
    <t>Trident-Oct.-18-101513-HQ</t>
  </si>
  <si>
    <t>sandy bottom with dogfish. Thick kelp canopy once rocky substrate appeared</t>
  </si>
  <si>
    <t>Trident-Oct.-18-103442-HQ</t>
  </si>
  <si>
    <t>Deep bed 3</t>
  </si>
  <si>
    <t>large sparse neoagarum at depth and thick band of neo higher at around 4.1</t>
  </si>
  <si>
    <t>Trident-Oct.-18-105141-HQ</t>
  </si>
  <si>
    <t>Trident-Oct.-18-105618-HQ</t>
  </si>
  <si>
    <t>prostrate macro sparse between cobble and coraline algae</t>
  </si>
  <si>
    <t>Trident-Oct.-18-110257-HQ</t>
  </si>
  <si>
    <t>larger bare bedrock deeper with some urchins but not explored. Sand to rock transition shows thin urchin band likely likely due to upper and lower limits.</t>
  </si>
  <si>
    <t>Transect D</t>
  </si>
  <si>
    <t>Trident-Oct.-18-111152-HQ</t>
  </si>
  <si>
    <t>single young macro at 6.4 on large cobble with weirdly long terrminal blades! Otherwise dive is mostly over eelgrass in sand and surfgrass/coralline on rock</t>
  </si>
  <si>
    <t>Trident-Oct.-18-112636-HQ</t>
  </si>
  <si>
    <t>deep bed 9</t>
  </si>
  <si>
    <t>intersting site. Lots of fish with deep macro, normal and prostrate. There is a rocky outcrop up to about 4m followed by a patch of sand and more upright macro near shore in the shallows.</t>
  </si>
  <si>
    <t>Trident-Oct.-18-144225-HQ</t>
  </si>
  <si>
    <t>small urchin patches but not a band in any sense. Macro near surface all missing blades but otherwise a dense patch</t>
  </si>
  <si>
    <t>Trident-Oct.-18-150218-HQ</t>
  </si>
  <si>
    <t>deep bed 6</t>
  </si>
  <si>
    <t>neo deeper with stark transition to desmerastia at 6.7m. Transition to fucus and corralines with shallower depth</t>
  </si>
  <si>
    <t>Trident-Oct.-18-151051-HQ</t>
  </si>
  <si>
    <t>only 2 urchins seen</t>
  </si>
  <si>
    <t>Trident-Oct.-18-152108-HQ</t>
  </si>
  <si>
    <t>transect C - outcrop</t>
  </si>
  <si>
    <t>transect C - nearshore</t>
  </si>
  <si>
    <t>lots of surfgrass</t>
  </si>
  <si>
    <t>drops down on a outcrop in pretty shallow water with no kelp but urchins abundant. Towards nearshore it drops back into a sand patch around 6m which is where I start recording details for nearshore survey. Survey of outcrop for same location in next row.</t>
  </si>
  <si>
    <t>Trident-Oct.-18-152938-HQ</t>
  </si>
  <si>
    <t>Deep bed 6</t>
  </si>
  <si>
    <t>transect D (parallel)</t>
  </si>
  <si>
    <t xml:space="preserve">most of survey along transition from boulder to sand at about 8-9m with sweeping views along the way. single nereo at 9m right on lower edge of bare outcrop that has urchins. A few more nereo seen towards the end of video in about 9.5m.  </t>
  </si>
  <si>
    <t>Deep bed 7</t>
  </si>
  <si>
    <t>Trident-Oct.-18-154349-HQ</t>
  </si>
  <si>
    <t>deeper outcrop with urchins seperated by sane and eelgrass. Nearshore bit has urfy looking algae but no urchins</t>
  </si>
  <si>
    <t>Trident-Oct.-18-155056-HQ</t>
  </si>
  <si>
    <t>one upright macro deeper and a group of 10 or so very thin tall nereo all on flat slope of boulders/cobble on sand. A few urchins seen below "wall" but desmerastia and surf grass abundant from ~8-surface.</t>
  </si>
  <si>
    <t>Trident-Oct.-18-155938-HQ</t>
  </si>
  <si>
    <t>Deep bed 8</t>
  </si>
  <si>
    <t>nereo sparse throughout otherwise bare urchin band. Reaches quite high so the urchins are obviously leaving it alone. A decent number of tall individuals. Above urchin band there is desmerastia</t>
  </si>
  <si>
    <t>Trident-Oct.-18-161514-HQ</t>
  </si>
  <si>
    <t>Site 112 bed</t>
  </si>
  <si>
    <t>sargassum</t>
  </si>
  <si>
    <t>a dislodged macro down at 20m but we can see its holfast so it is for sure drifted in. solid urchin band on wall. Pisaster pile near surface. Looks like young sargassum but not 100%. Otherwise there is desmerastia slightly above it.</t>
  </si>
  <si>
    <t>Trident-Oct.-18-162344-HQ</t>
  </si>
  <si>
    <t>24B</t>
  </si>
  <si>
    <t>Trident-Oct.-19-075137-HQ</t>
  </si>
  <si>
    <t>Trident-Oct.-19-075744-HQ</t>
  </si>
  <si>
    <t>H24A</t>
  </si>
  <si>
    <t>H24B</t>
  </si>
  <si>
    <t>Trident-Oct.-19-080332-HQ</t>
  </si>
  <si>
    <t>heavy swell on steep slope</t>
  </si>
  <si>
    <t>H24C</t>
  </si>
  <si>
    <t>Trident-Oct.-19-080905-HQ</t>
  </si>
  <si>
    <t>steep wall and heavy swell</t>
  </si>
  <si>
    <t>Trident-Oct.-19-081438-HQ</t>
  </si>
  <si>
    <t>H24D</t>
  </si>
  <si>
    <t>heavy swell</t>
  </si>
  <si>
    <t>H1A</t>
  </si>
  <si>
    <t>Trident-Oct.-19-083538-HQ</t>
  </si>
  <si>
    <t>some patchy urchins but not too many seen still a gap between the lower neragarum in cobble/sand and upper subtidal region</t>
  </si>
  <si>
    <t>H1B</t>
  </si>
  <si>
    <t>Trident-Oct.-19-084615-HQ</t>
  </si>
  <si>
    <t>entire transect is sandy with large cobble and patchy seaweed</t>
  </si>
  <si>
    <t>48 50.861</t>
  </si>
  <si>
    <t>lat_DD</t>
  </si>
  <si>
    <t>long_DD</t>
  </si>
  <si>
    <t>heavy urchin presence between sparse individual nereo stipes along bedrock, too much nereo to get closer to shore so seaweed band never found...</t>
  </si>
  <si>
    <t>more sparse nereo on bedrock within urchin barren, again didn’t get to shore but top of pinacle had a bunch of rough looking pterygophora</t>
  </si>
  <si>
    <t>didn’t drop down very deep but can see down to sand from the surface, not 100 percent sure understory kelp is laminaria</t>
  </si>
  <si>
    <t>phyllospadix</t>
  </si>
  <si>
    <t>sand to phyllospadix at 1.1m with some egregia at 0.6 m</t>
  </si>
  <si>
    <t>sand to phyllospadix at 2.2 m with some pterygophora and leafy red around 1.9 m</t>
  </si>
  <si>
    <t>sand to phyllospadix at 1.8m with egregia at 1.3</t>
  </si>
  <si>
    <t>navionics_tide</t>
  </si>
  <si>
    <t>max_surv_depth_m_adjusted</t>
  </si>
  <si>
    <t>urchin_upper_m_adjusted</t>
  </si>
  <si>
    <t>seaweed_lower_m_adjusted</t>
  </si>
  <si>
    <t>macro_lower_m_adjusted</t>
  </si>
  <si>
    <t>nereo_lower_n_adjusted</t>
  </si>
  <si>
    <t xml:space="preserve">very short transect, basically dropped down on macro on a outcrop with urchin barren below </t>
  </si>
  <si>
    <t>[writing on sheet hard to read - "robber's, not vertical"?] layers of substrate variable so move from neo and macro on cobble/sand to urchin on boulders to macro again</t>
  </si>
  <si>
    <t>48 51.575</t>
  </si>
  <si>
    <t>min_surv_depth_m_adjusted</t>
  </si>
  <si>
    <t>kelp_understory_lower_m_adjusted</t>
  </si>
  <si>
    <t>all three videos of same site. In video 2, at 13m we see sandy bottom with strong rippling pattern. This may be an important feature of note, because of to movement required to create these small ripples may be indicative of high energy which explains why we dont see any kelp friendly habitat asopposed to the more sheltered regions. nereo near surface is patchy with a huge urchin barren, also some green urchins seen</t>
  </si>
  <si>
    <t>transect C</t>
  </si>
  <si>
    <t>DFO_observed_tides_m</t>
  </si>
  <si>
    <t>substrate_below_seaweed</t>
  </si>
  <si>
    <t>cobble</t>
  </si>
  <si>
    <t>sand</t>
  </si>
  <si>
    <t>boulders</t>
  </si>
  <si>
    <t>substrate</t>
  </si>
  <si>
    <t>rock</t>
  </si>
  <si>
    <t>some small dense urchin patches on cobble in sand, urchin band above sand starts at 5.0; SS changed to 2.9 from 9.6 because only a few opportunistic S. latissima observed at depth in sand, not characteristic of site</t>
  </si>
  <si>
    <t>27A</t>
  </si>
  <si>
    <t>omit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</si>
</sst>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22222"/>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0000"/>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0" fontId="0" fillId="0" borderId="0" xfId="0" applyNumberFormat="1"/>
    <xf numFmtId="0" fontId="0" fillId="0" borderId="0" xfId="0" applyFill="1"/>
    <xf numFmtId="0" fontId="18" fillId="0" borderId="0" xfId="0" applyFont="1"/>
    <xf numFmtId="0" fontId="0" fillId="33" borderId="0" xfId="0" applyFill="1"/>
    <xf numFmtId="0" fontId="0" fillId="34" borderId="0" xfId="0" applyFill="1"/>
    <xf numFmtId="20" fontId="0" fillId="34" borderId="0" xfId="0" applyNumberFormat="1" applyFill="1"/>
    <xf numFmtId="20" fontId="0" fillId="0" borderId="0" xfId="0" applyNumberFormat="1" applyFill="1"/>
    <xf numFmtId="0" fontId="0" fillId="33" borderId="0" xfId="0" applyNumberFormat="1" applyFill="1"/>
    <xf numFmtId="0" fontId="0" fillId="35" borderId="0" xfId="0" applyFill="1"/>
    <xf numFmtId="20" fontId="0" fillId="35" borderId="0" xfId="0" applyNumberFormat="1" applyFill="1"/>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E8" sqref="E8"/>
    </sheetView>
  </sheetViews>
  <sheetFormatPr baseColWidth="10" defaultColWidth="8.83203125" defaultRowHeight="15" x14ac:dyDescent="0.2"/>
  <sheetData>
    <row r="1" spans="1:8" x14ac:dyDescent="0.2">
      <c r="A1" t="s">
        <v>0</v>
      </c>
      <c r="B1" t="s">
        <v>1</v>
      </c>
      <c r="C1" t="s">
        <v>2</v>
      </c>
      <c r="D1" t="s">
        <v>3</v>
      </c>
      <c r="E1" t="s">
        <v>4</v>
      </c>
      <c r="F1" t="s">
        <v>5</v>
      </c>
      <c r="G1" t="s">
        <v>6</v>
      </c>
      <c r="H1" t="s">
        <v>7</v>
      </c>
    </row>
    <row r="2" spans="1:8" x14ac:dyDescent="0.2">
      <c r="A2">
        <v>1</v>
      </c>
      <c r="B2">
        <v>559</v>
      </c>
      <c r="C2">
        <v>48.814505560000001</v>
      </c>
      <c r="D2">
        <v>-125.17791939999999</v>
      </c>
      <c r="E2">
        <v>4173.9300730000004</v>
      </c>
      <c r="G2" t="s">
        <v>8</v>
      </c>
      <c r="H2" t="s">
        <v>9</v>
      </c>
    </row>
    <row r="3" spans="1:8" x14ac:dyDescent="0.2">
      <c r="A3">
        <v>11</v>
      </c>
      <c r="B3">
        <v>589</v>
      </c>
      <c r="C3">
        <v>48.814974999999997</v>
      </c>
      <c r="D3">
        <v>-125.1713306</v>
      </c>
      <c r="E3">
        <v>4545.5371059999998</v>
      </c>
      <c r="G3" t="s">
        <v>10</v>
      </c>
      <c r="H3" t="s">
        <v>9</v>
      </c>
    </row>
    <row r="4" spans="1:8" x14ac:dyDescent="0.2">
      <c r="A4">
        <v>7</v>
      </c>
      <c r="B4">
        <v>579</v>
      </c>
      <c r="C4">
        <v>48.815752779999997</v>
      </c>
      <c r="D4">
        <v>-125.17412779999999</v>
      </c>
      <c r="E4">
        <v>4463.8597499999996</v>
      </c>
      <c r="G4" t="s">
        <v>10</v>
      </c>
      <c r="H4" t="s">
        <v>9</v>
      </c>
    </row>
    <row r="5" spans="1:8" x14ac:dyDescent="0.2">
      <c r="A5">
        <v>4</v>
      </c>
      <c r="B5">
        <v>374</v>
      </c>
      <c r="C5">
        <v>48.821333330000002</v>
      </c>
      <c r="D5">
        <v>-125.1646167</v>
      </c>
      <c r="E5">
        <v>5394.8189130000001</v>
      </c>
      <c r="G5" t="s">
        <v>11</v>
      </c>
      <c r="H5" t="s">
        <v>9</v>
      </c>
    </row>
    <row r="6" spans="1:8" x14ac:dyDescent="0.2">
      <c r="A6">
        <v>9</v>
      </c>
      <c r="B6">
        <v>360</v>
      </c>
      <c r="C6">
        <v>48.823002780000003</v>
      </c>
      <c r="D6">
        <v>-125.1619444</v>
      </c>
      <c r="E6">
        <v>5664.6859759999998</v>
      </c>
      <c r="G6" t="s">
        <v>12</v>
      </c>
      <c r="H6" t="s">
        <v>9</v>
      </c>
    </row>
    <row r="7" spans="1:8" x14ac:dyDescent="0.2">
      <c r="A7">
        <v>19</v>
      </c>
      <c r="B7">
        <v>358</v>
      </c>
      <c r="C7">
        <v>48.824622220000002</v>
      </c>
      <c r="D7">
        <v>-125.16119999999999</v>
      </c>
      <c r="E7">
        <v>5832.7390789999999</v>
      </c>
      <c r="G7" t="s">
        <v>13</v>
      </c>
      <c r="H7" t="s">
        <v>9</v>
      </c>
    </row>
    <row r="8" spans="1:8" x14ac:dyDescent="0.2">
      <c r="A8">
        <v>3</v>
      </c>
      <c r="B8">
        <v>1352</v>
      </c>
      <c r="C8">
        <v>48.827086110000003</v>
      </c>
      <c r="D8">
        <v>-125.1554333</v>
      </c>
      <c r="E8">
        <v>6323.5502919999999</v>
      </c>
      <c r="F8" t="s">
        <v>14</v>
      </c>
      <c r="G8" t="s">
        <v>15</v>
      </c>
      <c r="H8" t="s">
        <v>9</v>
      </c>
    </row>
    <row r="9" spans="1:8" x14ac:dyDescent="0.2">
      <c r="A9">
        <v>8</v>
      </c>
      <c r="B9">
        <v>1347</v>
      </c>
      <c r="C9">
        <v>48.828272220000002</v>
      </c>
      <c r="D9">
        <v>-125.1529694</v>
      </c>
      <c r="E9">
        <v>6544.4271179999996</v>
      </c>
      <c r="G9" t="s">
        <v>15</v>
      </c>
      <c r="H9" t="s">
        <v>9</v>
      </c>
    </row>
    <row r="10" spans="1:8" x14ac:dyDescent="0.2">
      <c r="A10">
        <v>13</v>
      </c>
      <c r="B10">
        <v>60</v>
      </c>
      <c r="C10">
        <v>48.832819440000002</v>
      </c>
      <c r="D10">
        <v>-125.1487583</v>
      </c>
      <c r="E10">
        <v>7122.7469419999998</v>
      </c>
      <c r="G10" t="s">
        <v>16</v>
      </c>
      <c r="H10" t="s">
        <v>9</v>
      </c>
    </row>
    <row r="11" spans="1:8" x14ac:dyDescent="0.2">
      <c r="A11">
        <v>23</v>
      </c>
      <c r="B11">
        <v>21</v>
      </c>
      <c r="C11">
        <v>48.836824999999997</v>
      </c>
      <c r="D11">
        <v>-125.1440194</v>
      </c>
      <c r="E11">
        <v>7685.4798680000004</v>
      </c>
      <c r="G11" t="s">
        <v>17</v>
      </c>
      <c r="H11" t="s">
        <v>18</v>
      </c>
    </row>
    <row r="12" spans="1:8" x14ac:dyDescent="0.2">
      <c r="A12">
        <v>24</v>
      </c>
      <c r="B12">
        <v>90</v>
      </c>
      <c r="C12">
        <v>48.843247220000002</v>
      </c>
      <c r="D12">
        <v>-125.1318667</v>
      </c>
      <c r="E12">
        <v>8818.1796770000001</v>
      </c>
      <c r="G12" t="s">
        <v>19</v>
      </c>
      <c r="H12" t="s">
        <v>18</v>
      </c>
    </row>
    <row r="13" spans="1:8" x14ac:dyDescent="0.2">
      <c r="A13">
        <v>25</v>
      </c>
      <c r="B13">
        <v>119</v>
      </c>
      <c r="C13">
        <v>48.848855559999997</v>
      </c>
      <c r="D13">
        <v>-125.1272833</v>
      </c>
      <c r="E13">
        <v>9501.7474540000003</v>
      </c>
      <c r="G13" t="s">
        <v>19</v>
      </c>
      <c r="H13" t="s">
        <v>18</v>
      </c>
    </row>
    <row r="14" spans="1:8" x14ac:dyDescent="0.2">
      <c r="A14">
        <v>17</v>
      </c>
      <c r="B14">
        <v>177</v>
      </c>
      <c r="C14">
        <v>48.853069439999999</v>
      </c>
      <c r="D14">
        <v>-125.11658060000001</v>
      </c>
      <c r="E14">
        <v>10383.543900000001</v>
      </c>
      <c r="G14" t="s">
        <v>20</v>
      </c>
      <c r="H14" t="s">
        <v>9</v>
      </c>
    </row>
    <row r="15" spans="1:8" x14ac:dyDescent="0.2">
      <c r="A15">
        <v>22</v>
      </c>
      <c r="B15">
        <v>163</v>
      </c>
      <c r="C15">
        <v>48.854550000000003</v>
      </c>
      <c r="D15">
        <v>-125.1190139</v>
      </c>
      <c r="E15">
        <v>10378.80774</v>
      </c>
      <c r="G15" t="s">
        <v>20</v>
      </c>
      <c r="H15" t="s">
        <v>18</v>
      </c>
    </row>
    <row r="16" spans="1:8" x14ac:dyDescent="0.2">
      <c r="A16">
        <v>26</v>
      </c>
      <c r="B16">
        <v>179</v>
      </c>
      <c r="C16">
        <v>48.856802780000002</v>
      </c>
      <c r="D16">
        <v>-125.1091028</v>
      </c>
      <c r="E16">
        <v>11064.70557</v>
      </c>
      <c r="G16" t="s">
        <v>21</v>
      </c>
      <c r="H16" t="s">
        <v>18</v>
      </c>
    </row>
    <row r="17" spans="1:8" x14ac:dyDescent="0.2">
      <c r="A17">
        <v>16</v>
      </c>
      <c r="B17">
        <v>193</v>
      </c>
      <c r="C17">
        <v>48.859613889999999</v>
      </c>
      <c r="D17">
        <v>-125.10604720000001</v>
      </c>
      <c r="E17">
        <v>11444.486220000001</v>
      </c>
      <c r="G17" t="s">
        <v>21</v>
      </c>
      <c r="H17" t="s">
        <v>9</v>
      </c>
    </row>
    <row r="18" spans="1:8" x14ac:dyDescent="0.2">
      <c r="A18">
        <v>15</v>
      </c>
      <c r="B18">
        <v>203</v>
      </c>
      <c r="C18">
        <v>48.862227779999998</v>
      </c>
      <c r="D18">
        <v>-125.1076778</v>
      </c>
      <c r="E18">
        <v>11570.65855</v>
      </c>
      <c r="G18" t="s">
        <v>22</v>
      </c>
      <c r="H18" t="s">
        <v>9</v>
      </c>
    </row>
    <row r="19" spans="1:8" x14ac:dyDescent="0.2">
      <c r="A19">
        <v>20</v>
      </c>
      <c r="B19">
        <v>211</v>
      </c>
      <c r="C19">
        <v>48.865025000000003</v>
      </c>
      <c r="D19">
        <v>-125.1052306</v>
      </c>
      <c r="E19">
        <v>11920.55207</v>
      </c>
      <c r="G19" t="s">
        <v>23</v>
      </c>
      <c r="H19" t="s">
        <v>9</v>
      </c>
    </row>
    <row r="20" spans="1:8" x14ac:dyDescent="0.2">
      <c r="A20">
        <v>5</v>
      </c>
      <c r="B20">
        <v>222</v>
      </c>
      <c r="C20">
        <v>48.86628889</v>
      </c>
      <c r="D20">
        <v>-125.1008528</v>
      </c>
      <c r="E20">
        <v>12242.8516</v>
      </c>
      <c r="G20" t="s">
        <v>23</v>
      </c>
      <c r="H20" t="s">
        <v>9</v>
      </c>
    </row>
    <row r="21" spans="1:8" x14ac:dyDescent="0.2">
      <c r="A21">
        <v>6</v>
      </c>
      <c r="B21">
        <v>228</v>
      </c>
      <c r="C21">
        <v>48.867325000000001</v>
      </c>
      <c r="D21">
        <v>-125.0984694</v>
      </c>
      <c r="E21">
        <v>12446.902840000001</v>
      </c>
      <c r="G21" t="s">
        <v>23</v>
      </c>
      <c r="H21" t="s">
        <v>9</v>
      </c>
    </row>
    <row r="22" spans="1:8" x14ac:dyDescent="0.2">
      <c r="A22">
        <v>21</v>
      </c>
      <c r="B22">
        <v>245</v>
      </c>
      <c r="C22">
        <v>48.87114167</v>
      </c>
      <c r="D22">
        <v>-125.0952722</v>
      </c>
      <c r="E22">
        <v>12916.339910000001</v>
      </c>
      <c r="G22" t="s">
        <v>24</v>
      </c>
      <c r="H22" t="s">
        <v>18</v>
      </c>
    </row>
    <row r="23" spans="1:8" x14ac:dyDescent="0.2">
      <c r="A23">
        <v>2</v>
      </c>
      <c r="B23">
        <v>262</v>
      </c>
      <c r="C23">
        <v>48.874813889999999</v>
      </c>
      <c r="D23">
        <v>-125.0903222</v>
      </c>
      <c r="E23">
        <v>13462.62694</v>
      </c>
      <c r="F23" t="s">
        <v>25</v>
      </c>
      <c r="G23" t="s">
        <v>26</v>
      </c>
      <c r="H23" t="s">
        <v>9</v>
      </c>
    </row>
    <row r="24" spans="1:8" x14ac:dyDescent="0.2">
      <c r="A24">
        <v>14</v>
      </c>
      <c r="B24">
        <v>289</v>
      </c>
      <c r="C24">
        <v>48.877808330000001</v>
      </c>
      <c r="D24">
        <v>-125.0846556</v>
      </c>
      <c r="E24">
        <v>13990.03421</v>
      </c>
      <c r="G24" t="s">
        <v>27</v>
      </c>
      <c r="H24" t="s">
        <v>9</v>
      </c>
    </row>
    <row r="25" spans="1:8" x14ac:dyDescent="0.2">
      <c r="A25">
        <v>18</v>
      </c>
      <c r="B25">
        <v>280</v>
      </c>
      <c r="C25">
        <v>48.878</v>
      </c>
      <c r="D25">
        <v>-125.08939169999999</v>
      </c>
      <c r="E25">
        <v>13769.23331</v>
      </c>
      <c r="G25" t="s">
        <v>26</v>
      </c>
      <c r="H25" t="s">
        <v>9</v>
      </c>
    </row>
    <row r="26" spans="1:8" x14ac:dyDescent="0.2">
      <c r="A26">
        <v>10</v>
      </c>
      <c r="B26">
        <v>301</v>
      </c>
      <c r="C26">
        <v>48.879622220000002</v>
      </c>
      <c r="D26">
        <v>-125.0810389</v>
      </c>
      <c r="E26">
        <v>14319.01561</v>
      </c>
      <c r="G26" t="s">
        <v>28</v>
      </c>
      <c r="H26" t="s">
        <v>9</v>
      </c>
    </row>
    <row r="27" spans="1:8" x14ac:dyDescent="0.2">
      <c r="A27">
        <v>12</v>
      </c>
      <c r="B27">
        <v>311</v>
      </c>
      <c r="C27">
        <v>48.880400000000002</v>
      </c>
      <c r="D27">
        <v>-125.0764278</v>
      </c>
      <c r="E27">
        <v>14616.26204</v>
      </c>
      <c r="G27" t="s">
        <v>28</v>
      </c>
      <c r="H27" t="s">
        <v>9</v>
      </c>
    </row>
    <row r="28" spans="1:8" x14ac:dyDescent="0.2">
      <c r="A28">
        <v>27</v>
      </c>
      <c r="B28">
        <v>71</v>
      </c>
      <c r="C28">
        <v>48.838830559999998</v>
      </c>
      <c r="D28">
        <v>-125.1349833</v>
      </c>
      <c r="E28">
        <v>8308.5446339999999</v>
      </c>
      <c r="G28" t="s">
        <v>29</v>
      </c>
    </row>
    <row r="29" spans="1:8" x14ac:dyDescent="0.2">
      <c r="A29">
        <v>28</v>
      </c>
      <c r="B29">
        <v>43</v>
      </c>
      <c r="C29">
        <v>48.834322219999997</v>
      </c>
      <c r="D29">
        <v>-125.14666389999999</v>
      </c>
      <c r="E29">
        <v>7349.8129769999996</v>
      </c>
    </row>
    <row r="30" spans="1:8" x14ac:dyDescent="0.2">
      <c r="A30">
        <v>29</v>
      </c>
      <c r="B30">
        <v>340</v>
      </c>
      <c r="C30">
        <v>48.831538889999997</v>
      </c>
      <c r="D30">
        <v>-125.15046390000001</v>
      </c>
      <c r="E30">
        <v>6933.2628100000002</v>
      </c>
    </row>
    <row r="31" spans="1:8" x14ac:dyDescent="0.2">
      <c r="A31">
        <v>30</v>
      </c>
      <c r="B31">
        <v>2101</v>
      </c>
      <c r="C31">
        <v>48.839125000000003</v>
      </c>
      <c r="D31">
        <v>-125.1402667</v>
      </c>
      <c r="E31">
        <v>8060.5415240000002</v>
      </c>
    </row>
    <row r="32" spans="1:8" x14ac:dyDescent="0.2">
      <c r="A32">
        <v>31</v>
      </c>
      <c r="B32">
        <v>391</v>
      </c>
      <c r="C32">
        <v>48.816677779999999</v>
      </c>
      <c r="D32">
        <v>-125.1701139</v>
      </c>
      <c r="E32">
        <v>4742.3765080000003</v>
      </c>
      <c r="G32" t="s">
        <v>30</v>
      </c>
    </row>
    <row r="33" spans="1:7" x14ac:dyDescent="0.2">
      <c r="A33">
        <v>32</v>
      </c>
      <c r="B33">
        <v>103</v>
      </c>
      <c r="C33">
        <v>48.845586109999999</v>
      </c>
      <c r="D33">
        <v>-125.1284028</v>
      </c>
      <c r="E33">
        <v>9181.9073270000008</v>
      </c>
    </row>
    <row r="34" spans="1:7" x14ac:dyDescent="0.2">
      <c r="A34">
        <v>33</v>
      </c>
      <c r="B34">
        <v>367</v>
      </c>
      <c r="C34">
        <v>48.821394439999999</v>
      </c>
      <c r="D34">
        <v>-125.1621111</v>
      </c>
      <c r="E34">
        <v>5528.8651010000003</v>
      </c>
    </row>
    <row r="35" spans="1:7" x14ac:dyDescent="0.2">
      <c r="A35">
        <v>34</v>
      </c>
      <c r="B35">
        <v>134</v>
      </c>
      <c r="C35">
        <v>48.850380559999998</v>
      </c>
      <c r="D35">
        <v>-125.1222806</v>
      </c>
      <c r="E35">
        <v>9877.5157650000001</v>
      </c>
    </row>
    <row r="36" spans="1:7" x14ac:dyDescent="0.2">
      <c r="A36">
        <v>35</v>
      </c>
      <c r="B36" t="s">
        <v>31</v>
      </c>
      <c r="C36">
        <v>48.852789999999999</v>
      </c>
      <c r="D36">
        <v>-125.122668</v>
      </c>
      <c r="G36" t="s">
        <v>18</v>
      </c>
    </row>
    <row r="37" spans="1:7" x14ac:dyDescent="0.2">
      <c r="A37">
        <v>36</v>
      </c>
      <c r="B37" t="s">
        <v>31</v>
      </c>
      <c r="C37">
        <v>48.852704000000003</v>
      </c>
      <c r="D37">
        <v>-125.111858</v>
      </c>
      <c r="G3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0"/>
  <sheetViews>
    <sheetView tabSelected="1" zoomScale="138" zoomScaleNormal="90" workbookViewId="0">
      <pane ySplit="1" topLeftCell="A37" activePane="bottomLeft" state="frozen"/>
      <selection pane="bottomLeft" activeCell="B43" sqref="B43"/>
    </sheetView>
  </sheetViews>
  <sheetFormatPr baseColWidth="10" defaultColWidth="8.83203125" defaultRowHeight="15" x14ac:dyDescent="0.2"/>
  <cols>
    <col min="1" max="2" width="14" customWidth="1"/>
    <col min="5" max="6" width="9.1640625" style="8"/>
    <col min="7" max="7" width="14.33203125" customWidth="1"/>
    <col min="8" max="8" width="14.33203125" style="4" customWidth="1"/>
    <col min="9" max="9" width="17.5" customWidth="1"/>
    <col min="10" max="10" width="17.5" style="4" customWidth="1"/>
    <col min="11" max="11" width="24.33203125" customWidth="1"/>
    <col min="12" max="12" width="15.6640625" customWidth="1"/>
    <col min="14" max="14" width="9.1640625" style="4"/>
    <col min="16" max="16" width="9.1640625" style="4"/>
    <col min="20" max="20" width="9.1640625" style="4"/>
    <col min="25" max="25" width="9.1640625" style="4"/>
    <col min="27" max="27" width="9.1640625" style="4"/>
    <col min="29" max="29" width="9.1640625" style="4"/>
    <col min="32" max="32" width="9.1640625" style="4"/>
  </cols>
  <sheetData>
    <row r="1" spans="1:33" x14ac:dyDescent="0.2">
      <c r="A1" t="s">
        <v>47</v>
      </c>
      <c r="B1" t="s">
        <v>111</v>
      </c>
      <c r="C1" t="s">
        <v>46</v>
      </c>
      <c r="D1" t="s">
        <v>32</v>
      </c>
      <c r="E1" s="8" t="s">
        <v>323</v>
      </c>
      <c r="F1" s="8" t="s">
        <v>336</v>
      </c>
      <c r="G1" t="s">
        <v>2</v>
      </c>
      <c r="H1" s="4" t="s">
        <v>314</v>
      </c>
      <c r="I1" t="s">
        <v>3</v>
      </c>
      <c r="J1" s="4" t="s">
        <v>315</v>
      </c>
      <c r="K1" t="s">
        <v>33</v>
      </c>
      <c r="L1" t="s">
        <v>34</v>
      </c>
      <c r="M1" t="s">
        <v>35</v>
      </c>
      <c r="N1" s="4" t="s">
        <v>324</v>
      </c>
      <c r="O1" t="s">
        <v>37</v>
      </c>
      <c r="P1" s="4" t="s">
        <v>325</v>
      </c>
      <c r="Q1" t="s">
        <v>38</v>
      </c>
      <c r="R1" t="s">
        <v>39</v>
      </c>
      <c r="S1" t="s">
        <v>40</v>
      </c>
      <c r="T1" s="4" t="s">
        <v>326</v>
      </c>
      <c r="U1" t="s">
        <v>44</v>
      </c>
      <c r="V1" t="s">
        <v>337</v>
      </c>
      <c r="W1" t="s">
        <v>341</v>
      </c>
      <c r="X1" t="s">
        <v>41</v>
      </c>
      <c r="Y1" s="4" t="s">
        <v>327</v>
      </c>
      <c r="Z1" t="s">
        <v>42</v>
      </c>
      <c r="AA1" s="4" t="s">
        <v>328</v>
      </c>
      <c r="AB1" t="s">
        <v>43</v>
      </c>
      <c r="AC1" s="4" t="s">
        <v>333</v>
      </c>
      <c r="AD1" t="s">
        <v>45</v>
      </c>
      <c r="AE1" t="s">
        <v>36</v>
      </c>
      <c r="AF1" s="4" t="s">
        <v>332</v>
      </c>
      <c r="AG1" t="s">
        <v>5</v>
      </c>
    </row>
    <row r="2" spans="1:33" x14ac:dyDescent="0.2">
      <c r="A2">
        <v>23</v>
      </c>
      <c r="B2" t="s">
        <v>112</v>
      </c>
      <c r="D2" s="1">
        <v>0.34513888888888888</v>
      </c>
      <c r="E2" s="8">
        <v>0.84</v>
      </c>
      <c r="F2" s="8">
        <v>0.84</v>
      </c>
      <c r="G2" t="s">
        <v>313</v>
      </c>
      <c r="H2" s="4">
        <v>48.847683000000004</v>
      </c>
      <c r="I2" t="s">
        <v>76</v>
      </c>
      <c r="J2" s="4">
        <v>-125.132017</v>
      </c>
      <c r="K2" t="s">
        <v>69</v>
      </c>
      <c r="M2" s="2">
        <v>5.2</v>
      </c>
      <c r="N2" s="4">
        <f t="shared" ref="N2:N36" si="0">M2-F2</f>
        <v>4.3600000000000003</v>
      </c>
      <c r="O2">
        <v>1</v>
      </c>
      <c r="P2" s="4">
        <f t="shared" ref="P2:P36" si="1">O2-F2</f>
        <v>0.16000000000000003</v>
      </c>
      <c r="Q2" t="s">
        <v>72</v>
      </c>
      <c r="R2" t="s">
        <v>70</v>
      </c>
      <c r="S2">
        <v>1</v>
      </c>
      <c r="T2" s="4">
        <f t="shared" ref="T2:T36" si="2">S2-F2</f>
        <v>0.16000000000000003</v>
      </c>
      <c r="U2" t="s">
        <v>71</v>
      </c>
      <c r="V2" t="s">
        <v>83</v>
      </c>
      <c r="W2" t="s">
        <v>342</v>
      </c>
      <c r="X2">
        <v>1</v>
      </c>
      <c r="Y2" s="4">
        <f t="shared" ref="Y2:Y36" si="3">X2-F2</f>
        <v>0.16000000000000003</v>
      </c>
      <c r="Z2" t="s">
        <v>31</v>
      </c>
      <c r="AA2" s="4" t="s">
        <v>31</v>
      </c>
      <c r="AB2">
        <v>1</v>
      </c>
      <c r="AC2" s="4">
        <f t="shared" ref="AC2:AC36" si="4">AB2-F2</f>
        <v>0.16000000000000003</v>
      </c>
      <c r="AD2" t="s">
        <v>72</v>
      </c>
      <c r="AE2">
        <v>1.5</v>
      </c>
      <c r="AF2" s="4">
        <f t="shared" ref="AF2:AF36" si="5">AE2-F2</f>
        <v>0.66</v>
      </c>
      <c r="AG2" t="s">
        <v>73</v>
      </c>
    </row>
    <row r="3" spans="1:33" x14ac:dyDescent="0.2">
      <c r="A3">
        <v>1</v>
      </c>
      <c r="B3" t="s">
        <v>112</v>
      </c>
      <c r="D3" s="1">
        <v>0.36319444444444443</v>
      </c>
      <c r="E3" s="8">
        <v>1.03</v>
      </c>
      <c r="F3" s="8">
        <v>1.0900000000000001</v>
      </c>
      <c r="G3" t="s">
        <v>74</v>
      </c>
      <c r="H3" s="4">
        <v>48.847783</v>
      </c>
      <c r="I3" t="s">
        <v>75</v>
      </c>
      <c r="J3" s="4">
        <v>-125.13203300000001</v>
      </c>
      <c r="K3" t="s">
        <v>77</v>
      </c>
      <c r="M3">
        <v>6.7</v>
      </c>
      <c r="N3" s="4">
        <f t="shared" si="0"/>
        <v>5.61</v>
      </c>
      <c r="O3">
        <v>2.9</v>
      </c>
      <c r="P3" s="4">
        <f t="shared" si="1"/>
        <v>1.8099999999999998</v>
      </c>
      <c r="Q3" t="s">
        <v>72</v>
      </c>
      <c r="R3" t="s">
        <v>89</v>
      </c>
      <c r="S3">
        <v>2.5</v>
      </c>
      <c r="T3" s="4">
        <f t="shared" si="2"/>
        <v>1.41</v>
      </c>
      <c r="U3" t="s">
        <v>78</v>
      </c>
      <c r="V3" t="s">
        <v>83</v>
      </c>
      <c r="W3" t="s">
        <v>342</v>
      </c>
      <c r="X3" t="s">
        <v>31</v>
      </c>
      <c r="Y3" s="4" t="e">
        <f t="shared" si="3"/>
        <v>#VALUE!</v>
      </c>
      <c r="Z3">
        <v>1.5</v>
      </c>
      <c r="AA3" s="4">
        <f t="shared" ref="AA3:AA36" si="6">Z3-F3</f>
        <v>0.40999999999999992</v>
      </c>
      <c r="AB3">
        <v>2.5</v>
      </c>
      <c r="AC3" s="4">
        <f t="shared" si="4"/>
        <v>1.41</v>
      </c>
      <c r="AD3" t="s">
        <v>72</v>
      </c>
      <c r="AE3">
        <v>0.8</v>
      </c>
      <c r="AF3" s="4">
        <f t="shared" si="5"/>
        <v>-0.29000000000000004</v>
      </c>
    </row>
    <row r="4" spans="1:33" x14ac:dyDescent="0.2">
      <c r="A4">
        <v>7</v>
      </c>
      <c r="B4" t="s">
        <v>112</v>
      </c>
      <c r="D4" s="1">
        <v>0.37152777777777773</v>
      </c>
      <c r="E4" s="8">
        <v>1.1499999999999999</v>
      </c>
      <c r="F4" s="8">
        <v>1.2</v>
      </c>
      <c r="G4" t="s">
        <v>79</v>
      </c>
      <c r="H4" s="4">
        <v>48.81615</v>
      </c>
      <c r="I4" t="s">
        <v>80</v>
      </c>
      <c r="J4" s="4">
        <v>-125.173883</v>
      </c>
      <c r="K4" t="s">
        <v>81</v>
      </c>
      <c r="M4">
        <v>8.5</v>
      </c>
      <c r="N4" s="4">
        <f t="shared" si="0"/>
        <v>7.3</v>
      </c>
      <c r="O4">
        <v>4</v>
      </c>
      <c r="P4" s="4">
        <f t="shared" si="1"/>
        <v>2.8</v>
      </c>
      <c r="Q4" t="s">
        <v>72</v>
      </c>
      <c r="R4" t="s">
        <v>89</v>
      </c>
      <c r="S4">
        <v>4</v>
      </c>
      <c r="T4" s="4">
        <f t="shared" si="2"/>
        <v>2.8</v>
      </c>
      <c r="U4" t="s">
        <v>78</v>
      </c>
      <c r="V4" t="s">
        <v>83</v>
      </c>
      <c r="W4" t="s">
        <v>342</v>
      </c>
      <c r="X4" t="s">
        <v>31</v>
      </c>
      <c r="Y4" s="4" t="e">
        <f t="shared" si="3"/>
        <v>#VALUE!</v>
      </c>
      <c r="Z4" t="s">
        <v>31</v>
      </c>
      <c r="AA4" s="4" t="e">
        <f t="shared" si="6"/>
        <v>#VALUE!</v>
      </c>
      <c r="AB4">
        <v>4</v>
      </c>
      <c r="AC4" s="4">
        <f t="shared" si="4"/>
        <v>2.8</v>
      </c>
      <c r="AD4" t="s">
        <v>72</v>
      </c>
      <c r="AE4">
        <v>3.8</v>
      </c>
      <c r="AF4" s="4">
        <f t="shared" si="5"/>
        <v>2.5999999999999996</v>
      </c>
      <c r="AG4" t="s">
        <v>84</v>
      </c>
    </row>
    <row r="5" spans="1:33" x14ac:dyDescent="0.2">
      <c r="A5">
        <v>11</v>
      </c>
      <c r="B5" t="s">
        <v>112</v>
      </c>
      <c r="D5" s="1">
        <v>0.375</v>
      </c>
      <c r="E5" s="8">
        <v>1.21</v>
      </c>
      <c r="F5" s="8">
        <v>1.26</v>
      </c>
      <c r="G5" t="s">
        <v>85</v>
      </c>
      <c r="H5" s="4">
        <v>48.814799999999998</v>
      </c>
      <c r="I5" t="s">
        <v>86</v>
      </c>
      <c r="J5" s="4">
        <v>-125.171183</v>
      </c>
      <c r="K5" t="s">
        <v>87</v>
      </c>
      <c r="L5" t="s">
        <v>88</v>
      </c>
      <c r="M5">
        <v>2.6</v>
      </c>
      <c r="N5" s="4">
        <f t="shared" si="0"/>
        <v>1.34</v>
      </c>
      <c r="O5">
        <v>1.3</v>
      </c>
      <c r="P5" s="4">
        <f t="shared" si="1"/>
        <v>4.0000000000000036E-2</v>
      </c>
      <c r="Q5" t="s">
        <v>72</v>
      </c>
      <c r="R5" t="s">
        <v>89</v>
      </c>
      <c r="S5">
        <v>1.3</v>
      </c>
      <c r="T5" s="4">
        <f t="shared" si="2"/>
        <v>4.0000000000000036E-2</v>
      </c>
      <c r="U5" t="s">
        <v>71</v>
      </c>
      <c r="V5" t="s">
        <v>83</v>
      </c>
      <c r="W5" t="s">
        <v>342</v>
      </c>
      <c r="X5">
        <v>1.3</v>
      </c>
      <c r="Y5" s="4">
        <f t="shared" si="3"/>
        <v>4.0000000000000036E-2</v>
      </c>
      <c r="Z5" t="s">
        <v>31</v>
      </c>
      <c r="AA5" s="4" t="e">
        <f t="shared" si="6"/>
        <v>#VALUE!</v>
      </c>
      <c r="AB5">
        <v>1.3</v>
      </c>
      <c r="AC5" s="4">
        <f t="shared" si="4"/>
        <v>4.0000000000000036E-2</v>
      </c>
      <c r="AD5" t="s">
        <v>72</v>
      </c>
      <c r="AE5">
        <v>1.1000000000000001</v>
      </c>
      <c r="AF5" s="4">
        <f t="shared" si="5"/>
        <v>-0.15999999999999992</v>
      </c>
      <c r="AG5" t="s">
        <v>90</v>
      </c>
    </row>
    <row r="6" spans="1:33" x14ac:dyDescent="0.2">
      <c r="A6">
        <v>4</v>
      </c>
      <c r="B6" t="s">
        <v>112</v>
      </c>
      <c r="D6" s="1">
        <v>0.3833333333333333</v>
      </c>
      <c r="E6" s="8">
        <v>1.33</v>
      </c>
      <c r="F6" s="8">
        <v>1.39</v>
      </c>
      <c r="G6" t="s">
        <v>91</v>
      </c>
      <c r="H6" s="4">
        <v>48.821750000000002</v>
      </c>
      <c r="I6" t="s">
        <v>92</v>
      </c>
      <c r="J6" s="4">
        <v>-125.16498300000001</v>
      </c>
      <c r="K6" t="s">
        <v>93</v>
      </c>
      <c r="M6">
        <v>4.5</v>
      </c>
      <c r="N6" s="4">
        <f t="shared" si="0"/>
        <v>3.1100000000000003</v>
      </c>
      <c r="O6">
        <v>3</v>
      </c>
      <c r="P6" s="4">
        <f t="shared" si="1"/>
        <v>1.61</v>
      </c>
      <c r="Q6" t="s">
        <v>72</v>
      </c>
      <c r="R6" t="s">
        <v>89</v>
      </c>
      <c r="S6">
        <v>4</v>
      </c>
      <c r="T6" s="4">
        <f t="shared" si="2"/>
        <v>2.6100000000000003</v>
      </c>
      <c r="U6" t="s">
        <v>94</v>
      </c>
      <c r="V6" t="s">
        <v>83</v>
      </c>
      <c r="W6" t="s">
        <v>342</v>
      </c>
      <c r="X6" t="s">
        <v>31</v>
      </c>
      <c r="Y6" s="4" t="e">
        <f t="shared" si="3"/>
        <v>#VALUE!</v>
      </c>
      <c r="Z6">
        <v>4</v>
      </c>
      <c r="AA6" s="4">
        <f t="shared" si="6"/>
        <v>2.6100000000000003</v>
      </c>
      <c r="AB6" t="s">
        <v>31</v>
      </c>
      <c r="AC6" s="4" t="e">
        <f t="shared" si="4"/>
        <v>#VALUE!</v>
      </c>
      <c r="AD6" t="s">
        <v>82</v>
      </c>
      <c r="AE6">
        <v>2.6</v>
      </c>
      <c r="AF6" s="4">
        <f t="shared" si="5"/>
        <v>1.2100000000000002</v>
      </c>
      <c r="AG6" t="s">
        <v>316</v>
      </c>
    </row>
    <row r="7" spans="1:33" x14ac:dyDescent="0.2">
      <c r="A7">
        <v>9</v>
      </c>
      <c r="B7" t="s">
        <v>112</v>
      </c>
      <c r="D7" s="1">
        <v>0.3888888888888889</v>
      </c>
      <c r="E7" s="8">
        <v>1.4</v>
      </c>
      <c r="F7" s="8">
        <v>1.5</v>
      </c>
      <c r="G7" t="s">
        <v>96</v>
      </c>
      <c r="H7" s="4">
        <v>48.824416999999997</v>
      </c>
      <c r="I7" t="s">
        <v>97</v>
      </c>
      <c r="J7" s="4">
        <v>-125.1623</v>
      </c>
      <c r="K7" t="s">
        <v>95</v>
      </c>
      <c r="M7">
        <v>6.2</v>
      </c>
      <c r="N7" s="4">
        <f t="shared" si="0"/>
        <v>4.7</v>
      </c>
      <c r="O7">
        <v>2.2999999999999998</v>
      </c>
      <c r="P7" s="4">
        <f t="shared" si="1"/>
        <v>0.79999999999999982</v>
      </c>
      <c r="Q7" t="s">
        <v>72</v>
      </c>
      <c r="R7" t="s">
        <v>89</v>
      </c>
      <c r="S7">
        <v>6.2</v>
      </c>
      <c r="T7" s="4">
        <f t="shared" si="2"/>
        <v>4.7</v>
      </c>
      <c r="U7" t="s">
        <v>94</v>
      </c>
      <c r="V7" t="s">
        <v>83</v>
      </c>
      <c r="W7" t="s">
        <v>342</v>
      </c>
      <c r="X7" t="s">
        <v>31</v>
      </c>
      <c r="Y7" s="4" t="e">
        <f t="shared" si="3"/>
        <v>#VALUE!</v>
      </c>
      <c r="Z7">
        <v>6.2</v>
      </c>
      <c r="AA7" s="4">
        <f t="shared" si="6"/>
        <v>4.7</v>
      </c>
      <c r="AB7">
        <v>2.2000000000000002</v>
      </c>
      <c r="AC7" s="4">
        <f t="shared" si="4"/>
        <v>0.70000000000000018</v>
      </c>
      <c r="AD7" t="s">
        <v>82</v>
      </c>
      <c r="AE7">
        <v>2.2000000000000002</v>
      </c>
      <c r="AF7" s="4">
        <f t="shared" si="5"/>
        <v>0.70000000000000018</v>
      </c>
      <c r="AG7" t="s">
        <v>317</v>
      </c>
    </row>
    <row r="8" spans="1:33" x14ac:dyDescent="0.2">
      <c r="A8">
        <v>19</v>
      </c>
      <c r="B8" t="s">
        <v>112</v>
      </c>
      <c r="D8" s="1">
        <v>0.3923611111111111</v>
      </c>
      <c r="E8" s="8">
        <v>1.47</v>
      </c>
      <c r="F8" s="8">
        <v>1.56</v>
      </c>
      <c r="G8" t="s">
        <v>99</v>
      </c>
      <c r="H8" s="4">
        <v>48.824832999999998</v>
      </c>
      <c r="I8" t="s">
        <v>100</v>
      </c>
      <c r="J8" s="4">
        <v>-125.16</v>
      </c>
      <c r="K8" t="s">
        <v>101</v>
      </c>
      <c r="M8">
        <v>2.5</v>
      </c>
      <c r="N8" s="4">
        <f t="shared" si="0"/>
        <v>0.94</v>
      </c>
      <c r="O8">
        <v>2.2000000000000002</v>
      </c>
      <c r="P8" s="4">
        <f t="shared" si="1"/>
        <v>0.64000000000000012</v>
      </c>
      <c r="Q8" t="s">
        <v>72</v>
      </c>
      <c r="R8" t="s">
        <v>70</v>
      </c>
      <c r="S8">
        <v>2.5</v>
      </c>
      <c r="T8" s="4">
        <f t="shared" si="2"/>
        <v>0.94</v>
      </c>
      <c r="U8" t="s">
        <v>98</v>
      </c>
      <c r="V8" t="s">
        <v>338</v>
      </c>
      <c r="W8" t="s">
        <v>342</v>
      </c>
      <c r="X8" t="s">
        <v>31</v>
      </c>
      <c r="Y8" s="4" t="e">
        <f t="shared" si="3"/>
        <v>#VALUE!</v>
      </c>
      <c r="Z8">
        <v>2.2000000000000002</v>
      </c>
      <c r="AA8" s="4">
        <f t="shared" si="6"/>
        <v>0.64000000000000012</v>
      </c>
      <c r="AB8">
        <v>2.5</v>
      </c>
      <c r="AC8" s="4">
        <f t="shared" si="4"/>
        <v>0.94</v>
      </c>
      <c r="AD8" t="s">
        <v>72</v>
      </c>
      <c r="AE8">
        <v>2</v>
      </c>
      <c r="AF8" s="4">
        <f t="shared" si="5"/>
        <v>0.43999999999999995</v>
      </c>
      <c r="AG8" t="s">
        <v>318</v>
      </c>
    </row>
    <row r="9" spans="1:33" x14ac:dyDescent="0.2">
      <c r="A9">
        <v>3</v>
      </c>
      <c r="B9" t="s">
        <v>112</v>
      </c>
      <c r="D9" s="1">
        <v>0.39652777777777781</v>
      </c>
      <c r="E9" s="8">
        <v>1.54</v>
      </c>
      <c r="F9" s="8">
        <v>1.62</v>
      </c>
      <c r="G9" t="s">
        <v>103</v>
      </c>
      <c r="H9" s="4">
        <v>48.827300000000001</v>
      </c>
      <c r="I9" t="s">
        <v>104</v>
      </c>
      <c r="J9" s="4">
        <v>-125.1558</v>
      </c>
      <c r="K9" t="s">
        <v>102</v>
      </c>
      <c r="M9">
        <v>5.3</v>
      </c>
      <c r="N9" s="4">
        <f t="shared" si="0"/>
        <v>3.6799999999999997</v>
      </c>
      <c r="O9" t="s">
        <v>31</v>
      </c>
      <c r="P9" s="4" t="e">
        <f t="shared" si="1"/>
        <v>#VALUE!</v>
      </c>
      <c r="Q9" t="s">
        <v>82</v>
      </c>
      <c r="R9" t="s">
        <v>105</v>
      </c>
      <c r="S9">
        <v>5</v>
      </c>
      <c r="T9" s="4">
        <f t="shared" si="2"/>
        <v>3.38</v>
      </c>
      <c r="U9" t="s">
        <v>78</v>
      </c>
      <c r="V9" t="s">
        <v>339</v>
      </c>
      <c r="W9" t="s">
        <v>339</v>
      </c>
      <c r="X9" t="s">
        <v>31</v>
      </c>
      <c r="Y9" s="4" t="e">
        <f t="shared" si="3"/>
        <v>#VALUE!</v>
      </c>
      <c r="Z9" t="s">
        <v>31</v>
      </c>
      <c r="AA9" s="4" t="e">
        <f t="shared" si="6"/>
        <v>#VALUE!</v>
      </c>
      <c r="AB9">
        <v>5</v>
      </c>
      <c r="AC9" s="4">
        <f t="shared" si="4"/>
        <v>3.38</v>
      </c>
      <c r="AD9" t="s">
        <v>72</v>
      </c>
      <c r="AE9">
        <v>4</v>
      </c>
      <c r="AF9" s="4">
        <f t="shared" si="5"/>
        <v>2.38</v>
      </c>
      <c r="AG9" t="s">
        <v>106</v>
      </c>
    </row>
    <row r="10" spans="1:33" x14ac:dyDescent="0.2">
      <c r="A10">
        <v>8</v>
      </c>
      <c r="B10" t="s">
        <v>112</v>
      </c>
      <c r="D10" s="1">
        <v>0.40069444444444446</v>
      </c>
      <c r="E10" s="8">
        <v>1.61</v>
      </c>
      <c r="F10" s="8">
        <v>1.7</v>
      </c>
      <c r="G10" t="s">
        <v>108</v>
      </c>
      <c r="H10" s="4">
        <v>48.828367</v>
      </c>
      <c r="I10" t="s">
        <v>109</v>
      </c>
      <c r="J10" s="4">
        <v>-125.153183</v>
      </c>
      <c r="K10" t="s">
        <v>107</v>
      </c>
      <c r="M10">
        <v>1.8</v>
      </c>
      <c r="N10" s="4">
        <f t="shared" si="0"/>
        <v>0.10000000000000009</v>
      </c>
      <c r="O10" t="s">
        <v>31</v>
      </c>
      <c r="P10" s="4" t="e">
        <f t="shared" si="1"/>
        <v>#VALUE!</v>
      </c>
      <c r="Q10" t="s">
        <v>82</v>
      </c>
      <c r="R10" t="s">
        <v>105</v>
      </c>
      <c r="S10">
        <v>1.7</v>
      </c>
      <c r="T10" s="4">
        <f t="shared" si="2"/>
        <v>0</v>
      </c>
      <c r="U10" s="3" t="s">
        <v>319</v>
      </c>
      <c r="V10" s="3" t="s">
        <v>339</v>
      </c>
      <c r="W10" t="s">
        <v>339</v>
      </c>
      <c r="X10" t="s">
        <v>31</v>
      </c>
      <c r="Y10" s="4" t="e">
        <f t="shared" si="3"/>
        <v>#VALUE!</v>
      </c>
      <c r="Z10" t="s">
        <v>31</v>
      </c>
      <c r="AA10" s="4" t="e">
        <f t="shared" si="6"/>
        <v>#VALUE!</v>
      </c>
      <c r="AB10">
        <v>0.6</v>
      </c>
      <c r="AC10" s="4">
        <f t="shared" si="4"/>
        <v>-1.1000000000000001</v>
      </c>
      <c r="AD10" t="s">
        <v>72</v>
      </c>
      <c r="AE10">
        <v>0.3</v>
      </c>
      <c r="AF10" s="4">
        <f t="shared" si="5"/>
        <v>-1.4</v>
      </c>
      <c r="AG10" t="s">
        <v>320</v>
      </c>
    </row>
    <row r="11" spans="1:33" x14ac:dyDescent="0.2">
      <c r="A11" t="s">
        <v>114</v>
      </c>
      <c r="B11" t="s">
        <v>113</v>
      </c>
      <c r="D11" s="1">
        <v>0.40347222222222223</v>
      </c>
      <c r="E11" s="8">
        <v>1.64</v>
      </c>
      <c r="F11" s="8">
        <v>1.75</v>
      </c>
      <c r="G11" t="s">
        <v>115</v>
      </c>
      <c r="H11" s="4">
        <v>48.827950000000001</v>
      </c>
      <c r="I11" t="s">
        <v>116</v>
      </c>
      <c r="J11" s="4">
        <v>-125.153267</v>
      </c>
      <c r="K11" t="s">
        <v>110</v>
      </c>
      <c r="M11">
        <v>2</v>
      </c>
      <c r="N11" s="4">
        <f t="shared" si="0"/>
        <v>0.25</v>
      </c>
      <c r="O11" s="2" t="s">
        <v>31</v>
      </c>
      <c r="P11" s="4" t="e">
        <f t="shared" si="1"/>
        <v>#VALUE!</v>
      </c>
      <c r="Q11" s="2" t="s">
        <v>82</v>
      </c>
      <c r="R11" s="2" t="s">
        <v>105</v>
      </c>
      <c r="S11">
        <v>2.2000000000000002</v>
      </c>
      <c r="T11" s="4">
        <f t="shared" si="2"/>
        <v>0.45000000000000018</v>
      </c>
      <c r="U11" t="s">
        <v>319</v>
      </c>
      <c r="V11" t="s">
        <v>339</v>
      </c>
      <c r="W11" t="s">
        <v>339</v>
      </c>
      <c r="X11" t="s">
        <v>31</v>
      </c>
      <c r="Y11" s="4" t="e">
        <f t="shared" si="3"/>
        <v>#VALUE!</v>
      </c>
      <c r="Z11" t="s">
        <v>31</v>
      </c>
      <c r="AA11" s="4" t="e">
        <f t="shared" si="6"/>
        <v>#VALUE!</v>
      </c>
      <c r="AB11">
        <v>1.9</v>
      </c>
      <c r="AC11" s="4">
        <f t="shared" si="4"/>
        <v>0.14999999999999991</v>
      </c>
      <c r="AD11" t="s">
        <v>72</v>
      </c>
      <c r="AE11">
        <v>1.3</v>
      </c>
      <c r="AF11" s="4">
        <f t="shared" si="5"/>
        <v>-0.44999999999999996</v>
      </c>
      <c r="AG11" t="s">
        <v>321</v>
      </c>
    </row>
    <row r="12" spans="1:33" x14ac:dyDescent="0.2">
      <c r="A12" t="s">
        <v>118</v>
      </c>
      <c r="B12" t="s">
        <v>113</v>
      </c>
      <c r="D12" s="1">
        <v>0.40625</v>
      </c>
      <c r="E12" s="8">
        <v>1.72</v>
      </c>
      <c r="F12" s="8">
        <v>1.8</v>
      </c>
      <c r="G12" t="s">
        <v>119</v>
      </c>
      <c r="H12" s="4">
        <v>48.829700000000003</v>
      </c>
      <c r="I12" t="s">
        <v>120</v>
      </c>
      <c r="J12" s="4">
        <v>-125.15221699999999</v>
      </c>
      <c r="K12" t="s">
        <v>117</v>
      </c>
      <c r="M12">
        <v>1.8</v>
      </c>
      <c r="N12" s="4">
        <f t="shared" si="0"/>
        <v>0</v>
      </c>
      <c r="O12" s="2" t="s">
        <v>31</v>
      </c>
      <c r="P12" s="4" t="e">
        <f t="shared" si="1"/>
        <v>#VALUE!</v>
      </c>
      <c r="Q12" s="2" t="s">
        <v>82</v>
      </c>
      <c r="R12" s="2" t="s">
        <v>105</v>
      </c>
      <c r="S12">
        <v>1.8</v>
      </c>
      <c r="T12" s="4">
        <f t="shared" si="2"/>
        <v>0</v>
      </c>
      <c r="U12" t="s">
        <v>319</v>
      </c>
      <c r="V12" t="s">
        <v>339</v>
      </c>
      <c r="W12" t="s">
        <v>339</v>
      </c>
      <c r="X12" t="s">
        <v>31</v>
      </c>
      <c r="Y12" s="4" t="e">
        <f t="shared" si="3"/>
        <v>#VALUE!</v>
      </c>
      <c r="Z12" t="s">
        <v>31</v>
      </c>
      <c r="AA12" s="4" t="e">
        <f t="shared" si="6"/>
        <v>#VALUE!</v>
      </c>
      <c r="AB12">
        <v>1.3</v>
      </c>
      <c r="AC12" s="4">
        <f t="shared" si="4"/>
        <v>-0.5</v>
      </c>
      <c r="AD12" t="s">
        <v>72</v>
      </c>
      <c r="AE12">
        <v>1.1000000000000001</v>
      </c>
      <c r="AF12" s="4">
        <f t="shared" si="5"/>
        <v>-0.7</v>
      </c>
      <c r="AG12" t="s">
        <v>322</v>
      </c>
    </row>
    <row r="13" spans="1:33" x14ac:dyDescent="0.2">
      <c r="A13">
        <v>13</v>
      </c>
      <c r="B13" t="s">
        <v>112</v>
      </c>
      <c r="D13" s="1">
        <v>0.41180555555555554</v>
      </c>
      <c r="E13" s="8">
        <v>1.79</v>
      </c>
      <c r="F13" s="8">
        <v>1.89</v>
      </c>
      <c r="G13" t="s">
        <v>122</v>
      </c>
      <c r="H13" s="4">
        <v>48.832867</v>
      </c>
      <c r="I13" t="s">
        <v>123</v>
      </c>
      <c r="J13" s="4">
        <v>-125.14935</v>
      </c>
      <c r="K13" t="s">
        <v>121</v>
      </c>
      <c r="M13">
        <v>2.4</v>
      </c>
      <c r="N13" s="4">
        <f t="shared" si="0"/>
        <v>0.51</v>
      </c>
      <c r="O13">
        <v>1.9</v>
      </c>
      <c r="P13" s="4">
        <f t="shared" si="1"/>
        <v>1.0000000000000009E-2</v>
      </c>
      <c r="Q13" s="2" t="s">
        <v>72</v>
      </c>
      <c r="R13" s="2" t="s">
        <v>70</v>
      </c>
      <c r="S13">
        <v>1.9</v>
      </c>
      <c r="T13" s="4">
        <f t="shared" si="2"/>
        <v>1.0000000000000009E-2</v>
      </c>
      <c r="U13" t="s">
        <v>71</v>
      </c>
      <c r="V13" t="s">
        <v>340</v>
      </c>
      <c r="W13" t="s">
        <v>342</v>
      </c>
      <c r="X13">
        <v>1.9</v>
      </c>
      <c r="Y13" s="4">
        <f t="shared" si="3"/>
        <v>1.0000000000000009E-2</v>
      </c>
      <c r="Z13" t="s">
        <v>31</v>
      </c>
      <c r="AA13" s="4" t="e">
        <f t="shared" si="6"/>
        <v>#VALUE!</v>
      </c>
      <c r="AB13">
        <v>1.9</v>
      </c>
      <c r="AC13" s="4">
        <f t="shared" si="4"/>
        <v>1.0000000000000009E-2</v>
      </c>
      <c r="AD13" t="s">
        <v>72</v>
      </c>
      <c r="AE13">
        <v>1.6</v>
      </c>
      <c r="AF13" s="4">
        <f t="shared" si="5"/>
        <v>-0.28999999999999981</v>
      </c>
      <c r="AG13" t="s">
        <v>124</v>
      </c>
    </row>
    <row r="14" spans="1:33" x14ac:dyDescent="0.2">
      <c r="A14">
        <v>25</v>
      </c>
      <c r="B14" t="s">
        <v>112</v>
      </c>
      <c r="D14" s="1">
        <v>0.42291666666666666</v>
      </c>
      <c r="E14" s="8">
        <v>2.02</v>
      </c>
      <c r="F14" s="8">
        <v>2.09</v>
      </c>
      <c r="G14" t="s">
        <v>126</v>
      </c>
      <c r="H14" s="4">
        <v>48.848866999999998</v>
      </c>
      <c r="I14" t="s">
        <v>127</v>
      </c>
      <c r="J14" s="4">
        <v>-125.127467</v>
      </c>
      <c r="K14" t="s">
        <v>125</v>
      </c>
      <c r="M14">
        <v>3.9</v>
      </c>
      <c r="N14" s="4">
        <f t="shared" si="0"/>
        <v>1.81</v>
      </c>
      <c r="O14">
        <v>3</v>
      </c>
      <c r="P14" s="4">
        <f t="shared" si="1"/>
        <v>0.91000000000000014</v>
      </c>
      <c r="Q14" s="2" t="s">
        <v>72</v>
      </c>
      <c r="R14" s="2" t="s">
        <v>70</v>
      </c>
      <c r="S14">
        <v>3</v>
      </c>
      <c r="T14" s="4">
        <f t="shared" si="2"/>
        <v>0.91000000000000014</v>
      </c>
      <c r="U14" t="s">
        <v>144</v>
      </c>
      <c r="V14" t="s">
        <v>340</v>
      </c>
      <c r="W14" t="s">
        <v>342</v>
      </c>
      <c r="X14" t="s">
        <v>31</v>
      </c>
      <c r="Y14" s="4" t="e">
        <f t="shared" si="3"/>
        <v>#VALUE!</v>
      </c>
      <c r="Z14" t="s">
        <v>31</v>
      </c>
      <c r="AA14" s="4" t="e">
        <f t="shared" si="6"/>
        <v>#VALUE!</v>
      </c>
      <c r="AB14">
        <v>3</v>
      </c>
      <c r="AC14" s="4">
        <f t="shared" si="4"/>
        <v>0.91000000000000014</v>
      </c>
      <c r="AD14" t="s">
        <v>72</v>
      </c>
      <c r="AE14">
        <v>1.7</v>
      </c>
      <c r="AF14" s="4">
        <f t="shared" si="5"/>
        <v>-0.3899999999999999</v>
      </c>
      <c r="AG14" t="s">
        <v>128</v>
      </c>
    </row>
    <row r="15" spans="1:33" x14ac:dyDescent="0.2">
      <c r="A15">
        <v>22</v>
      </c>
      <c r="B15" t="s">
        <v>112</v>
      </c>
      <c r="D15" s="1">
        <v>0.43055555555555558</v>
      </c>
      <c r="E15" s="8">
        <v>2.13</v>
      </c>
      <c r="F15" s="8">
        <v>2.2200000000000002</v>
      </c>
      <c r="G15" t="s">
        <v>130</v>
      </c>
      <c r="H15" s="4">
        <v>48.854533000000004</v>
      </c>
      <c r="I15" t="s">
        <v>131</v>
      </c>
      <c r="J15" s="4">
        <v>-125.1203</v>
      </c>
      <c r="K15" t="s">
        <v>129</v>
      </c>
      <c r="M15">
        <v>4.5</v>
      </c>
      <c r="N15" s="4">
        <f t="shared" si="0"/>
        <v>2.2799999999999998</v>
      </c>
      <c r="O15">
        <v>3.2</v>
      </c>
      <c r="P15" s="4">
        <f t="shared" si="1"/>
        <v>0.98</v>
      </c>
      <c r="Q15" s="2" t="s">
        <v>72</v>
      </c>
      <c r="R15" s="2" t="s">
        <v>70</v>
      </c>
      <c r="S15">
        <v>3.1</v>
      </c>
      <c r="T15" s="4">
        <f t="shared" si="2"/>
        <v>0.87999999999999989</v>
      </c>
      <c r="U15" t="s">
        <v>132</v>
      </c>
      <c r="V15" t="s">
        <v>83</v>
      </c>
      <c r="W15" t="s">
        <v>342</v>
      </c>
      <c r="X15" t="s">
        <v>31</v>
      </c>
      <c r="Y15" s="4" t="e">
        <f t="shared" si="3"/>
        <v>#VALUE!</v>
      </c>
      <c r="Z15" t="s">
        <v>31</v>
      </c>
      <c r="AA15" s="4" t="e">
        <f t="shared" si="6"/>
        <v>#VALUE!</v>
      </c>
      <c r="AB15">
        <v>2.9</v>
      </c>
      <c r="AC15" s="4">
        <f t="shared" si="4"/>
        <v>0.67999999999999972</v>
      </c>
      <c r="AD15" t="s">
        <v>72</v>
      </c>
      <c r="AE15">
        <v>2.4</v>
      </c>
      <c r="AF15" s="4">
        <f t="shared" si="5"/>
        <v>0.17999999999999972</v>
      </c>
      <c r="AG15" t="s">
        <v>83</v>
      </c>
    </row>
    <row r="16" spans="1:33" x14ac:dyDescent="0.2">
      <c r="A16">
        <v>17</v>
      </c>
      <c r="B16" t="s">
        <v>112</v>
      </c>
      <c r="D16" s="1">
        <v>0.4381944444444445</v>
      </c>
      <c r="E16" s="8">
        <v>2.29</v>
      </c>
      <c r="F16" s="8">
        <v>2.36</v>
      </c>
      <c r="G16" t="s">
        <v>134</v>
      </c>
      <c r="H16" s="4">
        <v>48.853617</v>
      </c>
      <c r="I16" t="s">
        <v>135</v>
      </c>
      <c r="J16" s="4">
        <v>-125.115717</v>
      </c>
      <c r="K16" t="s">
        <v>133</v>
      </c>
      <c r="M16">
        <v>17.899999999999999</v>
      </c>
      <c r="N16" s="4">
        <f t="shared" si="0"/>
        <v>15.54</v>
      </c>
      <c r="O16" s="2" t="s">
        <v>31</v>
      </c>
      <c r="P16" s="4" t="e">
        <f t="shared" si="1"/>
        <v>#VALUE!</v>
      </c>
      <c r="Q16" s="2" t="s">
        <v>82</v>
      </c>
      <c r="R16" s="2" t="s">
        <v>105</v>
      </c>
      <c r="S16">
        <v>15.7</v>
      </c>
      <c r="T16" s="4">
        <f t="shared" si="2"/>
        <v>13.34</v>
      </c>
      <c r="U16" t="s">
        <v>71</v>
      </c>
      <c r="V16" t="s">
        <v>339</v>
      </c>
      <c r="W16" t="s">
        <v>339</v>
      </c>
      <c r="X16">
        <v>15.7</v>
      </c>
      <c r="Y16" s="4">
        <f t="shared" si="3"/>
        <v>13.34</v>
      </c>
      <c r="Z16" t="s">
        <v>31</v>
      </c>
      <c r="AA16" s="4" t="e">
        <f t="shared" si="6"/>
        <v>#VALUE!</v>
      </c>
      <c r="AB16">
        <v>2.8</v>
      </c>
      <c r="AC16" s="4">
        <f t="shared" si="4"/>
        <v>0.43999999999999995</v>
      </c>
      <c r="AD16" t="s">
        <v>82</v>
      </c>
      <c r="AE16">
        <v>2.8</v>
      </c>
      <c r="AF16" s="4">
        <f t="shared" si="5"/>
        <v>0.43999999999999995</v>
      </c>
      <c r="AG16" t="s">
        <v>136</v>
      </c>
    </row>
    <row r="17" spans="1:33" x14ac:dyDescent="0.2">
      <c r="A17">
        <v>26</v>
      </c>
      <c r="B17" t="s">
        <v>112</v>
      </c>
      <c r="D17" s="1">
        <v>0.44791666666666669</v>
      </c>
      <c r="E17" s="8">
        <v>2.48</v>
      </c>
      <c r="F17" s="8">
        <v>2.54</v>
      </c>
      <c r="G17" t="s">
        <v>138</v>
      </c>
      <c r="H17" s="4">
        <v>48.857166999999997</v>
      </c>
      <c r="I17" t="s">
        <v>139</v>
      </c>
      <c r="J17" s="4">
        <v>-125.10975000000001</v>
      </c>
      <c r="K17" t="s">
        <v>137</v>
      </c>
      <c r="M17">
        <v>6.9</v>
      </c>
      <c r="N17" s="4">
        <f t="shared" si="0"/>
        <v>4.3600000000000003</v>
      </c>
      <c r="O17" s="2">
        <v>6.7</v>
      </c>
      <c r="P17" s="4">
        <f t="shared" si="1"/>
        <v>4.16</v>
      </c>
      <c r="Q17" s="2" t="s">
        <v>82</v>
      </c>
      <c r="R17" s="2" t="s">
        <v>70</v>
      </c>
      <c r="S17">
        <v>6.7</v>
      </c>
      <c r="T17" s="4">
        <f t="shared" si="2"/>
        <v>4.16</v>
      </c>
      <c r="U17" t="s">
        <v>140</v>
      </c>
      <c r="V17" t="s">
        <v>339</v>
      </c>
      <c r="W17" t="s">
        <v>339</v>
      </c>
      <c r="X17" t="s">
        <v>31</v>
      </c>
      <c r="Y17" s="4" t="e">
        <f t="shared" si="3"/>
        <v>#VALUE!</v>
      </c>
      <c r="Z17" t="s">
        <v>31</v>
      </c>
      <c r="AA17" s="4" t="e">
        <f t="shared" si="6"/>
        <v>#VALUE!</v>
      </c>
      <c r="AB17">
        <v>6.7</v>
      </c>
      <c r="AC17" s="4">
        <f t="shared" si="4"/>
        <v>4.16</v>
      </c>
      <c r="AD17" t="s">
        <v>82</v>
      </c>
      <c r="AE17">
        <v>5.4</v>
      </c>
      <c r="AF17" s="4">
        <f t="shared" si="5"/>
        <v>2.8600000000000003</v>
      </c>
      <c r="AG17" t="s">
        <v>141</v>
      </c>
    </row>
    <row r="18" spans="1:33" s="2" customFormat="1" x14ac:dyDescent="0.2">
      <c r="A18" s="2">
        <v>16</v>
      </c>
      <c r="B18" s="2" t="s">
        <v>112</v>
      </c>
      <c r="D18" s="7">
        <v>0.45833333333333331</v>
      </c>
      <c r="E18" s="8">
        <v>2.66</v>
      </c>
      <c r="F18" s="8">
        <v>2.73</v>
      </c>
      <c r="G18" s="2" t="s">
        <v>331</v>
      </c>
      <c r="H18" s="4">
        <v>48.859583000000001</v>
      </c>
      <c r="I18" s="2" t="s">
        <v>142</v>
      </c>
      <c r="J18" s="4">
        <v>-125.15655</v>
      </c>
      <c r="K18" s="2" t="s">
        <v>143</v>
      </c>
      <c r="M18" s="2">
        <v>8.4</v>
      </c>
      <c r="N18" s="4">
        <f t="shared" si="0"/>
        <v>5.67</v>
      </c>
      <c r="O18" s="2">
        <v>6.4</v>
      </c>
      <c r="P18" s="4">
        <f t="shared" si="1"/>
        <v>3.6700000000000004</v>
      </c>
      <c r="Q18" s="2" t="s">
        <v>72</v>
      </c>
      <c r="R18" s="2" t="s">
        <v>70</v>
      </c>
      <c r="S18" s="2">
        <v>8.5</v>
      </c>
      <c r="T18" s="4">
        <f t="shared" si="2"/>
        <v>5.77</v>
      </c>
      <c r="U18" s="2" t="s">
        <v>144</v>
      </c>
      <c r="V18" s="2" t="s">
        <v>339</v>
      </c>
      <c r="W18" s="2" t="s">
        <v>339</v>
      </c>
      <c r="X18" s="2" t="s">
        <v>31</v>
      </c>
      <c r="Y18" s="4" t="e">
        <f t="shared" si="3"/>
        <v>#VALUE!</v>
      </c>
      <c r="Z18" s="2" t="s">
        <v>31</v>
      </c>
      <c r="AA18" s="4" t="e">
        <f t="shared" si="6"/>
        <v>#VALUE!</v>
      </c>
      <c r="AB18" s="2">
        <v>4.2</v>
      </c>
      <c r="AC18" s="4">
        <f t="shared" si="4"/>
        <v>1.4700000000000002</v>
      </c>
      <c r="AD18" s="2" t="s">
        <v>72</v>
      </c>
      <c r="AE18" s="2">
        <v>3.5</v>
      </c>
      <c r="AF18" s="4">
        <f t="shared" si="5"/>
        <v>0.77</v>
      </c>
      <c r="AG18" s="2" t="s">
        <v>145</v>
      </c>
    </row>
    <row r="19" spans="1:33" x14ac:dyDescent="0.2">
      <c r="A19">
        <v>15</v>
      </c>
      <c r="B19" t="s">
        <v>112</v>
      </c>
      <c r="D19" s="1">
        <v>0.46597222222222223</v>
      </c>
      <c r="E19" s="8">
        <v>2.76</v>
      </c>
      <c r="F19" s="8">
        <v>2.85</v>
      </c>
      <c r="G19" t="s">
        <v>147</v>
      </c>
      <c r="H19" s="4">
        <v>48.861849999999997</v>
      </c>
      <c r="I19" t="s">
        <v>148</v>
      </c>
      <c r="J19" s="4">
        <v>-125.108467</v>
      </c>
      <c r="K19" t="s">
        <v>146</v>
      </c>
      <c r="M19">
        <v>13.9</v>
      </c>
      <c r="N19" s="4">
        <f t="shared" si="0"/>
        <v>11.05</v>
      </c>
      <c r="O19" s="2">
        <v>4</v>
      </c>
      <c r="P19" s="4">
        <f t="shared" si="1"/>
        <v>1.1499999999999999</v>
      </c>
      <c r="Q19" s="2" t="s">
        <v>72</v>
      </c>
      <c r="R19" s="2" t="s">
        <v>70</v>
      </c>
      <c r="S19">
        <v>3.5</v>
      </c>
      <c r="T19" s="4">
        <f t="shared" si="2"/>
        <v>0.64999999999999991</v>
      </c>
      <c r="U19" t="s">
        <v>132</v>
      </c>
      <c r="V19" s="2" t="s">
        <v>83</v>
      </c>
      <c r="W19" s="2" t="s">
        <v>342</v>
      </c>
      <c r="X19" t="s">
        <v>31</v>
      </c>
      <c r="Y19" s="4" t="e">
        <f t="shared" si="3"/>
        <v>#VALUE!</v>
      </c>
      <c r="Z19" t="s">
        <v>31</v>
      </c>
      <c r="AA19" s="4" t="e">
        <f t="shared" si="6"/>
        <v>#VALUE!</v>
      </c>
      <c r="AB19">
        <v>4</v>
      </c>
      <c r="AC19" s="4">
        <f t="shared" si="4"/>
        <v>1.1499999999999999</v>
      </c>
      <c r="AD19" t="s">
        <v>72</v>
      </c>
      <c r="AE19">
        <v>2</v>
      </c>
      <c r="AF19" s="4">
        <f t="shared" si="5"/>
        <v>-0.85000000000000009</v>
      </c>
      <c r="AG19" t="s">
        <v>149</v>
      </c>
    </row>
    <row r="20" spans="1:33" x14ac:dyDescent="0.2">
      <c r="A20">
        <v>20</v>
      </c>
      <c r="B20" t="s">
        <v>112</v>
      </c>
      <c r="D20" s="1">
        <v>0.47361111111111115</v>
      </c>
      <c r="E20" s="8">
        <v>2.9</v>
      </c>
      <c r="F20" s="8">
        <v>2.97</v>
      </c>
      <c r="G20" t="s">
        <v>151</v>
      </c>
      <c r="H20" s="4">
        <v>48.864849999999997</v>
      </c>
      <c r="I20" t="s">
        <v>152</v>
      </c>
      <c r="J20" s="4">
        <v>-125.10615</v>
      </c>
      <c r="K20" t="s">
        <v>150</v>
      </c>
      <c r="L20" t="s">
        <v>154</v>
      </c>
      <c r="M20">
        <v>5.7</v>
      </c>
      <c r="N20" s="4">
        <f t="shared" si="0"/>
        <v>2.73</v>
      </c>
      <c r="O20" s="2">
        <v>5</v>
      </c>
      <c r="P20" s="4">
        <f t="shared" si="1"/>
        <v>2.0299999999999998</v>
      </c>
      <c r="Q20" s="2" t="s">
        <v>72</v>
      </c>
      <c r="R20" s="2" t="s">
        <v>70</v>
      </c>
      <c r="S20">
        <v>5.6</v>
      </c>
      <c r="T20" s="4">
        <f t="shared" si="2"/>
        <v>2.6299999999999994</v>
      </c>
      <c r="U20" t="s">
        <v>144</v>
      </c>
      <c r="V20" s="2" t="s">
        <v>340</v>
      </c>
      <c r="W20" s="2" t="s">
        <v>342</v>
      </c>
      <c r="X20" t="s">
        <v>31</v>
      </c>
      <c r="Y20" s="4" t="e">
        <f t="shared" si="3"/>
        <v>#VALUE!</v>
      </c>
      <c r="Z20" t="s">
        <v>31</v>
      </c>
      <c r="AA20" s="4" t="e">
        <f t="shared" si="6"/>
        <v>#VALUE!</v>
      </c>
      <c r="AB20">
        <v>5.6</v>
      </c>
      <c r="AC20" s="4">
        <f t="shared" si="4"/>
        <v>2.6299999999999994</v>
      </c>
      <c r="AD20" t="s">
        <v>72</v>
      </c>
      <c r="AE20">
        <v>3.5</v>
      </c>
      <c r="AF20" s="4">
        <f t="shared" si="5"/>
        <v>0.5299999999999998</v>
      </c>
      <c r="AG20" t="s">
        <v>153</v>
      </c>
    </row>
    <row r="21" spans="1:33" x14ac:dyDescent="0.2">
      <c r="A21">
        <v>5</v>
      </c>
      <c r="B21" t="s">
        <v>112</v>
      </c>
      <c r="D21" s="1">
        <v>0.47916666666666669</v>
      </c>
      <c r="E21" s="8">
        <v>2.99</v>
      </c>
      <c r="F21" s="8">
        <v>3.05</v>
      </c>
      <c r="G21" t="s">
        <v>156</v>
      </c>
      <c r="H21" s="4">
        <v>48.867550000000001</v>
      </c>
      <c r="I21" t="s">
        <v>161</v>
      </c>
      <c r="J21" s="4">
        <v>-125.1009</v>
      </c>
      <c r="K21" t="s">
        <v>155</v>
      </c>
      <c r="M21">
        <v>8.1</v>
      </c>
      <c r="N21" s="4">
        <f t="shared" si="0"/>
        <v>5.05</v>
      </c>
      <c r="O21" s="2">
        <v>4.5999999999999996</v>
      </c>
      <c r="P21" s="4">
        <f t="shared" si="1"/>
        <v>1.5499999999999998</v>
      </c>
      <c r="Q21" s="2" t="s">
        <v>72</v>
      </c>
      <c r="R21" s="2" t="s">
        <v>70</v>
      </c>
      <c r="S21">
        <v>4.5999999999999996</v>
      </c>
      <c r="T21" s="4">
        <f t="shared" si="2"/>
        <v>1.5499999999999998</v>
      </c>
      <c r="U21" t="s">
        <v>144</v>
      </c>
      <c r="V21" s="2" t="s">
        <v>83</v>
      </c>
      <c r="W21" s="2" t="s">
        <v>342</v>
      </c>
      <c r="X21" t="s">
        <v>31</v>
      </c>
      <c r="Y21" s="4" t="e">
        <f t="shared" si="3"/>
        <v>#VALUE!</v>
      </c>
      <c r="Z21" t="s">
        <v>31</v>
      </c>
      <c r="AA21" s="4" t="e">
        <f t="shared" si="6"/>
        <v>#VALUE!</v>
      </c>
      <c r="AB21">
        <v>4.5999999999999996</v>
      </c>
      <c r="AC21" s="4">
        <f t="shared" si="4"/>
        <v>1.5499999999999998</v>
      </c>
      <c r="AD21" t="s">
        <v>72</v>
      </c>
      <c r="AE21">
        <v>2.5</v>
      </c>
      <c r="AF21" s="4">
        <f t="shared" si="5"/>
        <v>-0.54999999999999982</v>
      </c>
      <c r="AG21" t="s">
        <v>157</v>
      </c>
    </row>
    <row r="22" spans="1:33" x14ac:dyDescent="0.2">
      <c r="A22">
        <v>6</v>
      </c>
      <c r="B22" t="s">
        <v>112</v>
      </c>
      <c r="D22" s="1">
        <v>0.48333333333333334</v>
      </c>
      <c r="E22" s="8">
        <v>3.05</v>
      </c>
      <c r="F22" s="8">
        <v>3.1</v>
      </c>
      <c r="G22" t="s">
        <v>159</v>
      </c>
      <c r="H22" s="4">
        <v>48.872317000000002</v>
      </c>
      <c r="I22" t="s">
        <v>160</v>
      </c>
      <c r="J22" s="4">
        <v>-125.094967</v>
      </c>
      <c r="K22" t="s">
        <v>158</v>
      </c>
      <c r="M22">
        <v>9</v>
      </c>
      <c r="N22" s="4">
        <f t="shared" si="0"/>
        <v>5.9</v>
      </c>
      <c r="O22" s="2">
        <v>7.6</v>
      </c>
      <c r="P22" s="4">
        <f t="shared" si="1"/>
        <v>4.5</v>
      </c>
      <c r="Q22" s="2" t="s">
        <v>82</v>
      </c>
      <c r="R22" s="2" t="s">
        <v>70</v>
      </c>
      <c r="S22">
        <v>7.6</v>
      </c>
      <c r="T22" s="4">
        <f t="shared" si="2"/>
        <v>4.5</v>
      </c>
      <c r="U22" t="s">
        <v>144</v>
      </c>
      <c r="V22" s="2" t="s">
        <v>340</v>
      </c>
      <c r="W22" s="2" t="s">
        <v>342</v>
      </c>
      <c r="X22" t="s">
        <v>31</v>
      </c>
      <c r="Y22" s="4" t="e">
        <f t="shared" si="3"/>
        <v>#VALUE!</v>
      </c>
      <c r="Z22" t="s">
        <v>31</v>
      </c>
      <c r="AA22" s="4" t="e">
        <f t="shared" si="6"/>
        <v>#VALUE!</v>
      </c>
      <c r="AB22">
        <v>7.6</v>
      </c>
      <c r="AC22" s="4">
        <f t="shared" si="4"/>
        <v>4.5</v>
      </c>
      <c r="AD22" t="s">
        <v>72</v>
      </c>
      <c r="AE22">
        <v>4</v>
      </c>
      <c r="AF22" s="4">
        <f t="shared" si="5"/>
        <v>0.89999999999999991</v>
      </c>
      <c r="AG22" t="s">
        <v>162</v>
      </c>
    </row>
    <row r="23" spans="1:33" x14ac:dyDescent="0.2">
      <c r="A23">
        <v>21</v>
      </c>
      <c r="B23" t="s">
        <v>112</v>
      </c>
      <c r="D23" s="1">
        <v>0.48888888888888887</v>
      </c>
      <c r="E23" s="8">
        <v>3.11</v>
      </c>
      <c r="F23" s="8">
        <v>3.2</v>
      </c>
      <c r="G23" t="s">
        <v>164</v>
      </c>
      <c r="H23" s="4">
        <v>48.873783000000003</v>
      </c>
      <c r="I23" t="s">
        <v>165</v>
      </c>
      <c r="J23" s="4">
        <v>-125.0933</v>
      </c>
      <c r="K23" t="s">
        <v>163</v>
      </c>
      <c r="M23">
        <v>8.5</v>
      </c>
      <c r="N23" s="4">
        <f t="shared" si="0"/>
        <v>5.3</v>
      </c>
      <c r="O23" s="2">
        <v>8.1999999999999993</v>
      </c>
      <c r="P23" s="4">
        <f t="shared" si="1"/>
        <v>4.9999999999999991</v>
      </c>
      <c r="Q23" s="2" t="s">
        <v>72</v>
      </c>
      <c r="R23" s="2" t="s">
        <v>70</v>
      </c>
      <c r="S23">
        <v>8.1</v>
      </c>
      <c r="T23" s="4">
        <f t="shared" si="2"/>
        <v>4.8999999999999995</v>
      </c>
      <c r="U23" t="s">
        <v>140</v>
      </c>
      <c r="V23" s="2" t="s">
        <v>340</v>
      </c>
      <c r="W23" s="2" t="s">
        <v>342</v>
      </c>
      <c r="X23" t="s">
        <v>31</v>
      </c>
      <c r="Y23" s="4" t="e">
        <f t="shared" si="3"/>
        <v>#VALUE!</v>
      </c>
      <c r="Z23" t="s">
        <v>31</v>
      </c>
      <c r="AA23" s="4" t="e">
        <f t="shared" si="6"/>
        <v>#VALUE!</v>
      </c>
      <c r="AB23">
        <v>7.2</v>
      </c>
      <c r="AC23" s="4">
        <f t="shared" si="4"/>
        <v>4</v>
      </c>
      <c r="AD23" t="s">
        <v>72</v>
      </c>
      <c r="AE23">
        <v>5.9</v>
      </c>
      <c r="AF23" s="4">
        <f t="shared" si="5"/>
        <v>2.7</v>
      </c>
      <c r="AG23" t="s">
        <v>166</v>
      </c>
    </row>
    <row r="24" spans="1:33" x14ac:dyDescent="0.2">
      <c r="A24">
        <v>2</v>
      </c>
      <c r="B24" t="s">
        <v>112</v>
      </c>
      <c r="D24" s="1">
        <v>0.49444444444444446</v>
      </c>
      <c r="E24" s="8">
        <v>3.19</v>
      </c>
      <c r="F24" s="8">
        <v>3.27</v>
      </c>
      <c r="G24" t="s">
        <v>168</v>
      </c>
      <c r="H24" s="4">
        <v>48.876449999999998</v>
      </c>
      <c r="I24" t="s">
        <v>169</v>
      </c>
      <c r="J24" s="4">
        <v>-125.09135000000001</v>
      </c>
      <c r="K24" t="s">
        <v>167</v>
      </c>
      <c r="M24">
        <v>7.8</v>
      </c>
      <c r="N24" s="4">
        <f t="shared" si="0"/>
        <v>4.5299999999999994</v>
      </c>
      <c r="O24" s="2">
        <v>5.6</v>
      </c>
      <c r="P24" s="4">
        <f t="shared" si="1"/>
        <v>2.3299999999999996</v>
      </c>
      <c r="Q24" s="2" t="s">
        <v>72</v>
      </c>
      <c r="R24" s="2" t="s">
        <v>70</v>
      </c>
      <c r="S24">
        <v>5.0999999999999996</v>
      </c>
      <c r="T24" s="4">
        <f t="shared" si="2"/>
        <v>1.8299999999999996</v>
      </c>
      <c r="U24" t="s">
        <v>170</v>
      </c>
      <c r="V24" s="2" t="s">
        <v>340</v>
      </c>
      <c r="W24" s="2" t="s">
        <v>342</v>
      </c>
      <c r="X24" t="s">
        <v>31</v>
      </c>
      <c r="Y24" s="4" t="e">
        <f t="shared" si="3"/>
        <v>#VALUE!</v>
      </c>
      <c r="Z24" t="s">
        <v>31</v>
      </c>
      <c r="AA24" s="4" t="e">
        <f t="shared" si="6"/>
        <v>#VALUE!</v>
      </c>
      <c r="AB24">
        <v>5.0999999999999996</v>
      </c>
      <c r="AC24" s="4">
        <f t="shared" si="4"/>
        <v>1.8299999999999996</v>
      </c>
      <c r="AD24" t="s">
        <v>72</v>
      </c>
      <c r="AE24">
        <v>3.1</v>
      </c>
      <c r="AF24" s="4">
        <f t="shared" si="5"/>
        <v>-0.16999999999999993</v>
      </c>
    </row>
    <row r="25" spans="1:33" x14ac:dyDescent="0.2">
      <c r="A25">
        <v>18</v>
      </c>
      <c r="B25" t="s">
        <v>112</v>
      </c>
      <c r="D25" s="1">
        <v>0.50069444444444444</v>
      </c>
      <c r="E25" s="8">
        <v>3.26</v>
      </c>
      <c r="F25" s="8">
        <v>3.35</v>
      </c>
      <c r="G25" t="s">
        <v>172</v>
      </c>
      <c r="H25" s="4">
        <v>48.8782</v>
      </c>
      <c r="I25" t="s">
        <v>173</v>
      </c>
      <c r="J25" s="4">
        <v>-125.08920000000001</v>
      </c>
      <c r="K25" t="s">
        <v>171</v>
      </c>
      <c r="M25">
        <v>12.6</v>
      </c>
      <c r="N25" s="4">
        <f t="shared" si="0"/>
        <v>9.25</v>
      </c>
      <c r="O25" s="2" t="s">
        <v>31</v>
      </c>
      <c r="P25" s="4" t="e">
        <f t="shared" si="1"/>
        <v>#VALUE!</v>
      </c>
      <c r="Q25" s="2" t="s">
        <v>82</v>
      </c>
      <c r="R25" s="2" t="s">
        <v>105</v>
      </c>
      <c r="S25">
        <v>12.1</v>
      </c>
      <c r="T25" s="4">
        <f t="shared" si="2"/>
        <v>8.75</v>
      </c>
      <c r="U25" t="s">
        <v>140</v>
      </c>
      <c r="V25" s="2" t="s">
        <v>339</v>
      </c>
      <c r="W25" s="2" t="s">
        <v>339</v>
      </c>
      <c r="X25">
        <v>9.1</v>
      </c>
      <c r="Y25" s="4">
        <f t="shared" si="3"/>
        <v>5.75</v>
      </c>
      <c r="Z25" t="s">
        <v>31</v>
      </c>
      <c r="AA25" s="4" t="e">
        <f t="shared" si="6"/>
        <v>#VALUE!</v>
      </c>
      <c r="AB25">
        <v>8.4</v>
      </c>
      <c r="AC25" s="4">
        <f t="shared" si="4"/>
        <v>5.0500000000000007</v>
      </c>
      <c r="AD25" t="s">
        <v>72</v>
      </c>
      <c r="AE25">
        <v>4</v>
      </c>
      <c r="AF25" s="4">
        <f t="shared" si="5"/>
        <v>0.64999999999999991</v>
      </c>
      <c r="AG25" t="s">
        <v>174</v>
      </c>
    </row>
    <row r="26" spans="1:33" x14ac:dyDescent="0.2">
      <c r="A26">
        <v>14</v>
      </c>
      <c r="B26" t="s">
        <v>112</v>
      </c>
      <c r="D26" s="1">
        <v>0.50555555555555554</v>
      </c>
      <c r="E26" s="8">
        <v>3.31</v>
      </c>
      <c r="F26" s="8">
        <v>3.4</v>
      </c>
      <c r="G26" t="s">
        <v>176</v>
      </c>
      <c r="H26" s="4">
        <v>48.879182999999998</v>
      </c>
      <c r="I26" t="s">
        <v>177</v>
      </c>
      <c r="J26" s="4">
        <v>-125.084267</v>
      </c>
      <c r="K26" t="s">
        <v>175</v>
      </c>
      <c r="M26">
        <v>14.1</v>
      </c>
      <c r="N26" s="4">
        <f t="shared" si="0"/>
        <v>10.7</v>
      </c>
      <c r="O26" t="s">
        <v>31</v>
      </c>
      <c r="P26" s="4" t="e">
        <f t="shared" si="1"/>
        <v>#VALUE!</v>
      </c>
      <c r="Q26" s="2" t="s">
        <v>82</v>
      </c>
      <c r="R26" s="2" t="s">
        <v>105</v>
      </c>
      <c r="S26">
        <v>16</v>
      </c>
      <c r="T26" s="4">
        <f t="shared" si="2"/>
        <v>12.6</v>
      </c>
      <c r="U26" t="s">
        <v>140</v>
      </c>
      <c r="V26" s="2" t="s">
        <v>339</v>
      </c>
      <c r="W26" s="2" t="s">
        <v>339</v>
      </c>
      <c r="X26">
        <v>6</v>
      </c>
      <c r="Y26" s="4">
        <f t="shared" si="3"/>
        <v>2.6</v>
      </c>
      <c r="Z26" t="s">
        <v>31</v>
      </c>
      <c r="AA26" s="4" t="e">
        <f t="shared" si="6"/>
        <v>#VALUE!</v>
      </c>
      <c r="AB26">
        <v>15</v>
      </c>
      <c r="AC26" s="4">
        <f t="shared" si="4"/>
        <v>11.6</v>
      </c>
      <c r="AD26" t="s">
        <v>178</v>
      </c>
      <c r="AE26">
        <v>2.8</v>
      </c>
      <c r="AF26" s="4">
        <f t="shared" si="5"/>
        <v>-0.60000000000000009</v>
      </c>
      <c r="AG26" t="s">
        <v>179</v>
      </c>
    </row>
    <row r="27" spans="1:33" x14ac:dyDescent="0.2">
      <c r="A27">
        <v>10</v>
      </c>
      <c r="B27" t="s">
        <v>112</v>
      </c>
      <c r="D27" s="1">
        <v>0.51111111111111118</v>
      </c>
      <c r="E27" s="8">
        <v>3.37</v>
      </c>
      <c r="F27" s="8">
        <v>3.49</v>
      </c>
      <c r="G27" t="s">
        <v>181</v>
      </c>
      <c r="H27" s="4">
        <v>48.880482999999998</v>
      </c>
      <c r="I27" t="s">
        <v>182</v>
      </c>
      <c r="J27" s="4">
        <v>-125.08045</v>
      </c>
      <c r="K27" t="s">
        <v>180</v>
      </c>
      <c r="M27">
        <v>14.3</v>
      </c>
      <c r="N27" s="4">
        <f t="shared" si="0"/>
        <v>10.81</v>
      </c>
      <c r="O27" t="s">
        <v>31</v>
      </c>
      <c r="P27" s="4" t="e">
        <f t="shared" si="1"/>
        <v>#VALUE!</v>
      </c>
      <c r="Q27" s="2" t="s">
        <v>82</v>
      </c>
      <c r="R27" s="2" t="s">
        <v>105</v>
      </c>
      <c r="S27">
        <v>14.5</v>
      </c>
      <c r="T27" s="4">
        <f t="shared" si="2"/>
        <v>11.01</v>
      </c>
      <c r="U27" t="s">
        <v>71</v>
      </c>
      <c r="V27" s="2" t="s">
        <v>339</v>
      </c>
      <c r="W27" s="2" t="s">
        <v>339</v>
      </c>
      <c r="X27">
        <v>14.5</v>
      </c>
      <c r="Y27" s="4">
        <f t="shared" si="3"/>
        <v>11.01</v>
      </c>
      <c r="Z27" t="s">
        <v>31</v>
      </c>
      <c r="AA27" s="4" t="e">
        <f t="shared" si="6"/>
        <v>#VALUE!</v>
      </c>
      <c r="AB27">
        <v>14.5</v>
      </c>
      <c r="AC27" s="4">
        <f t="shared" si="4"/>
        <v>11.01</v>
      </c>
      <c r="AD27" t="s">
        <v>178</v>
      </c>
      <c r="AE27">
        <v>5.7</v>
      </c>
      <c r="AF27" s="4">
        <f t="shared" si="5"/>
        <v>2.21</v>
      </c>
      <c r="AG27" t="s">
        <v>183</v>
      </c>
    </row>
    <row r="28" spans="1:33" x14ac:dyDescent="0.2">
      <c r="A28">
        <v>12</v>
      </c>
      <c r="B28" t="s">
        <v>112</v>
      </c>
      <c r="D28" s="1">
        <v>0.51736111111111105</v>
      </c>
      <c r="E28" s="8">
        <v>3.43</v>
      </c>
      <c r="F28" s="8">
        <v>3.54</v>
      </c>
      <c r="G28" t="s">
        <v>185</v>
      </c>
      <c r="H28" s="4">
        <v>48.880817</v>
      </c>
      <c r="I28" t="s">
        <v>186</v>
      </c>
      <c r="J28" s="4">
        <v>-125.07705</v>
      </c>
      <c r="K28" t="s">
        <v>184</v>
      </c>
      <c r="M28">
        <v>18.3</v>
      </c>
      <c r="N28" s="4">
        <f t="shared" si="0"/>
        <v>14.760000000000002</v>
      </c>
      <c r="O28" t="s">
        <v>31</v>
      </c>
      <c r="P28" s="4" t="e">
        <f t="shared" si="1"/>
        <v>#VALUE!</v>
      </c>
      <c r="Q28" s="2" t="s">
        <v>82</v>
      </c>
      <c r="R28" s="2" t="s">
        <v>105</v>
      </c>
      <c r="S28">
        <v>17.5</v>
      </c>
      <c r="T28" s="4">
        <f t="shared" si="2"/>
        <v>13.96</v>
      </c>
      <c r="U28" t="s">
        <v>170</v>
      </c>
      <c r="V28" s="2" t="s">
        <v>339</v>
      </c>
      <c r="W28" s="2" t="s">
        <v>339</v>
      </c>
      <c r="X28">
        <v>11.8</v>
      </c>
      <c r="Y28" s="4">
        <f t="shared" si="3"/>
        <v>8.2600000000000016</v>
      </c>
      <c r="Z28" t="s">
        <v>31</v>
      </c>
      <c r="AA28" s="4" t="e">
        <f t="shared" si="6"/>
        <v>#VALUE!</v>
      </c>
      <c r="AB28">
        <v>17.5</v>
      </c>
      <c r="AC28" s="4">
        <f t="shared" si="4"/>
        <v>13.96</v>
      </c>
      <c r="AD28" t="s">
        <v>72</v>
      </c>
      <c r="AE28">
        <v>3.5</v>
      </c>
      <c r="AF28" s="4">
        <f t="shared" si="5"/>
        <v>-4.0000000000000036E-2</v>
      </c>
      <c r="AG28" t="s">
        <v>187</v>
      </c>
    </row>
    <row r="29" spans="1:33" x14ac:dyDescent="0.2">
      <c r="A29" t="s">
        <v>189</v>
      </c>
      <c r="B29" t="s">
        <v>190</v>
      </c>
      <c r="D29" s="1">
        <v>0.63124999999999998</v>
      </c>
      <c r="E29" s="8">
        <v>2.92</v>
      </c>
      <c r="F29" s="8">
        <v>2.97</v>
      </c>
      <c r="G29" t="s">
        <v>191</v>
      </c>
      <c r="H29" s="4">
        <v>48.862949999999998</v>
      </c>
      <c r="I29" t="s">
        <v>192</v>
      </c>
      <c r="J29" s="4">
        <v>-125.10684999999999</v>
      </c>
      <c r="K29" t="s">
        <v>188</v>
      </c>
      <c r="M29">
        <v>8</v>
      </c>
      <c r="N29" s="4">
        <f t="shared" si="0"/>
        <v>5.0299999999999994</v>
      </c>
      <c r="O29">
        <v>4.8</v>
      </c>
      <c r="P29" s="4">
        <f t="shared" si="1"/>
        <v>1.8299999999999996</v>
      </c>
      <c r="Q29" s="2" t="s">
        <v>72</v>
      </c>
      <c r="R29" s="2" t="s">
        <v>70</v>
      </c>
      <c r="S29">
        <v>4.7</v>
      </c>
      <c r="T29" s="4">
        <f t="shared" si="2"/>
        <v>1.73</v>
      </c>
      <c r="U29" t="s">
        <v>144</v>
      </c>
      <c r="V29" s="2" t="s">
        <v>340</v>
      </c>
      <c r="W29" s="2" t="s">
        <v>342</v>
      </c>
      <c r="X29" t="s">
        <v>31</v>
      </c>
      <c r="Y29" s="4" t="e">
        <f t="shared" si="3"/>
        <v>#VALUE!</v>
      </c>
      <c r="Z29" t="s">
        <v>31</v>
      </c>
      <c r="AA29" s="4" t="e">
        <f t="shared" si="6"/>
        <v>#VALUE!</v>
      </c>
      <c r="AB29">
        <v>4.7</v>
      </c>
      <c r="AC29" s="4">
        <f t="shared" si="4"/>
        <v>1.73</v>
      </c>
      <c r="AD29" t="s">
        <v>72</v>
      </c>
      <c r="AE29">
        <v>1.2</v>
      </c>
      <c r="AF29" s="4">
        <f t="shared" si="5"/>
        <v>-1.7700000000000002</v>
      </c>
      <c r="AG29" t="s">
        <v>193</v>
      </c>
    </row>
    <row r="30" spans="1:33" x14ac:dyDescent="0.2">
      <c r="A30" t="s">
        <v>189</v>
      </c>
      <c r="B30" t="s">
        <v>195</v>
      </c>
      <c r="D30" s="1">
        <v>0.6381944444444444</v>
      </c>
      <c r="E30" s="8">
        <v>2.78</v>
      </c>
      <c r="F30" s="8">
        <v>2.84</v>
      </c>
      <c r="G30" t="s">
        <v>196</v>
      </c>
      <c r="H30" s="4">
        <v>48.863016999999999</v>
      </c>
      <c r="I30" t="s">
        <v>197</v>
      </c>
      <c r="J30" s="4">
        <v>-125.10598299999999</v>
      </c>
      <c r="K30" t="s">
        <v>194</v>
      </c>
      <c r="M30">
        <v>3.5</v>
      </c>
      <c r="N30" s="4">
        <f t="shared" si="0"/>
        <v>0.66000000000000014</v>
      </c>
      <c r="O30" t="s">
        <v>31</v>
      </c>
      <c r="P30" s="4" t="e">
        <f t="shared" si="1"/>
        <v>#VALUE!</v>
      </c>
      <c r="Q30" s="2" t="s">
        <v>82</v>
      </c>
      <c r="R30" s="2" t="s">
        <v>105</v>
      </c>
      <c r="S30">
        <v>3.5</v>
      </c>
      <c r="T30" s="4">
        <f t="shared" si="2"/>
        <v>0.66000000000000014</v>
      </c>
      <c r="U30" t="s">
        <v>132</v>
      </c>
      <c r="V30" s="2" t="s">
        <v>339</v>
      </c>
      <c r="W30" s="2" t="s">
        <v>339</v>
      </c>
      <c r="X30" t="s">
        <v>31</v>
      </c>
      <c r="Y30" s="4" t="e">
        <f t="shared" si="3"/>
        <v>#VALUE!</v>
      </c>
      <c r="Z30" t="s">
        <v>31</v>
      </c>
      <c r="AA30" s="4" t="e">
        <f t="shared" si="6"/>
        <v>#VALUE!</v>
      </c>
      <c r="AB30" t="s">
        <v>31</v>
      </c>
      <c r="AC30" s="4" t="e">
        <f t="shared" si="4"/>
        <v>#VALUE!</v>
      </c>
      <c r="AD30" t="s">
        <v>82</v>
      </c>
      <c r="AE30">
        <v>1.3</v>
      </c>
      <c r="AF30" s="4">
        <f t="shared" si="5"/>
        <v>-1.5399999999999998</v>
      </c>
      <c r="AG30" t="s">
        <v>198</v>
      </c>
    </row>
    <row r="31" spans="1:33" x14ac:dyDescent="0.2">
      <c r="A31" t="s">
        <v>189</v>
      </c>
      <c r="B31" t="s">
        <v>200</v>
      </c>
      <c r="D31" s="1">
        <v>0.64374999999999993</v>
      </c>
      <c r="E31" s="8">
        <v>2.71</v>
      </c>
      <c r="F31" s="8">
        <v>2.75</v>
      </c>
      <c r="G31" t="s">
        <v>201</v>
      </c>
      <c r="H31" s="4">
        <v>48.862450000000003</v>
      </c>
      <c r="I31" t="s">
        <v>202</v>
      </c>
      <c r="J31" s="4">
        <v>-125.106433</v>
      </c>
      <c r="K31" t="s">
        <v>199</v>
      </c>
      <c r="M31">
        <v>6</v>
      </c>
      <c r="N31" s="4">
        <f t="shared" si="0"/>
        <v>3.25</v>
      </c>
      <c r="O31">
        <v>3</v>
      </c>
      <c r="P31" s="4">
        <f t="shared" si="1"/>
        <v>0.25</v>
      </c>
      <c r="Q31" s="2" t="s">
        <v>82</v>
      </c>
      <c r="R31" s="2" t="s">
        <v>70</v>
      </c>
      <c r="S31">
        <v>6</v>
      </c>
      <c r="T31" s="4">
        <f t="shared" si="2"/>
        <v>3.25</v>
      </c>
      <c r="U31" t="s">
        <v>71</v>
      </c>
      <c r="V31" s="2" t="s">
        <v>339</v>
      </c>
      <c r="W31" s="2" t="s">
        <v>339</v>
      </c>
      <c r="X31">
        <v>6</v>
      </c>
      <c r="Y31" s="4">
        <f t="shared" si="3"/>
        <v>3.25</v>
      </c>
      <c r="Z31" t="s">
        <v>31</v>
      </c>
      <c r="AA31" s="4" t="e">
        <f t="shared" si="6"/>
        <v>#VALUE!</v>
      </c>
      <c r="AB31">
        <v>6</v>
      </c>
      <c r="AC31" s="4">
        <f t="shared" si="4"/>
        <v>3.25</v>
      </c>
      <c r="AD31" t="s">
        <v>82</v>
      </c>
      <c r="AE31">
        <v>1</v>
      </c>
      <c r="AF31" s="4">
        <f t="shared" si="5"/>
        <v>-1.75</v>
      </c>
      <c r="AG31" t="s">
        <v>203</v>
      </c>
    </row>
    <row r="32" spans="1:33" x14ac:dyDescent="0.2">
      <c r="A32" t="s">
        <v>204</v>
      </c>
      <c r="D32" s="1">
        <v>0.65277777777777779</v>
      </c>
      <c r="E32" s="8">
        <v>2.56</v>
      </c>
      <c r="F32" s="8">
        <v>2.58</v>
      </c>
      <c r="G32" t="s">
        <v>205</v>
      </c>
      <c r="H32" s="4">
        <v>48.865682999999997</v>
      </c>
      <c r="I32" t="s">
        <v>206</v>
      </c>
      <c r="J32" s="4">
        <v>-125.10435</v>
      </c>
      <c r="K32" t="s">
        <v>207</v>
      </c>
      <c r="M32">
        <v>8</v>
      </c>
      <c r="N32" s="4">
        <f t="shared" si="0"/>
        <v>5.42</v>
      </c>
      <c r="O32">
        <v>3.5</v>
      </c>
      <c r="P32" s="4">
        <f t="shared" si="1"/>
        <v>0.91999999999999993</v>
      </c>
      <c r="Q32" s="2" t="s">
        <v>72</v>
      </c>
      <c r="R32" s="2" t="s">
        <v>70</v>
      </c>
      <c r="S32">
        <v>3.5</v>
      </c>
      <c r="T32" s="4">
        <f t="shared" si="2"/>
        <v>0.91999999999999993</v>
      </c>
      <c r="U32" t="s">
        <v>144</v>
      </c>
      <c r="V32" s="2" t="s">
        <v>83</v>
      </c>
      <c r="W32" s="2" t="s">
        <v>342</v>
      </c>
      <c r="X32" t="s">
        <v>31</v>
      </c>
      <c r="Y32" s="4" t="e">
        <f t="shared" si="3"/>
        <v>#VALUE!</v>
      </c>
      <c r="Z32" t="s">
        <v>31</v>
      </c>
      <c r="AA32" s="4" t="e">
        <f t="shared" si="6"/>
        <v>#VALUE!</v>
      </c>
      <c r="AB32">
        <v>3.5</v>
      </c>
      <c r="AC32" s="4">
        <f t="shared" si="4"/>
        <v>0.91999999999999993</v>
      </c>
      <c r="AD32" t="s">
        <v>72</v>
      </c>
      <c r="AE32">
        <v>3</v>
      </c>
      <c r="AF32" s="4">
        <f t="shared" si="5"/>
        <v>0.41999999999999993</v>
      </c>
      <c r="AG32" t="s">
        <v>208</v>
      </c>
    </row>
    <row r="33" spans="1:33" x14ac:dyDescent="0.2">
      <c r="A33" t="s">
        <v>204</v>
      </c>
      <c r="B33" t="s">
        <v>195</v>
      </c>
      <c r="D33" s="1">
        <v>0.66180555555555554</v>
      </c>
      <c r="E33" s="8">
        <v>2.4</v>
      </c>
      <c r="F33" s="8">
        <v>2.4</v>
      </c>
      <c r="G33" t="s">
        <v>210</v>
      </c>
      <c r="H33" s="4">
        <v>48.866132999999998</v>
      </c>
      <c r="I33" t="s">
        <v>211</v>
      </c>
      <c r="J33" s="4">
        <v>-125.103633</v>
      </c>
      <c r="K33" t="s">
        <v>209</v>
      </c>
      <c r="M33">
        <v>16</v>
      </c>
      <c r="N33" s="4">
        <f t="shared" si="0"/>
        <v>13.6</v>
      </c>
      <c r="O33">
        <v>4.7</v>
      </c>
      <c r="P33" s="4">
        <f t="shared" si="1"/>
        <v>2.3000000000000003</v>
      </c>
      <c r="Q33" s="2" t="s">
        <v>72</v>
      </c>
      <c r="R33" s="2" t="s">
        <v>70</v>
      </c>
      <c r="S33">
        <v>4.4000000000000004</v>
      </c>
      <c r="T33" s="4">
        <f t="shared" si="2"/>
        <v>2.0000000000000004</v>
      </c>
      <c r="U33" t="s">
        <v>170</v>
      </c>
      <c r="V33" s="2" t="s">
        <v>340</v>
      </c>
      <c r="W33" s="2" t="s">
        <v>342</v>
      </c>
      <c r="X33" t="s">
        <v>31</v>
      </c>
      <c r="Y33" s="4" t="e">
        <f t="shared" si="3"/>
        <v>#VALUE!</v>
      </c>
      <c r="Z33" t="s">
        <v>31</v>
      </c>
      <c r="AA33" s="4" t="e">
        <f t="shared" si="6"/>
        <v>#VALUE!</v>
      </c>
      <c r="AB33">
        <v>4.4000000000000004</v>
      </c>
      <c r="AC33" s="4">
        <f t="shared" si="4"/>
        <v>2.0000000000000004</v>
      </c>
      <c r="AD33" t="s">
        <v>72</v>
      </c>
      <c r="AE33">
        <v>1.3</v>
      </c>
      <c r="AF33" s="4">
        <f t="shared" si="5"/>
        <v>-1.0999999999999999</v>
      </c>
      <c r="AG33" t="s">
        <v>212</v>
      </c>
    </row>
    <row r="34" spans="1:33" x14ac:dyDescent="0.2">
      <c r="A34" t="s">
        <v>214</v>
      </c>
      <c r="D34" s="1">
        <v>0.67847222222222225</v>
      </c>
      <c r="E34" s="8">
        <v>2.0299999999999998</v>
      </c>
      <c r="F34" s="8">
        <v>2.0699999999999998</v>
      </c>
      <c r="G34" t="s">
        <v>215</v>
      </c>
      <c r="H34" s="4">
        <v>48.878267000000001</v>
      </c>
      <c r="I34" t="s">
        <v>216</v>
      </c>
      <c r="J34" s="4">
        <v>-125.088317</v>
      </c>
      <c r="K34" t="s">
        <v>213</v>
      </c>
      <c r="M34">
        <v>13</v>
      </c>
      <c r="N34" s="4">
        <f t="shared" si="0"/>
        <v>10.93</v>
      </c>
      <c r="O34">
        <v>7</v>
      </c>
      <c r="P34" s="4">
        <f t="shared" si="1"/>
        <v>4.93</v>
      </c>
      <c r="Q34" s="2" t="s">
        <v>82</v>
      </c>
      <c r="R34" s="2" t="s">
        <v>70</v>
      </c>
      <c r="S34">
        <v>13</v>
      </c>
      <c r="T34" s="4">
        <f t="shared" si="2"/>
        <v>10.93</v>
      </c>
      <c r="U34" t="s">
        <v>140</v>
      </c>
      <c r="V34" s="2" t="s">
        <v>339</v>
      </c>
      <c r="W34" s="2" t="s">
        <v>339</v>
      </c>
      <c r="X34">
        <v>8.6999999999999993</v>
      </c>
      <c r="Y34" s="4">
        <f t="shared" si="3"/>
        <v>6.629999999999999</v>
      </c>
      <c r="Z34">
        <v>8.5</v>
      </c>
      <c r="AA34" s="4">
        <f t="shared" si="6"/>
        <v>6.43</v>
      </c>
      <c r="AB34">
        <v>10</v>
      </c>
      <c r="AC34" s="4">
        <f t="shared" si="4"/>
        <v>7.93</v>
      </c>
      <c r="AD34" t="s">
        <v>72</v>
      </c>
      <c r="AE34">
        <v>4</v>
      </c>
      <c r="AF34" s="4">
        <f t="shared" si="5"/>
        <v>1.9300000000000002</v>
      </c>
      <c r="AG34" t="s">
        <v>217</v>
      </c>
    </row>
    <row r="35" spans="1:33" x14ac:dyDescent="0.2">
      <c r="A35" t="s">
        <v>219</v>
      </c>
      <c r="B35" t="s">
        <v>222</v>
      </c>
      <c r="D35" s="1">
        <v>0.69166666666666676</v>
      </c>
      <c r="E35" s="8">
        <v>1.77</v>
      </c>
      <c r="F35" s="8">
        <v>1.8</v>
      </c>
      <c r="G35" t="s">
        <v>220</v>
      </c>
      <c r="H35" s="4">
        <v>48.892949999999999</v>
      </c>
      <c r="I35" t="s">
        <v>221</v>
      </c>
      <c r="J35" s="4">
        <v>-125.111017</v>
      </c>
      <c r="K35" t="s">
        <v>218</v>
      </c>
      <c r="M35">
        <v>8</v>
      </c>
      <c r="N35" s="4">
        <f t="shared" si="0"/>
        <v>6.2</v>
      </c>
      <c r="O35">
        <v>4</v>
      </c>
      <c r="P35" s="4">
        <f t="shared" si="1"/>
        <v>2.2000000000000002</v>
      </c>
      <c r="Q35" s="2" t="s">
        <v>72</v>
      </c>
      <c r="R35" s="2" t="s">
        <v>70</v>
      </c>
      <c r="S35">
        <v>10</v>
      </c>
      <c r="T35" s="4">
        <f t="shared" si="2"/>
        <v>8.1999999999999993</v>
      </c>
      <c r="U35" t="s">
        <v>140</v>
      </c>
      <c r="V35" s="2" t="s">
        <v>339</v>
      </c>
      <c r="W35" s="2" t="s">
        <v>339</v>
      </c>
      <c r="X35">
        <v>7.5</v>
      </c>
      <c r="Y35" s="4">
        <f t="shared" si="3"/>
        <v>5.7</v>
      </c>
      <c r="Z35" t="s">
        <v>31</v>
      </c>
      <c r="AA35" s="4" t="e">
        <f t="shared" si="6"/>
        <v>#VALUE!</v>
      </c>
      <c r="AB35">
        <v>10</v>
      </c>
      <c r="AC35" s="4">
        <f t="shared" si="4"/>
        <v>8.1999999999999993</v>
      </c>
      <c r="AD35" t="s">
        <v>82</v>
      </c>
      <c r="AE35">
        <v>3.3</v>
      </c>
      <c r="AF35" s="4">
        <f t="shared" si="5"/>
        <v>1.4999999999999998</v>
      </c>
      <c r="AG35" t="s">
        <v>330</v>
      </c>
    </row>
    <row r="36" spans="1:33" x14ac:dyDescent="0.2">
      <c r="A36" t="s">
        <v>219</v>
      </c>
      <c r="B36" t="s">
        <v>223</v>
      </c>
      <c r="D36" s="1">
        <v>0.69444444444444453</v>
      </c>
      <c r="E36" s="8">
        <v>1.73</v>
      </c>
      <c r="F36" s="8">
        <v>1.74</v>
      </c>
      <c r="G36" t="s">
        <v>220</v>
      </c>
      <c r="H36" s="4">
        <v>48.892949999999999</v>
      </c>
      <c r="I36" t="s">
        <v>221</v>
      </c>
      <c r="J36" s="4">
        <v>-125.111017</v>
      </c>
      <c r="K36" t="s">
        <v>224</v>
      </c>
      <c r="M36">
        <v>1.9</v>
      </c>
      <c r="N36" s="4">
        <f t="shared" si="0"/>
        <v>0.15999999999999992</v>
      </c>
      <c r="O36">
        <v>2</v>
      </c>
      <c r="P36" s="4">
        <f t="shared" si="1"/>
        <v>0.26</v>
      </c>
      <c r="Q36" s="2" t="s">
        <v>72</v>
      </c>
      <c r="R36" s="2" t="s">
        <v>70</v>
      </c>
      <c r="S36">
        <v>2</v>
      </c>
      <c r="T36" s="4">
        <f t="shared" si="2"/>
        <v>0.26</v>
      </c>
      <c r="U36" t="s">
        <v>71</v>
      </c>
      <c r="V36" s="2" t="s">
        <v>83</v>
      </c>
      <c r="W36" s="2" t="s">
        <v>342</v>
      </c>
      <c r="X36">
        <v>2</v>
      </c>
      <c r="Y36" s="4">
        <f t="shared" si="3"/>
        <v>0.26</v>
      </c>
      <c r="Z36" t="s">
        <v>31</v>
      </c>
      <c r="AA36" s="4" t="e">
        <f t="shared" si="6"/>
        <v>#VALUE!</v>
      </c>
      <c r="AB36">
        <v>2</v>
      </c>
      <c r="AC36" s="4">
        <f t="shared" si="4"/>
        <v>0.26</v>
      </c>
      <c r="AD36" t="s">
        <v>72</v>
      </c>
      <c r="AE36">
        <v>1</v>
      </c>
      <c r="AF36" s="4">
        <f t="shared" si="5"/>
        <v>-0.74</v>
      </c>
      <c r="AG36" t="s">
        <v>329</v>
      </c>
    </row>
    <row r="37" spans="1:33" s="5" customFormat="1" x14ac:dyDescent="0.2">
      <c r="A37" s="5" t="s">
        <v>226</v>
      </c>
      <c r="B37" s="5" t="s">
        <v>227</v>
      </c>
      <c r="D37" s="6">
        <v>0.69791666666666663</v>
      </c>
      <c r="E37" s="8">
        <v>1.64</v>
      </c>
      <c r="F37" s="8">
        <v>1.67</v>
      </c>
      <c r="G37" s="5" t="s">
        <v>228</v>
      </c>
      <c r="H37" s="4">
        <v>48.891782999999997</v>
      </c>
      <c r="I37" s="5" t="s">
        <v>229</v>
      </c>
      <c r="J37" s="4">
        <v>-125.11075</v>
      </c>
      <c r="K37" s="5" t="s">
        <v>225</v>
      </c>
      <c r="N37" s="4"/>
      <c r="P37" s="4"/>
      <c r="T37" s="4"/>
      <c r="W37" s="5" t="s">
        <v>31</v>
      </c>
      <c r="Y37" s="4"/>
      <c r="AA37" s="4"/>
      <c r="AC37" s="4"/>
      <c r="AF37" s="4"/>
      <c r="AG37" s="5" t="s">
        <v>230</v>
      </c>
    </row>
    <row r="38" spans="1:33" x14ac:dyDescent="0.2">
      <c r="A38">
        <v>33</v>
      </c>
      <c r="B38" t="s">
        <v>112</v>
      </c>
      <c r="D38" s="1">
        <v>0.34236111111111112</v>
      </c>
      <c r="E38" s="8">
        <v>0.79</v>
      </c>
      <c r="F38" s="8">
        <v>0.87</v>
      </c>
      <c r="G38" t="s">
        <v>231</v>
      </c>
      <c r="H38" s="4">
        <v>48.822220000000002</v>
      </c>
      <c r="I38">
        <v>125.16369</v>
      </c>
      <c r="J38" s="4">
        <f>-(I38)</f>
        <v>-125.16369</v>
      </c>
      <c r="K38" t="s">
        <v>232</v>
      </c>
      <c r="L38" t="s">
        <v>233</v>
      </c>
      <c r="M38">
        <v>13</v>
      </c>
      <c r="N38" s="4">
        <f t="shared" ref="N38:N69" si="7">M38-E38</f>
        <v>12.21</v>
      </c>
      <c r="O38">
        <v>2.5</v>
      </c>
      <c r="P38" s="4">
        <f>O38-E38</f>
        <v>1.71</v>
      </c>
      <c r="Q38" t="s">
        <v>72</v>
      </c>
      <c r="R38" t="s">
        <v>89</v>
      </c>
      <c r="S38">
        <v>2.7</v>
      </c>
      <c r="T38" s="4">
        <f t="shared" ref="T38:T69" si="8">S38-E38</f>
        <v>1.9100000000000001</v>
      </c>
      <c r="U38" t="s">
        <v>144</v>
      </c>
      <c r="V38" s="2" t="s">
        <v>83</v>
      </c>
      <c r="W38" s="2" t="s">
        <v>342</v>
      </c>
      <c r="X38" t="s">
        <v>31</v>
      </c>
      <c r="Y38" s="4" t="s">
        <v>31</v>
      </c>
      <c r="Z38">
        <v>2.6</v>
      </c>
      <c r="AA38" s="4">
        <f>Z38-E38</f>
        <v>1.81</v>
      </c>
      <c r="AB38">
        <v>2.7</v>
      </c>
      <c r="AC38" s="4">
        <f>AB38-E38</f>
        <v>1.9100000000000001</v>
      </c>
      <c r="AD38" t="s">
        <v>82</v>
      </c>
      <c r="AE38">
        <v>2.1</v>
      </c>
      <c r="AF38" s="4">
        <f t="shared" ref="AF38:AF69" si="9">AE38-E38</f>
        <v>1.31</v>
      </c>
      <c r="AG38" t="s">
        <v>334</v>
      </c>
    </row>
    <row r="39" spans="1:33" x14ac:dyDescent="0.2">
      <c r="A39">
        <v>29</v>
      </c>
      <c r="B39" t="s">
        <v>112</v>
      </c>
      <c r="D39" s="1">
        <v>0.3611111111111111</v>
      </c>
      <c r="E39" s="8">
        <v>0.88</v>
      </c>
      <c r="F39" s="8">
        <v>0.98</v>
      </c>
      <c r="G39">
        <v>48.831829999999997</v>
      </c>
      <c r="H39" s="4">
        <v>48.831829999999997</v>
      </c>
      <c r="I39">
        <v>125.15088</v>
      </c>
      <c r="J39" s="4">
        <f t="shared" ref="J39:J69" si="10">-(I39)</f>
        <v>-125.15088</v>
      </c>
      <c r="K39" t="s">
        <v>234</v>
      </c>
      <c r="M39">
        <v>12</v>
      </c>
      <c r="N39" s="4">
        <f t="shared" si="7"/>
        <v>11.12</v>
      </c>
      <c r="O39">
        <v>1.3</v>
      </c>
      <c r="P39" s="4">
        <f>O39-E39</f>
        <v>0.42000000000000004</v>
      </c>
      <c r="Q39" t="s">
        <v>72</v>
      </c>
      <c r="R39" t="s">
        <v>89</v>
      </c>
      <c r="S39">
        <v>1.5</v>
      </c>
      <c r="T39" s="4">
        <f t="shared" si="8"/>
        <v>0.62</v>
      </c>
      <c r="U39" t="s">
        <v>144</v>
      </c>
      <c r="V39" s="2" t="s">
        <v>83</v>
      </c>
      <c r="W39" s="2" t="s">
        <v>342</v>
      </c>
      <c r="X39">
        <v>1.5</v>
      </c>
      <c r="Y39" s="4">
        <f>X39-E39</f>
        <v>0.62</v>
      </c>
      <c r="Z39" t="s">
        <v>31</v>
      </c>
      <c r="AA39" s="4" t="s">
        <v>31</v>
      </c>
      <c r="AB39">
        <v>1.5</v>
      </c>
      <c r="AC39" s="4">
        <f>AB39-E39</f>
        <v>0.62</v>
      </c>
      <c r="AD39" t="s">
        <v>72</v>
      </c>
      <c r="AE39">
        <v>1</v>
      </c>
      <c r="AF39" s="4">
        <f t="shared" si="9"/>
        <v>0.12</v>
      </c>
      <c r="AG39" t="s">
        <v>235</v>
      </c>
    </row>
    <row r="40" spans="1:33" x14ac:dyDescent="0.2">
      <c r="A40">
        <v>28</v>
      </c>
      <c r="B40" t="s">
        <v>112</v>
      </c>
      <c r="D40" s="1">
        <v>0.36944444444444446</v>
      </c>
      <c r="E40" s="8">
        <v>0.95</v>
      </c>
      <c r="F40" s="8">
        <v>1.05</v>
      </c>
      <c r="G40">
        <v>48.835000000000001</v>
      </c>
      <c r="H40" s="4">
        <v>48.835000000000001</v>
      </c>
      <c r="I40">
        <v>125.14651000000001</v>
      </c>
      <c r="J40" s="4">
        <f t="shared" si="10"/>
        <v>-125.14651000000001</v>
      </c>
      <c r="K40" t="s">
        <v>236</v>
      </c>
      <c r="M40">
        <v>7</v>
      </c>
      <c r="N40" s="4">
        <f t="shared" si="7"/>
        <v>6.05</v>
      </c>
      <c r="O40">
        <v>1.7</v>
      </c>
      <c r="P40" s="4">
        <f>O40-E40</f>
        <v>0.75</v>
      </c>
      <c r="Q40" t="s">
        <v>72</v>
      </c>
      <c r="R40" t="s">
        <v>70</v>
      </c>
      <c r="S40">
        <v>7</v>
      </c>
      <c r="T40" s="4">
        <f t="shared" si="8"/>
        <v>6.05</v>
      </c>
      <c r="U40" t="s">
        <v>71</v>
      </c>
      <c r="V40" s="2" t="s">
        <v>340</v>
      </c>
      <c r="W40" s="2" t="s">
        <v>342</v>
      </c>
      <c r="X40">
        <v>7</v>
      </c>
      <c r="Y40" s="4">
        <f>X40-E40</f>
        <v>6.05</v>
      </c>
      <c r="Z40" t="s">
        <v>31</v>
      </c>
      <c r="AA40" s="4" t="s">
        <v>31</v>
      </c>
      <c r="AB40">
        <v>1.7</v>
      </c>
      <c r="AC40" s="4">
        <f>AB40-E40</f>
        <v>0.75</v>
      </c>
      <c r="AD40" t="s">
        <v>82</v>
      </c>
      <c r="AE40">
        <v>1</v>
      </c>
      <c r="AF40" s="4">
        <f t="shared" si="9"/>
        <v>5.0000000000000044E-2</v>
      </c>
      <c r="AG40" t="s">
        <v>237</v>
      </c>
    </row>
    <row r="41" spans="1:33" x14ac:dyDescent="0.2">
      <c r="A41">
        <v>30</v>
      </c>
      <c r="B41" t="s">
        <v>112</v>
      </c>
      <c r="D41" s="1">
        <v>0.37916666666666665</v>
      </c>
      <c r="E41" s="8">
        <v>1.05</v>
      </c>
      <c r="F41" s="8">
        <v>1.17</v>
      </c>
      <c r="G41">
        <v>48.839019999999998</v>
      </c>
      <c r="H41" s="4">
        <v>48.839019999999998</v>
      </c>
      <c r="I41">
        <v>125.13988000000001</v>
      </c>
      <c r="J41" s="4">
        <f t="shared" si="10"/>
        <v>-125.13988000000001</v>
      </c>
      <c r="K41" t="s">
        <v>238</v>
      </c>
      <c r="M41">
        <v>2.9</v>
      </c>
      <c r="N41" s="4">
        <f t="shared" si="7"/>
        <v>1.8499999999999999</v>
      </c>
      <c r="O41">
        <v>2.4</v>
      </c>
      <c r="P41" s="4">
        <f>O41-E41</f>
        <v>1.3499999999999999</v>
      </c>
      <c r="Q41" t="s">
        <v>72</v>
      </c>
      <c r="R41" t="s">
        <v>70</v>
      </c>
      <c r="S41">
        <v>1.7</v>
      </c>
      <c r="T41" s="4">
        <f t="shared" si="8"/>
        <v>0.64999999999999991</v>
      </c>
      <c r="U41" t="s">
        <v>239</v>
      </c>
      <c r="V41" s="2" t="s">
        <v>340</v>
      </c>
      <c r="W41" s="2" t="s">
        <v>342</v>
      </c>
      <c r="X41" t="s">
        <v>31</v>
      </c>
      <c r="Y41" s="4" t="s">
        <v>31</v>
      </c>
      <c r="Z41" t="s">
        <v>31</v>
      </c>
      <c r="AA41" s="4" t="s">
        <v>31</v>
      </c>
      <c r="AB41" t="s">
        <v>31</v>
      </c>
      <c r="AC41" s="4" t="s">
        <v>31</v>
      </c>
      <c r="AD41" t="s">
        <v>72</v>
      </c>
      <c r="AE41">
        <v>1.1000000000000001</v>
      </c>
      <c r="AF41" s="4">
        <f t="shared" si="9"/>
        <v>5.0000000000000044E-2</v>
      </c>
      <c r="AG41" t="s">
        <v>343</v>
      </c>
    </row>
    <row r="42" spans="1:33" x14ac:dyDescent="0.2">
      <c r="A42" t="s">
        <v>344</v>
      </c>
      <c r="B42" t="s">
        <v>112</v>
      </c>
      <c r="D42" s="1">
        <v>0.3888888888888889</v>
      </c>
      <c r="E42" s="8">
        <v>1.1399999999999999</v>
      </c>
      <c r="F42" s="8">
        <v>1.3</v>
      </c>
      <c r="G42">
        <v>48.838720000000002</v>
      </c>
      <c r="H42" s="4">
        <v>48.838720000000002</v>
      </c>
      <c r="I42">
        <v>125.13548</v>
      </c>
      <c r="J42" s="4">
        <f t="shared" si="10"/>
        <v>-125.13548</v>
      </c>
      <c r="K42" t="s">
        <v>240</v>
      </c>
      <c r="M42">
        <v>12.2</v>
      </c>
      <c r="N42" s="4">
        <f t="shared" si="7"/>
        <v>11.059999999999999</v>
      </c>
      <c r="O42">
        <v>3.4</v>
      </c>
      <c r="P42" s="4">
        <f>O42-E42</f>
        <v>2.2599999999999998</v>
      </c>
      <c r="Q42" t="s">
        <v>82</v>
      </c>
      <c r="R42" t="s">
        <v>70</v>
      </c>
      <c r="S42">
        <v>8.5</v>
      </c>
      <c r="T42" s="4">
        <f t="shared" si="8"/>
        <v>7.36</v>
      </c>
      <c r="U42" t="s">
        <v>71</v>
      </c>
      <c r="V42" s="2" t="s">
        <v>339</v>
      </c>
      <c r="W42" s="2" t="s">
        <v>339</v>
      </c>
      <c r="X42">
        <v>8.5</v>
      </c>
      <c r="Y42" s="4">
        <f>X42-E42</f>
        <v>7.36</v>
      </c>
      <c r="Z42" t="s">
        <v>31</v>
      </c>
      <c r="AA42" s="4" t="s">
        <v>31</v>
      </c>
      <c r="AB42">
        <v>8.5</v>
      </c>
      <c r="AC42" s="4">
        <f>AB42-E42</f>
        <v>7.36</v>
      </c>
      <c r="AD42" t="s">
        <v>82</v>
      </c>
      <c r="AE42">
        <v>1.6</v>
      </c>
      <c r="AF42" s="4">
        <f t="shared" si="9"/>
        <v>0.46000000000000019</v>
      </c>
      <c r="AG42" t="s">
        <v>241</v>
      </c>
    </row>
    <row r="43" spans="1:33" x14ac:dyDescent="0.2">
      <c r="A43">
        <v>32</v>
      </c>
      <c r="B43" t="s">
        <v>112</v>
      </c>
      <c r="D43" s="1">
        <v>0.39652777777777781</v>
      </c>
      <c r="E43" s="8">
        <v>1.24</v>
      </c>
      <c r="F43" s="8">
        <v>1.39</v>
      </c>
      <c r="G43">
        <v>48.845579999999998</v>
      </c>
      <c r="H43" s="4">
        <v>48.845579999999998</v>
      </c>
      <c r="I43">
        <v>125.1297</v>
      </c>
      <c r="J43" s="4">
        <f t="shared" si="10"/>
        <v>-125.1297</v>
      </c>
      <c r="K43" t="s">
        <v>242</v>
      </c>
      <c r="M43">
        <v>7.9</v>
      </c>
      <c r="N43" s="4">
        <f t="shared" si="7"/>
        <v>6.66</v>
      </c>
      <c r="O43" t="s">
        <v>31</v>
      </c>
      <c r="P43" s="4" t="s">
        <v>31</v>
      </c>
      <c r="Q43" t="s">
        <v>82</v>
      </c>
      <c r="R43" t="s">
        <v>105</v>
      </c>
      <c r="S43">
        <v>5.5</v>
      </c>
      <c r="T43" s="4">
        <f t="shared" si="8"/>
        <v>4.26</v>
      </c>
      <c r="U43" t="s">
        <v>132</v>
      </c>
      <c r="V43" s="2" t="s">
        <v>339</v>
      </c>
      <c r="W43" s="2" t="s">
        <v>339</v>
      </c>
      <c r="X43">
        <v>3.5</v>
      </c>
      <c r="Y43" s="4">
        <f>X43-E43</f>
        <v>2.2599999999999998</v>
      </c>
      <c r="Z43" t="s">
        <v>31</v>
      </c>
      <c r="AA43" s="4" t="s">
        <v>31</v>
      </c>
      <c r="AB43">
        <v>5.5</v>
      </c>
      <c r="AC43" s="4">
        <f>AB43-E43</f>
        <v>4.26</v>
      </c>
      <c r="AD43" t="s">
        <v>82</v>
      </c>
      <c r="AE43">
        <v>0.4</v>
      </c>
      <c r="AF43" s="4">
        <f t="shared" si="9"/>
        <v>-0.84</v>
      </c>
      <c r="AG43" t="s">
        <v>243</v>
      </c>
    </row>
    <row r="44" spans="1:33" x14ac:dyDescent="0.2">
      <c r="A44">
        <v>34</v>
      </c>
      <c r="B44" t="s">
        <v>112</v>
      </c>
      <c r="D44" s="1">
        <v>0.40833333333333338</v>
      </c>
      <c r="E44" s="8">
        <v>1.42</v>
      </c>
      <c r="F44" s="8">
        <v>1.58</v>
      </c>
      <c r="G44">
        <v>48.850720000000003</v>
      </c>
      <c r="H44" s="4">
        <v>48.850720000000003</v>
      </c>
      <c r="I44">
        <v>125.12354000000001</v>
      </c>
      <c r="J44" s="4">
        <f t="shared" si="10"/>
        <v>-125.12354000000001</v>
      </c>
      <c r="K44" t="s">
        <v>244</v>
      </c>
      <c r="M44">
        <v>17.3</v>
      </c>
      <c r="N44" s="4">
        <f t="shared" si="7"/>
        <v>15.88</v>
      </c>
      <c r="O44">
        <v>3.8</v>
      </c>
      <c r="P44" s="4">
        <f>O44-E44</f>
        <v>2.38</v>
      </c>
      <c r="Q44" t="s">
        <v>72</v>
      </c>
      <c r="R44" t="s">
        <v>70</v>
      </c>
      <c r="S44">
        <v>3.1</v>
      </c>
      <c r="T44" s="4">
        <f t="shared" si="8"/>
        <v>1.6800000000000002</v>
      </c>
      <c r="U44" t="s">
        <v>144</v>
      </c>
      <c r="V44" s="2" t="s">
        <v>340</v>
      </c>
      <c r="W44" s="2" t="s">
        <v>342</v>
      </c>
      <c r="X44" t="s">
        <v>31</v>
      </c>
      <c r="Y44" s="4" t="s">
        <v>31</v>
      </c>
      <c r="Z44" t="s">
        <v>31</v>
      </c>
      <c r="AA44" s="4" t="s">
        <v>31</v>
      </c>
      <c r="AB44">
        <v>3.1</v>
      </c>
      <c r="AC44" s="4">
        <f>AB44-E44</f>
        <v>1.6800000000000002</v>
      </c>
      <c r="AD44" t="s">
        <v>72</v>
      </c>
      <c r="AE44">
        <v>2.2000000000000002</v>
      </c>
      <c r="AF44" s="4">
        <f t="shared" si="9"/>
        <v>0.78000000000000025</v>
      </c>
      <c r="AG44" t="s">
        <v>245</v>
      </c>
    </row>
    <row r="45" spans="1:33" x14ac:dyDescent="0.2">
      <c r="A45">
        <v>35</v>
      </c>
      <c r="B45" t="s">
        <v>112</v>
      </c>
      <c r="D45" s="1">
        <v>0.41666666666666669</v>
      </c>
      <c r="E45" s="8">
        <v>1.55</v>
      </c>
      <c r="F45" s="8">
        <v>1.71</v>
      </c>
      <c r="G45">
        <v>48.852890000000002</v>
      </c>
      <c r="H45" s="4">
        <v>48.852890000000002</v>
      </c>
      <c r="I45">
        <v>125.12333</v>
      </c>
      <c r="J45" s="4">
        <f t="shared" si="10"/>
        <v>-125.12333</v>
      </c>
      <c r="K45" t="s">
        <v>246</v>
      </c>
      <c r="L45" t="s">
        <v>247</v>
      </c>
      <c r="M45">
        <v>11.5</v>
      </c>
      <c r="N45" s="4">
        <f t="shared" si="7"/>
        <v>9.9499999999999993</v>
      </c>
      <c r="O45">
        <v>1.7</v>
      </c>
      <c r="P45" s="4">
        <f>O45-E45</f>
        <v>0.14999999999999991</v>
      </c>
      <c r="Q45" t="s">
        <v>72</v>
      </c>
      <c r="R45" t="s">
        <v>70</v>
      </c>
      <c r="S45">
        <v>1.7</v>
      </c>
      <c r="T45" s="4">
        <f t="shared" si="8"/>
        <v>0.14999999999999991</v>
      </c>
      <c r="U45" t="s">
        <v>132</v>
      </c>
      <c r="V45" s="2" t="s">
        <v>83</v>
      </c>
      <c r="W45" s="2" t="s">
        <v>342</v>
      </c>
      <c r="X45" t="s">
        <v>31</v>
      </c>
      <c r="Y45" s="4" t="s">
        <v>31</v>
      </c>
      <c r="Z45" t="s">
        <v>31</v>
      </c>
      <c r="AA45" s="4" t="s">
        <v>31</v>
      </c>
      <c r="AB45" t="s">
        <v>31</v>
      </c>
      <c r="AC45" s="4" t="s">
        <v>31</v>
      </c>
      <c r="AD45" t="s">
        <v>72</v>
      </c>
      <c r="AE45">
        <v>1.4</v>
      </c>
      <c r="AF45" s="4">
        <f t="shared" si="9"/>
        <v>-0.15000000000000013</v>
      </c>
      <c r="AG45" t="s">
        <v>248</v>
      </c>
    </row>
    <row r="46" spans="1:33" x14ac:dyDescent="0.2">
      <c r="A46">
        <v>36</v>
      </c>
      <c r="B46" t="s">
        <v>112</v>
      </c>
      <c r="D46" s="1">
        <v>0.42569444444444443</v>
      </c>
      <c r="E46" s="8">
        <v>1.68</v>
      </c>
      <c r="F46" s="8">
        <v>1.83</v>
      </c>
      <c r="G46">
        <v>48.853160000000003</v>
      </c>
      <c r="H46" s="4">
        <v>48.853160000000003</v>
      </c>
      <c r="I46">
        <v>125.11288</v>
      </c>
      <c r="J46" s="4">
        <f t="shared" si="10"/>
        <v>-125.11288</v>
      </c>
      <c r="K46" t="s">
        <v>249</v>
      </c>
      <c r="M46">
        <v>15.7</v>
      </c>
      <c r="N46" s="4">
        <f t="shared" si="7"/>
        <v>14.02</v>
      </c>
      <c r="O46" t="s">
        <v>31</v>
      </c>
      <c r="P46" s="4" t="s">
        <v>31</v>
      </c>
      <c r="Q46" t="s">
        <v>82</v>
      </c>
      <c r="R46" t="s">
        <v>105</v>
      </c>
      <c r="S46">
        <v>13.1</v>
      </c>
      <c r="T46" s="4">
        <f t="shared" si="8"/>
        <v>11.42</v>
      </c>
      <c r="U46" t="s">
        <v>140</v>
      </c>
      <c r="V46" s="2" t="s">
        <v>339</v>
      </c>
      <c r="W46" s="2" t="s">
        <v>339</v>
      </c>
      <c r="X46">
        <v>8.3000000000000007</v>
      </c>
      <c r="Y46" s="4">
        <f>X46-E46</f>
        <v>6.620000000000001</v>
      </c>
      <c r="Z46" t="s">
        <v>31</v>
      </c>
      <c r="AA46" s="4" t="s">
        <v>31</v>
      </c>
      <c r="AB46">
        <v>13.1</v>
      </c>
      <c r="AC46" s="4">
        <f>AB46-E46</f>
        <v>11.42</v>
      </c>
      <c r="AD46" t="s">
        <v>72</v>
      </c>
      <c r="AE46">
        <v>4.5</v>
      </c>
      <c r="AF46" s="4">
        <f t="shared" si="9"/>
        <v>2.8200000000000003</v>
      </c>
      <c r="AG46" t="s">
        <v>250</v>
      </c>
    </row>
    <row r="47" spans="1:33" x14ac:dyDescent="0.2">
      <c r="A47" t="s">
        <v>252</v>
      </c>
      <c r="B47" t="s">
        <v>190</v>
      </c>
      <c r="D47" s="1">
        <v>0.43958333333333338</v>
      </c>
      <c r="E47" s="8">
        <v>1.93</v>
      </c>
      <c r="F47" s="8">
        <v>2.0499999999999998</v>
      </c>
      <c r="G47">
        <v>48.867800000000003</v>
      </c>
      <c r="H47" s="4">
        <v>48.867800000000003</v>
      </c>
      <c r="I47">
        <v>125.09950000000001</v>
      </c>
      <c r="J47" s="4">
        <f t="shared" si="10"/>
        <v>-125.09950000000001</v>
      </c>
      <c r="K47" t="s">
        <v>251</v>
      </c>
      <c r="M47">
        <v>14.5</v>
      </c>
      <c r="N47" s="4">
        <f t="shared" si="7"/>
        <v>12.57</v>
      </c>
      <c r="O47" t="s">
        <v>31</v>
      </c>
      <c r="P47" s="4" t="s">
        <v>31</v>
      </c>
      <c r="Q47" t="s">
        <v>82</v>
      </c>
      <c r="R47" t="s">
        <v>105</v>
      </c>
      <c r="S47">
        <v>10</v>
      </c>
      <c r="T47" s="4">
        <f t="shared" si="8"/>
        <v>8.07</v>
      </c>
      <c r="U47" t="s">
        <v>140</v>
      </c>
      <c r="V47" s="2" t="s">
        <v>339</v>
      </c>
      <c r="W47" s="2" t="s">
        <v>339</v>
      </c>
      <c r="X47" t="s">
        <v>31</v>
      </c>
      <c r="Y47" s="4" t="s">
        <v>31</v>
      </c>
      <c r="Z47" t="s">
        <v>31</v>
      </c>
      <c r="AA47" s="4" t="s">
        <v>31</v>
      </c>
      <c r="AB47">
        <v>10</v>
      </c>
      <c r="AC47" s="4">
        <f>AB47-E47</f>
        <v>8.07</v>
      </c>
      <c r="AD47" t="s">
        <v>72</v>
      </c>
      <c r="AE47">
        <v>1.9</v>
      </c>
      <c r="AF47" s="4">
        <f t="shared" si="9"/>
        <v>-3.0000000000000027E-2</v>
      </c>
      <c r="AG47" t="s">
        <v>253</v>
      </c>
    </row>
    <row r="48" spans="1:33" x14ac:dyDescent="0.2">
      <c r="A48" t="s">
        <v>252</v>
      </c>
      <c r="B48" t="s">
        <v>195</v>
      </c>
      <c r="D48" s="1">
        <v>0.45208333333333334</v>
      </c>
      <c r="E48" s="8">
        <v>2.15</v>
      </c>
      <c r="F48" s="8">
        <v>2.2400000000000002</v>
      </c>
      <c r="G48">
        <v>48.867930000000001</v>
      </c>
      <c r="H48" s="4">
        <v>48.867930000000001</v>
      </c>
      <c r="I48">
        <v>125.09853</v>
      </c>
      <c r="J48" s="4">
        <f t="shared" si="10"/>
        <v>-125.09853</v>
      </c>
      <c r="K48" t="s">
        <v>254</v>
      </c>
      <c r="L48" t="s">
        <v>255</v>
      </c>
      <c r="M48">
        <v>9.6</v>
      </c>
      <c r="N48" s="4">
        <f t="shared" si="7"/>
        <v>7.4499999999999993</v>
      </c>
      <c r="O48" t="s">
        <v>31</v>
      </c>
      <c r="P48" s="4" t="s">
        <v>31</v>
      </c>
      <c r="Q48" t="s">
        <v>82</v>
      </c>
      <c r="R48" t="s">
        <v>105</v>
      </c>
      <c r="S48">
        <v>6.7</v>
      </c>
      <c r="T48" s="4">
        <f t="shared" si="8"/>
        <v>4.5500000000000007</v>
      </c>
      <c r="U48" t="s">
        <v>140</v>
      </c>
      <c r="V48" s="2" t="s">
        <v>339</v>
      </c>
      <c r="W48" s="2" t="s">
        <v>339</v>
      </c>
      <c r="X48">
        <v>3.1</v>
      </c>
      <c r="Y48" s="4">
        <f>X48-E48</f>
        <v>0.95000000000000018</v>
      </c>
      <c r="Z48" t="s">
        <v>31</v>
      </c>
      <c r="AA48" s="4" t="s">
        <v>31</v>
      </c>
      <c r="AB48">
        <v>6.7</v>
      </c>
      <c r="AC48" s="4">
        <f>AB48-E48</f>
        <v>4.5500000000000007</v>
      </c>
      <c r="AD48" t="s">
        <v>72</v>
      </c>
      <c r="AE48">
        <v>1.4</v>
      </c>
      <c r="AF48" s="4">
        <f t="shared" si="9"/>
        <v>-0.75</v>
      </c>
      <c r="AG48" t="s">
        <v>256</v>
      </c>
    </row>
    <row r="49" spans="1:33" x14ac:dyDescent="0.2">
      <c r="A49" t="s">
        <v>252</v>
      </c>
      <c r="B49" t="s">
        <v>335</v>
      </c>
      <c r="D49" s="1">
        <v>0.45902777777777781</v>
      </c>
      <c r="E49" s="8">
        <v>2.2599999999999998</v>
      </c>
      <c r="F49" s="8">
        <v>2.37</v>
      </c>
      <c r="G49">
        <v>48.868160000000003</v>
      </c>
      <c r="H49" s="4">
        <v>48.868160000000003</v>
      </c>
      <c r="I49">
        <v>125.09820999999999</v>
      </c>
      <c r="J49" s="4">
        <f t="shared" si="10"/>
        <v>-125.09820999999999</v>
      </c>
      <c r="K49" t="s">
        <v>257</v>
      </c>
      <c r="M49">
        <v>7.2</v>
      </c>
      <c r="N49" s="4">
        <f t="shared" si="7"/>
        <v>4.9400000000000004</v>
      </c>
      <c r="O49">
        <v>3.8</v>
      </c>
      <c r="P49" s="4">
        <f>O49-E49</f>
        <v>1.54</v>
      </c>
      <c r="Q49" t="s">
        <v>72</v>
      </c>
      <c r="R49" t="s">
        <v>70</v>
      </c>
      <c r="S49">
        <v>3.8</v>
      </c>
      <c r="T49" s="4">
        <f t="shared" si="8"/>
        <v>1.54</v>
      </c>
      <c r="U49" t="s">
        <v>144</v>
      </c>
      <c r="V49" s="2" t="s">
        <v>83</v>
      </c>
      <c r="W49" s="2" t="s">
        <v>342</v>
      </c>
      <c r="X49" t="s">
        <v>31</v>
      </c>
      <c r="Y49" s="4" t="s">
        <v>31</v>
      </c>
      <c r="Z49" t="s">
        <v>31</v>
      </c>
      <c r="AA49" s="4" t="s">
        <v>31</v>
      </c>
      <c r="AB49" t="s">
        <v>31</v>
      </c>
      <c r="AC49" s="4" t="s">
        <v>31</v>
      </c>
      <c r="AD49" t="s">
        <v>72</v>
      </c>
      <c r="AE49">
        <v>1.2</v>
      </c>
      <c r="AF49" s="4">
        <f t="shared" si="9"/>
        <v>-1.0599999999999998</v>
      </c>
      <c r="AG49" t="s">
        <v>258</v>
      </c>
    </row>
    <row r="50" spans="1:33" s="9" customFormat="1" x14ac:dyDescent="0.2">
      <c r="A50" s="9" t="s">
        <v>252</v>
      </c>
      <c r="B50" s="9" t="s">
        <v>259</v>
      </c>
      <c r="D50" s="10">
        <v>0.46527777777777773</v>
      </c>
      <c r="E50" s="11">
        <v>2.37</v>
      </c>
      <c r="F50" s="11">
        <v>2.4700000000000002</v>
      </c>
      <c r="G50" s="9">
        <v>48.868639999999999</v>
      </c>
      <c r="H50" s="9">
        <v>48.868639999999999</v>
      </c>
      <c r="I50" s="9">
        <v>125.09769</v>
      </c>
      <c r="J50" s="9">
        <f t="shared" si="10"/>
        <v>-125.09769</v>
      </c>
      <c r="K50" s="9" t="s">
        <v>260</v>
      </c>
      <c r="M50" s="9">
        <v>8.3000000000000007</v>
      </c>
      <c r="N50" s="9">
        <f t="shared" si="7"/>
        <v>5.9300000000000006</v>
      </c>
      <c r="O50" s="9" t="s">
        <v>31</v>
      </c>
      <c r="P50" s="9" t="s">
        <v>31</v>
      </c>
      <c r="Q50" s="9" t="s">
        <v>82</v>
      </c>
      <c r="R50" s="9" t="s">
        <v>105</v>
      </c>
      <c r="S50" s="9">
        <v>6.4</v>
      </c>
      <c r="T50" s="9">
        <f t="shared" si="8"/>
        <v>4.03</v>
      </c>
      <c r="U50" s="9" t="s">
        <v>71</v>
      </c>
      <c r="V50" s="9" t="s">
        <v>339</v>
      </c>
      <c r="W50" s="9" t="s">
        <v>339</v>
      </c>
      <c r="X50" s="9">
        <v>6.4</v>
      </c>
      <c r="Y50" s="9">
        <f>X50-E50</f>
        <v>4.03</v>
      </c>
      <c r="Z50" s="9" t="s">
        <v>31</v>
      </c>
      <c r="AA50" s="9" t="s">
        <v>31</v>
      </c>
      <c r="AB50" s="9" t="s">
        <v>31</v>
      </c>
      <c r="AC50" s="9" t="s">
        <v>31</v>
      </c>
      <c r="AD50" s="9" t="s">
        <v>82</v>
      </c>
      <c r="AE50" s="9">
        <v>1.8</v>
      </c>
      <c r="AF50" s="9">
        <f t="shared" si="9"/>
        <v>-0.57000000000000006</v>
      </c>
      <c r="AG50" s="9" t="s">
        <v>261</v>
      </c>
    </row>
    <row r="51" spans="1:33" x14ac:dyDescent="0.2">
      <c r="A51" t="s">
        <v>263</v>
      </c>
      <c r="B51" t="s">
        <v>190</v>
      </c>
      <c r="D51" s="1">
        <v>0.47569444444444442</v>
      </c>
      <c r="E51" s="8">
        <v>2.5499999999999998</v>
      </c>
      <c r="F51" s="8">
        <v>2.65</v>
      </c>
      <c r="G51">
        <v>48.884410000000003</v>
      </c>
      <c r="H51" s="4">
        <v>48.884410000000003</v>
      </c>
      <c r="I51">
        <v>125.12128</v>
      </c>
      <c r="J51" s="4">
        <f t="shared" si="10"/>
        <v>-125.12128</v>
      </c>
      <c r="K51" t="s">
        <v>262</v>
      </c>
      <c r="M51">
        <v>9.6</v>
      </c>
      <c r="N51" s="4">
        <f t="shared" si="7"/>
        <v>7.05</v>
      </c>
      <c r="O51" t="s">
        <v>31</v>
      </c>
      <c r="P51" s="4" t="s">
        <v>31</v>
      </c>
      <c r="Q51" t="s">
        <v>82</v>
      </c>
      <c r="R51" t="s">
        <v>31</v>
      </c>
      <c r="S51">
        <v>8.5</v>
      </c>
      <c r="T51" s="4">
        <f t="shared" si="8"/>
        <v>5.95</v>
      </c>
      <c r="U51" t="s">
        <v>98</v>
      </c>
      <c r="V51" s="2" t="s">
        <v>83</v>
      </c>
      <c r="W51" s="2" t="s">
        <v>342</v>
      </c>
      <c r="X51">
        <v>8.1</v>
      </c>
      <c r="Y51" s="4">
        <f>X51-E51</f>
        <v>5.55</v>
      </c>
      <c r="Z51" t="s">
        <v>31</v>
      </c>
      <c r="AA51" s="4" t="s">
        <v>31</v>
      </c>
      <c r="AB51">
        <v>8.5</v>
      </c>
      <c r="AC51" s="4">
        <f>AB51-E51</f>
        <v>5.95</v>
      </c>
      <c r="AD51" t="s">
        <v>72</v>
      </c>
      <c r="AE51">
        <v>1</v>
      </c>
      <c r="AF51" s="4">
        <f t="shared" si="9"/>
        <v>-1.5499999999999998</v>
      </c>
      <c r="AG51" t="s">
        <v>264</v>
      </c>
    </row>
    <row r="52" spans="1:33" x14ac:dyDescent="0.2">
      <c r="A52">
        <v>27</v>
      </c>
      <c r="B52" t="s">
        <v>345</v>
      </c>
      <c r="D52" s="1">
        <v>0.61111111111111105</v>
      </c>
      <c r="E52" s="8">
        <v>3.54</v>
      </c>
      <c r="F52" s="8">
        <v>3.68</v>
      </c>
      <c r="G52">
        <v>48.838720000000002</v>
      </c>
      <c r="H52" s="4">
        <v>48.838720000000002</v>
      </c>
      <c r="I52">
        <v>125.13548</v>
      </c>
      <c r="J52" s="4">
        <f t="shared" si="10"/>
        <v>-125.13548</v>
      </c>
      <c r="K52" t="s">
        <v>265</v>
      </c>
      <c r="M52">
        <v>14.3</v>
      </c>
      <c r="N52" s="4">
        <f t="shared" si="7"/>
        <v>10.760000000000002</v>
      </c>
      <c r="O52">
        <v>6.2</v>
      </c>
      <c r="P52" s="4">
        <f>O52-E52</f>
        <v>2.66</v>
      </c>
      <c r="Q52" t="s">
        <v>82</v>
      </c>
      <c r="R52" t="s">
        <v>70</v>
      </c>
      <c r="S52">
        <v>14.3</v>
      </c>
      <c r="T52" s="4">
        <f t="shared" si="8"/>
        <v>10.760000000000002</v>
      </c>
      <c r="U52" t="s">
        <v>140</v>
      </c>
      <c r="V52" s="2" t="s">
        <v>339</v>
      </c>
      <c r="W52" s="2" t="s">
        <v>339</v>
      </c>
      <c r="X52">
        <v>8.6</v>
      </c>
      <c r="Y52" s="4">
        <f>X52-E52</f>
        <v>5.0599999999999996</v>
      </c>
      <c r="Z52" t="s">
        <v>31</v>
      </c>
      <c r="AA52" s="4" t="s">
        <v>31</v>
      </c>
      <c r="AB52">
        <v>14.3</v>
      </c>
      <c r="AC52" s="4">
        <f>AB52-E52</f>
        <v>10.760000000000002</v>
      </c>
      <c r="AD52" t="s">
        <v>72</v>
      </c>
      <c r="AE52">
        <v>2.2000000000000002</v>
      </c>
      <c r="AF52" s="4">
        <f t="shared" si="9"/>
        <v>-1.3399999999999999</v>
      </c>
      <c r="AG52" t="s">
        <v>266</v>
      </c>
    </row>
    <row r="53" spans="1:33" x14ac:dyDescent="0.2">
      <c r="A53" t="s">
        <v>268</v>
      </c>
      <c r="B53" t="s">
        <v>190</v>
      </c>
      <c r="D53" s="1">
        <v>0.62569444444444444</v>
      </c>
      <c r="E53" s="8">
        <v>3.42</v>
      </c>
      <c r="F53" s="8">
        <v>3.54</v>
      </c>
      <c r="G53">
        <v>48.880020000000002</v>
      </c>
      <c r="H53" s="4">
        <v>48.880020000000002</v>
      </c>
      <c r="I53">
        <v>125.13732</v>
      </c>
      <c r="J53" s="4">
        <f t="shared" si="10"/>
        <v>-125.13732</v>
      </c>
      <c r="K53" t="s">
        <v>267</v>
      </c>
      <c r="M53">
        <v>15.9</v>
      </c>
      <c r="N53" s="4">
        <f t="shared" si="7"/>
        <v>12.48</v>
      </c>
      <c r="O53" t="s">
        <v>31</v>
      </c>
      <c r="P53" s="4" t="s">
        <v>31</v>
      </c>
      <c r="Q53" t="s">
        <v>82</v>
      </c>
      <c r="R53" t="s">
        <v>105</v>
      </c>
      <c r="S53">
        <v>16</v>
      </c>
      <c r="T53" s="4">
        <f t="shared" si="8"/>
        <v>12.58</v>
      </c>
      <c r="U53" t="s">
        <v>140</v>
      </c>
      <c r="V53" s="2" t="s">
        <v>339</v>
      </c>
      <c r="W53" s="2" t="s">
        <v>339</v>
      </c>
      <c r="X53" t="s">
        <v>31</v>
      </c>
      <c r="Y53" s="4" t="s">
        <v>31</v>
      </c>
      <c r="Z53" t="s">
        <v>31</v>
      </c>
      <c r="AA53" s="4" t="s">
        <v>31</v>
      </c>
      <c r="AB53">
        <v>16</v>
      </c>
      <c r="AC53" s="4">
        <f>AB53-E53</f>
        <v>12.58</v>
      </c>
      <c r="AD53" t="s">
        <v>72</v>
      </c>
      <c r="AE53">
        <v>1.4</v>
      </c>
      <c r="AF53" s="4">
        <f t="shared" si="9"/>
        <v>-2.02</v>
      </c>
      <c r="AG53" t="s">
        <v>269</v>
      </c>
    </row>
    <row r="54" spans="1:33" x14ac:dyDescent="0.2">
      <c r="A54" t="s">
        <v>268</v>
      </c>
      <c r="B54" t="s">
        <v>195</v>
      </c>
      <c r="D54" s="1">
        <v>0.63194444444444442</v>
      </c>
      <c r="E54" s="8">
        <v>3.35</v>
      </c>
      <c r="F54" s="8">
        <v>3.47</v>
      </c>
      <c r="G54">
        <v>48.88053</v>
      </c>
      <c r="H54" s="4">
        <v>48.88053</v>
      </c>
      <c r="I54">
        <v>125.13775</v>
      </c>
      <c r="J54" s="4">
        <f t="shared" si="10"/>
        <v>-125.13775</v>
      </c>
      <c r="K54" t="s">
        <v>270</v>
      </c>
      <c r="M54">
        <v>11.8</v>
      </c>
      <c r="N54" s="4">
        <f t="shared" si="7"/>
        <v>8.4500000000000011</v>
      </c>
      <c r="O54">
        <v>6.5</v>
      </c>
      <c r="P54" s="4">
        <f>O54-E54</f>
        <v>3.15</v>
      </c>
      <c r="Q54" t="s">
        <v>82</v>
      </c>
      <c r="R54" t="s">
        <v>70</v>
      </c>
      <c r="S54">
        <v>11.8</v>
      </c>
      <c r="T54" s="4">
        <f t="shared" si="8"/>
        <v>8.4500000000000011</v>
      </c>
      <c r="U54" t="s">
        <v>140</v>
      </c>
      <c r="V54" s="2" t="s">
        <v>339</v>
      </c>
      <c r="W54" s="2" t="s">
        <v>339</v>
      </c>
      <c r="X54" t="s">
        <v>31</v>
      </c>
      <c r="Y54" s="4" t="s">
        <v>31</v>
      </c>
      <c r="Z54" t="s">
        <v>31</v>
      </c>
      <c r="AA54" s="4" t="s">
        <v>31</v>
      </c>
      <c r="AB54">
        <v>11.8</v>
      </c>
      <c r="AC54" s="4">
        <f>AB54-E54</f>
        <v>8.4500000000000011</v>
      </c>
      <c r="AD54" t="s">
        <v>72</v>
      </c>
      <c r="AE54">
        <v>1.7</v>
      </c>
      <c r="AF54" s="4">
        <f t="shared" si="9"/>
        <v>-1.6500000000000001</v>
      </c>
      <c r="AG54" t="s">
        <v>271</v>
      </c>
    </row>
    <row r="55" spans="1:33" x14ac:dyDescent="0.2">
      <c r="A55" t="s">
        <v>268</v>
      </c>
      <c r="B55" t="s">
        <v>274</v>
      </c>
      <c r="D55" s="1">
        <v>0.63888888888888895</v>
      </c>
      <c r="E55" s="8">
        <v>3.28</v>
      </c>
      <c r="F55" s="8">
        <v>3.36</v>
      </c>
      <c r="G55">
        <v>48.879980000000003</v>
      </c>
      <c r="H55" s="4">
        <v>48.879980000000003</v>
      </c>
      <c r="I55">
        <v>125.13558</v>
      </c>
      <c r="J55" s="4">
        <f t="shared" si="10"/>
        <v>-125.13558</v>
      </c>
      <c r="K55" t="s">
        <v>272</v>
      </c>
      <c r="M55">
        <v>6.7</v>
      </c>
      <c r="N55" s="4">
        <f t="shared" si="7"/>
        <v>3.4200000000000004</v>
      </c>
      <c r="O55" t="s">
        <v>31</v>
      </c>
      <c r="P55" s="4" t="s">
        <v>31</v>
      </c>
      <c r="Q55" t="s">
        <v>82</v>
      </c>
      <c r="R55" t="s">
        <v>105</v>
      </c>
      <c r="S55">
        <v>6.5</v>
      </c>
      <c r="T55" s="4">
        <f t="shared" si="8"/>
        <v>3.22</v>
      </c>
      <c r="U55" t="s">
        <v>144</v>
      </c>
      <c r="V55" s="2" t="s">
        <v>339</v>
      </c>
      <c r="W55" s="2" t="s">
        <v>339</v>
      </c>
      <c r="X55" t="s">
        <v>31</v>
      </c>
      <c r="Y55" s="4" t="s">
        <v>31</v>
      </c>
      <c r="Z55" t="s">
        <v>31</v>
      </c>
      <c r="AA55" s="4" t="s">
        <v>31</v>
      </c>
      <c r="AB55">
        <v>6.5</v>
      </c>
      <c r="AC55" s="4">
        <f>AB55-E55</f>
        <v>3.22</v>
      </c>
      <c r="AD55" t="s">
        <v>72</v>
      </c>
      <c r="AE55">
        <v>1.9</v>
      </c>
      <c r="AF55" s="4">
        <f t="shared" si="9"/>
        <v>-1.38</v>
      </c>
      <c r="AG55" t="s">
        <v>276</v>
      </c>
    </row>
    <row r="56" spans="1:33" x14ac:dyDescent="0.2">
      <c r="A56" t="s">
        <v>268</v>
      </c>
      <c r="B56" t="s">
        <v>273</v>
      </c>
      <c r="D56" s="1">
        <v>0.63888888888888895</v>
      </c>
      <c r="E56" s="8">
        <v>3.28</v>
      </c>
      <c r="F56" s="8">
        <v>3.36</v>
      </c>
      <c r="G56">
        <v>48.879980000000003</v>
      </c>
      <c r="H56" s="4">
        <v>48.879980000000003</v>
      </c>
      <c r="I56">
        <v>125.13558</v>
      </c>
      <c r="J56" s="4">
        <f t="shared" si="10"/>
        <v>-125.13558</v>
      </c>
      <c r="K56" t="s">
        <v>272</v>
      </c>
      <c r="M56">
        <v>6</v>
      </c>
      <c r="N56" s="4">
        <f t="shared" si="7"/>
        <v>2.72</v>
      </c>
      <c r="O56">
        <v>4</v>
      </c>
      <c r="P56" s="4">
        <f>O56-E56</f>
        <v>0.7200000000000002</v>
      </c>
      <c r="Q56" t="s">
        <v>72</v>
      </c>
      <c r="R56" t="s">
        <v>70</v>
      </c>
      <c r="S56">
        <v>3.5</v>
      </c>
      <c r="T56" s="4">
        <f t="shared" si="8"/>
        <v>0.2200000000000002</v>
      </c>
      <c r="U56" t="s">
        <v>132</v>
      </c>
      <c r="V56" s="2" t="s">
        <v>83</v>
      </c>
      <c r="W56" s="2" t="s">
        <v>342</v>
      </c>
      <c r="X56" t="s">
        <v>31</v>
      </c>
      <c r="Y56" s="4" t="s">
        <v>31</v>
      </c>
      <c r="Z56" t="s">
        <v>31</v>
      </c>
      <c r="AA56" s="4" t="s">
        <v>31</v>
      </c>
      <c r="AB56" t="s">
        <v>31</v>
      </c>
      <c r="AC56" s="4" t="s">
        <v>31</v>
      </c>
      <c r="AD56" t="s">
        <v>72</v>
      </c>
      <c r="AE56">
        <v>2</v>
      </c>
      <c r="AF56" s="4">
        <f t="shared" si="9"/>
        <v>-1.2799999999999998</v>
      </c>
      <c r="AG56" t="s">
        <v>275</v>
      </c>
    </row>
    <row r="57" spans="1:33" s="9" customFormat="1" x14ac:dyDescent="0.2">
      <c r="A57" s="9" t="s">
        <v>278</v>
      </c>
      <c r="B57" s="9" t="s">
        <v>279</v>
      </c>
      <c r="D57" s="10">
        <v>0.64583333333333337</v>
      </c>
      <c r="E57" s="11">
        <v>3.17</v>
      </c>
      <c r="F57" s="11">
        <v>3.26</v>
      </c>
      <c r="G57" s="9">
        <v>48.878967000000003</v>
      </c>
      <c r="H57" s="9">
        <v>48.878967000000003</v>
      </c>
      <c r="I57" s="9">
        <v>125.13587</v>
      </c>
      <c r="J57" s="9">
        <f t="shared" si="10"/>
        <v>-125.13587</v>
      </c>
      <c r="K57" s="9" t="s">
        <v>277</v>
      </c>
      <c r="M57" s="9">
        <v>10</v>
      </c>
      <c r="N57" s="9">
        <f t="shared" si="7"/>
        <v>6.83</v>
      </c>
      <c r="O57" s="9" t="s">
        <v>31</v>
      </c>
      <c r="P57" s="9" t="s">
        <v>31</v>
      </c>
      <c r="Q57" s="9" t="s">
        <v>82</v>
      </c>
      <c r="R57" s="9" t="s">
        <v>70</v>
      </c>
      <c r="S57" s="9">
        <v>11</v>
      </c>
      <c r="T57" s="9">
        <f t="shared" si="8"/>
        <v>7.83</v>
      </c>
      <c r="U57" s="9" t="s">
        <v>140</v>
      </c>
      <c r="V57" s="9" t="s">
        <v>339</v>
      </c>
      <c r="W57" s="9" t="s">
        <v>339</v>
      </c>
      <c r="X57" s="9" t="s">
        <v>31</v>
      </c>
      <c r="Y57" s="9" t="s">
        <v>31</v>
      </c>
      <c r="Z57" s="9">
        <v>9.5</v>
      </c>
      <c r="AA57" s="9">
        <f>Z57-E57</f>
        <v>6.33</v>
      </c>
      <c r="AB57" s="9">
        <v>11</v>
      </c>
      <c r="AC57" s="9">
        <f>AB57-E57</f>
        <v>7.83</v>
      </c>
      <c r="AD57" s="9" t="s">
        <v>72</v>
      </c>
      <c r="AE57" s="9">
        <v>8.5</v>
      </c>
      <c r="AF57" s="9">
        <f t="shared" si="9"/>
        <v>5.33</v>
      </c>
      <c r="AG57" s="9" t="s">
        <v>280</v>
      </c>
    </row>
    <row r="58" spans="1:33" x14ac:dyDescent="0.2">
      <c r="A58" t="s">
        <v>281</v>
      </c>
      <c r="B58" t="s">
        <v>190</v>
      </c>
      <c r="D58" s="1">
        <v>0.65416666666666667</v>
      </c>
      <c r="E58" s="8">
        <v>3.05</v>
      </c>
      <c r="F58" s="8">
        <v>3.13</v>
      </c>
      <c r="G58">
        <v>48.880870000000002</v>
      </c>
      <c r="H58" s="4">
        <v>48.880870000000002</v>
      </c>
      <c r="I58">
        <v>125.13267999999999</v>
      </c>
      <c r="J58" s="4">
        <f t="shared" si="10"/>
        <v>-125.13267999999999</v>
      </c>
      <c r="K58" t="s">
        <v>282</v>
      </c>
      <c r="M58">
        <v>10.6</v>
      </c>
      <c r="N58" s="4">
        <f t="shared" si="7"/>
        <v>7.55</v>
      </c>
      <c r="O58">
        <v>5.4</v>
      </c>
      <c r="P58" s="4">
        <f t="shared" ref="P58:P68" si="11">O58-E58</f>
        <v>2.3500000000000005</v>
      </c>
      <c r="Q58" t="s">
        <v>72</v>
      </c>
      <c r="R58" t="s">
        <v>70</v>
      </c>
      <c r="S58">
        <v>4.5</v>
      </c>
      <c r="T58" s="4">
        <f t="shared" si="8"/>
        <v>1.4500000000000002</v>
      </c>
      <c r="U58" t="s">
        <v>239</v>
      </c>
      <c r="V58" s="2" t="s">
        <v>339</v>
      </c>
      <c r="W58" s="2" t="s">
        <v>339</v>
      </c>
      <c r="X58" t="s">
        <v>31</v>
      </c>
      <c r="Y58" s="4" t="s">
        <v>31</v>
      </c>
      <c r="Z58" t="s">
        <v>31</v>
      </c>
      <c r="AA58" s="4" t="s">
        <v>31</v>
      </c>
      <c r="AB58" t="s">
        <v>31</v>
      </c>
      <c r="AC58" s="4" t="s">
        <v>31</v>
      </c>
      <c r="AD58" t="s">
        <v>72</v>
      </c>
      <c r="AE58">
        <v>3.5</v>
      </c>
      <c r="AF58" s="4">
        <f t="shared" si="9"/>
        <v>0.45000000000000018</v>
      </c>
      <c r="AG58" t="s">
        <v>283</v>
      </c>
    </row>
    <row r="59" spans="1:33" x14ac:dyDescent="0.2">
      <c r="A59" t="s">
        <v>281</v>
      </c>
      <c r="B59" t="s">
        <v>195</v>
      </c>
      <c r="D59" s="1">
        <v>0.65902777777777777</v>
      </c>
      <c r="E59" s="8">
        <v>2.99</v>
      </c>
      <c r="F59" s="8">
        <v>3.06</v>
      </c>
      <c r="G59">
        <v>48.880899999999997</v>
      </c>
      <c r="H59" s="4">
        <v>48.880899999999997</v>
      </c>
      <c r="I59">
        <v>125.13209999999999</v>
      </c>
      <c r="J59" s="4">
        <f t="shared" si="10"/>
        <v>-125.13209999999999</v>
      </c>
      <c r="K59" t="s">
        <v>284</v>
      </c>
      <c r="M59">
        <v>9.8000000000000007</v>
      </c>
      <c r="N59" s="4">
        <f t="shared" si="7"/>
        <v>6.8100000000000005</v>
      </c>
      <c r="O59">
        <v>8</v>
      </c>
      <c r="P59" s="4">
        <f t="shared" si="11"/>
        <v>5.01</v>
      </c>
      <c r="Q59" t="s">
        <v>82</v>
      </c>
      <c r="R59" t="s">
        <v>70</v>
      </c>
      <c r="S59">
        <v>12</v>
      </c>
      <c r="T59" s="4">
        <f t="shared" si="8"/>
        <v>9.01</v>
      </c>
      <c r="U59" t="s">
        <v>140</v>
      </c>
      <c r="V59" s="2" t="s">
        <v>339</v>
      </c>
      <c r="W59" s="2" t="s">
        <v>339</v>
      </c>
      <c r="X59">
        <v>10</v>
      </c>
      <c r="Y59" s="4">
        <f>X59-E59</f>
        <v>7.01</v>
      </c>
      <c r="Z59">
        <v>9</v>
      </c>
      <c r="AA59" s="4">
        <f>Z59-E59</f>
        <v>6.01</v>
      </c>
      <c r="AB59">
        <v>12</v>
      </c>
      <c r="AC59" s="4">
        <f t="shared" ref="AC59:AC64" si="12">AB59-E59</f>
        <v>9.01</v>
      </c>
      <c r="AD59" t="s">
        <v>72</v>
      </c>
      <c r="AE59">
        <v>2.2000000000000002</v>
      </c>
      <c r="AF59" s="4">
        <f t="shared" si="9"/>
        <v>-0.79</v>
      </c>
      <c r="AG59" t="s">
        <v>285</v>
      </c>
    </row>
    <row r="60" spans="1:33" x14ac:dyDescent="0.2">
      <c r="A60" t="s">
        <v>287</v>
      </c>
      <c r="B60" t="s">
        <v>190</v>
      </c>
      <c r="D60" s="1">
        <v>0.6645833333333333</v>
      </c>
      <c r="E60" s="8">
        <v>2.88</v>
      </c>
      <c r="F60" s="8">
        <v>2.98</v>
      </c>
      <c r="G60">
        <v>48.880569999999999</v>
      </c>
      <c r="H60" s="4">
        <v>48.880569999999999</v>
      </c>
      <c r="I60">
        <v>125.13057999999999</v>
      </c>
      <c r="J60" s="4">
        <f t="shared" si="10"/>
        <v>-125.13057999999999</v>
      </c>
      <c r="K60" t="s">
        <v>286</v>
      </c>
      <c r="M60">
        <v>12</v>
      </c>
      <c r="N60" s="4">
        <f t="shared" si="7"/>
        <v>9.120000000000001</v>
      </c>
      <c r="O60">
        <v>5</v>
      </c>
      <c r="P60" s="4">
        <f t="shared" si="11"/>
        <v>2.12</v>
      </c>
      <c r="Q60" t="s">
        <v>72</v>
      </c>
      <c r="R60" t="s">
        <v>70</v>
      </c>
      <c r="S60">
        <v>9</v>
      </c>
      <c r="T60" s="4">
        <f t="shared" si="8"/>
        <v>6.12</v>
      </c>
      <c r="U60" t="s">
        <v>94</v>
      </c>
      <c r="V60" s="2" t="s">
        <v>340</v>
      </c>
      <c r="W60" s="2" t="s">
        <v>342</v>
      </c>
      <c r="X60" t="s">
        <v>31</v>
      </c>
      <c r="Y60" s="4" t="s">
        <v>31</v>
      </c>
      <c r="Z60">
        <v>9</v>
      </c>
      <c r="AA60" s="4">
        <f>Z60-E60</f>
        <v>6.12</v>
      </c>
      <c r="AB60">
        <v>4.4000000000000004</v>
      </c>
      <c r="AC60" s="4">
        <f t="shared" si="12"/>
        <v>1.5200000000000005</v>
      </c>
      <c r="AD60" t="s">
        <v>82</v>
      </c>
      <c r="AE60">
        <v>4</v>
      </c>
      <c r="AF60" s="4">
        <f t="shared" si="9"/>
        <v>1.1200000000000001</v>
      </c>
      <c r="AG60" t="s">
        <v>288</v>
      </c>
    </row>
    <row r="61" spans="1:33" x14ac:dyDescent="0.2">
      <c r="A61" t="s">
        <v>290</v>
      </c>
      <c r="B61" t="s">
        <v>190</v>
      </c>
      <c r="D61" s="1">
        <v>0.67569444444444438</v>
      </c>
      <c r="E61" s="8">
        <v>2.7</v>
      </c>
      <c r="F61" s="8">
        <v>2.79</v>
      </c>
      <c r="G61">
        <v>48.878329999999998</v>
      </c>
      <c r="H61" s="4">
        <v>48.878329999999998</v>
      </c>
      <c r="I61">
        <v>125.14331</v>
      </c>
      <c r="J61" s="4">
        <f t="shared" si="10"/>
        <v>-125.14331</v>
      </c>
      <c r="K61" t="s">
        <v>289</v>
      </c>
      <c r="M61">
        <v>20</v>
      </c>
      <c r="N61" s="4">
        <f t="shared" si="7"/>
        <v>17.3</v>
      </c>
      <c r="O61">
        <v>4.5999999999999996</v>
      </c>
      <c r="P61" s="4">
        <f t="shared" si="11"/>
        <v>1.8999999999999995</v>
      </c>
      <c r="Q61" t="s">
        <v>72</v>
      </c>
      <c r="R61" t="s">
        <v>70</v>
      </c>
      <c r="S61">
        <v>3.9</v>
      </c>
      <c r="T61" s="4">
        <f t="shared" si="8"/>
        <v>1.1999999999999997</v>
      </c>
      <c r="U61" t="s">
        <v>291</v>
      </c>
      <c r="V61" s="2" t="s">
        <v>83</v>
      </c>
      <c r="W61" s="2" t="s">
        <v>342</v>
      </c>
      <c r="X61" t="s">
        <v>31</v>
      </c>
      <c r="Y61" s="4" t="s">
        <v>31</v>
      </c>
      <c r="Z61" t="s">
        <v>31</v>
      </c>
      <c r="AA61" s="4" t="s">
        <v>31</v>
      </c>
      <c r="AB61">
        <v>3.9</v>
      </c>
      <c r="AC61" s="4">
        <f t="shared" si="12"/>
        <v>1.1999999999999997</v>
      </c>
      <c r="AD61" t="s">
        <v>72</v>
      </c>
      <c r="AE61">
        <v>2.5</v>
      </c>
      <c r="AF61" s="4">
        <f t="shared" si="9"/>
        <v>-0.20000000000000018</v>
      </c>
      <c r="AG61" t="s">
        <v>292</v>
      </c>
    </row>
    <row r="62" spans="1:33" x14ac:dyDescent="0.2">
      <c r="A62" t="s">
        <v>290</v>
      </c>
      <c r="B62" t="s">
        <v>195</v>
      </c>
      <c r="D62" s="1">
        <v>0.68194444444444446</v>
      </c>
      <c r="E62" s="8">
        <v>2.59</v>
      </c>
      <c r="F62" s="8">
        <v>2.68</v>
      </c>
      <c r="G62">
        <v>48.877969999999998</v>
      </c>
      <c r="H62" s="4">
        <v>48.877969999999998</v>
      </c>
      <c r="I62">
        <v>125.14426</v>
      </c>
      <c r="J62" s="4">
        <f t="shared" si="10"/>
        <v>-125.14426</v>
      </c>
      <c r="K62" t="s">
        <v>293</v>
      </c>
      <c r="M62">
        <v>15</v>
      </c>
      <c r="N62" s="4">
        <f t="shared" si="7"/>
        <v>12.41</v>
      </c>
      <c r="O62">
        <v>3.9</v>
      </c>
      <c r="P62" s="4">
        <f t="shared" si="11"/>
        <v>1.31</v>
      </c>
      <c r="Q62" t="s">
        <v>72</v>
      </c>
      <c r="R62" t="s">
        <v>70</v>
      </c>
      <c r="S62">
        <v>3.9</v>
      </c>
      <c r="T62" s="4">
        <f t="shared" si="8"/>
        <v>1.31</v>
      </c>
      <c r="U62" t="s">
        <v>144</v>
      </c>
      <c r="V62" s="2" t="s">
        <v>83</v>
      </c>
      <c r="W62" s="2" t="s">
        <v>342</v>
      </c>
      <c r="X62" t="s">
        <v>31</v>
      </c>
      <c r="Y62" s="4" t="s">
        <v>31</v>
      </c>
      <c r="Z62" t="s">
        <v>31</v>
      </c>
      <c r="AA62" s="4" t="s">
        <v>31</v>
      </c>
      <c r="AB62">
        <v>3.9</v>
      </c>
      <c r="AC62" s="4">
        <f t="shared" si="12"/>
        <v>1.31</v>
      </c>
      <c r="AD62" t="s">
        <v>72</v>
      </c>
      <c r="AE62">
        <v>1.8</v>
      </c>
      <c r="AF62" s="4">
        <f t="shared" si="9"/>
        <v>-0.78999999999999981</v>
      </c>
    </row>
    <row r="63" spans="1:33" x14ac:dyDescent="0.2">
      <c r="A63" t="s">
        <v>294</v>
      </c>
      <c r="B63" t="s">
        <v>112</v>
      </c>
      <c r="D63" s="1">
        <v>0.3263888888888889</v>
      </c>
      <c r="E63" s="8">
        <v>1.06</v>
      </c>
      <c r="F63" s="8">
        <v>1.0900000000000001</v>
      </c>
      <c r="G63">
        <v>48.840919999999997</v>
      </c>
      <c r="H63" s="4">
        <v>48.840919999999997</v>
      </c>
      <c r="I63">
        <v>125.1347</v>
      </c>
      <c r="J63" s="4">
        <f t="shared" si="10"/>
        <v>-125.1347</v>
      </c>
      <c r="K63" t="s">
        <v>295</v>
      </c>
      <c r="M63">
        <v>11.2</v>
      </c>
      <c r="N63" s="4">
        <f t="shared" si="7"/>
        <v>10.139999999999999</v>
      </c>
      <c r="O63">
        <v>3.5</v>
      </c>
      <c r="P63" s="4">
        <f t="shared" si="11"/>
        <v>2.44</v>
      </c>
      <c r="Q63" t="s">
        <v>72</v>
      </c>
      <c r="R63" t="s">
        <v>70</v>
      </c>
      <c r="S63">
        <v>3.4</v>
      </c>
      <c r="T63" s="4">
        <f t="shared" si="8"/>
        <v>2.34</v>
      </c>
      <c r="U63" t="s">
        <v>144</v>
      </c>
      <c r="V63" s="2" t="s">
        <v>340</v>
      </c>
      <c r="W63" s="2" t="s">
        <v>342</v>
      </c>
      <c r="X63" t="s">
        <v>31</v>
      </c>
      <c r="Y63" s="4" t="s">
        <v>31</v>
      </c>
      <c r="Z63" t="s">
        <v>31</v>
      </c>
      <c r="AA63" s="4" t="s">
        <v>31</v>
      </c>
      <c r="AB63">
        <v>3.4</v>
      </c>
      <c r="AC63" s="4">
        <f t="shared" si="12"/>
        <v>2.34</v>
      </c>
      <c r="AD63" t="s">
        <v>72</v>
      </c>
      <c r="AE63">
        <v>1.2</v>
      </c>
      <c r="AF63" s="4">
        <f t="shared" si="9"/>
        <v>0.1399999999999999</v>
      </c>
    </row>
    <row r="64" spans="1:33" x14ac:dyDescent="0.2">
      <c r="A64" t="s">
        <v>297</v>
      </c>
      <c r="B64" t="s">
        <v>113</v>
      </c>
      <c r="D64" s="1">
        <v>0.3298611111111111</v>
      </c>
      <c r="E64" s="8">
        <v>1.04</v>
      </c>
      <c r="F64" s="8">
        <v>1.08</v>
      </c>
      <c r="G64">
        <v>48.840910000000001</v>
      </c>
      <c r="H64" s="4">
        <v>48.840910000000001</v>
      </c>
      <c r="I64">
        <v>125.13454</v>
      </c>
      <c r="J64" s="4">
        <f t="shared" si="10"/>
        <v>-125.13454</v>
      </c>
      <c r="K64" t="s">
        <v>296</v>
      </c>
      <c r="M64">
        <v>11.4</v>
      </c>
      <c r="N64" s="4">
        <f t="shared" si="7"/>
        <v>10.36</v>
      </c>
      <c r="O64">
        <v>1.9</v>
      </c>
      <c r="P64" s="4">
        <f t="shared" si="11"/>
        <v>0.85999999999999988</v>
      </c>
      <c r="Q64" t="s">
        <v>72</v>
      </c>
      <c r="R64" t="s">
        <v>70</v>
      </c>
      <c r="S64">
        <v>1.9</v>
      </c>
      <c r="T64" s="4">
        <f t="shared" si="8"/>
        <v>0.85999999999999988</v>
      </c>
      <c r="U64" t="s">
        <v>144</v>
      </c>
      <c r="V64" s="2" t="s">
        <v>340</v>
      </c>
      <c r="W64" s="2" t="s">
        <v>342</v>
      </c>
      <c r="X64" t="s">
        <v>31</v>
      </c>
      <c r="Y64" s="4" t="s">
        <v>31</v>
      </c>
      <c r="Z64" t="s">
        <v>31</v>
      </c>
      <c r="AA64" s="4" t="s">
        <v>31</v>
      </c>
      <c r="AB64">
        <v>1.9</v>
      </c>
      <c r="AC64" s="4">
        <f t="shared" si="12"/>
        <v>0.85999999999999988</v>
      </c>
      <c r="AD64" t="s">
        <v>72</v>
      </c>
      <c r="AE64">
        <v>1.2</v>
      </c>
      <c r="AF64" s="4">
        <f t="shared" si="9"/>
        <v>0.15999999999999992</v>
      </c>
    </row>
    <row r="65" spans="1:33" x14ac:dyDescent="0.2">
      <c r="A65" t="s">
        <v>298</v>
      </c>
      <c r="B65" t="s">
        <v>113</v>
      </c>
      <c r="D65" s="1">
        <v>0.3347222222222222</v>
      </c>
      <c r="E65" s="8">
        <v>1.02</v>
      </c>
      <c r="F65" s="8">
        <v>1.05</v>
      </c>
      <c r="G65">
        <v>48.84131</v>
      </c>
      <c r="H65" s="4">
        <v>48.84131</v>
      </c>
      <c r="I65">
        <v>125.13432</v>
      </c>
      <c r="J65" s="4">
        <f t="shared" si="10"/>
        <v>-125.13432</v>
      </c>
      <c r="K65" t="s">
        <v>299</v>
      </c>
      <c r="M65">
        <v>11.6</v>
      </c>
      <c r="N65" s="4">
        <f t="shared" si="7"/>
        <v>10.58</v>
      </c>
      <c r="O65">
        <v>2.1</v>
      </c>
      <c r="P65" s="4">
        <f t="shared" si="11"/>
        <v>1.08</v>
      </c>
      <c r="Q65" t="s">
        <v>72</v>
      </c>
      <c r="R65" t="s">
        <v>70</v>
      </c>
      <c r="S65">
        <v>1.7</v>
      </c>
      <c r="T65" s="4">
        <f t="shared" si="8"/>
        <v>0.67999999999999994</v>
      </c>
      <c r="U65" t="s">
        <v>132</v>
      </c>
      <c r="V65" s="2" t="s">
        <v>83</v>
      </c>
      <c r="W65" s="2" t="s">
        <v>342</v>
      </c>
      <c r="X65" t="s">
        <v>31</v>
      </c>
      <c r="Y65" s="4" t="s">
        <v>31</v>
      </c>
      <c r="Z65" t="s">
        <v>31</v>
      </c>
      <c r="AA65" s="4" t="s">
        <v>31</v>
      </c>
      <c r="AB65" t="s">
        <v>31</v>
      </c>
      <c r="AC65" s="4" t="s">
        <v>31</v>
      </c>
      <c r="AD65" t="s">
        <v>72</v>
      </c>
      <c r="AE65">
        <v>1.5</v>
      </c>
      <c r="AF65" s="4">
        <f t="shared" si="9"/>
        <v>0.48</v>
      </c>
      <c r="AG65" t="s">
        <v>300</v>
      </c>
    </row>
    <row r="66" spans="1:33" x14ac:dyDescent="0.2">
      <c r="A66" t="s">
        <v>301</v>
      </c>
      <c r="B66" t="s">
        <v>113</v>
      </c>
      <c r="D66" s="1">
        <v>0.33888888888888885</v>
      </c>
      <c r="E66" s="8">
        <v>1</v>
      </c>
      <c r="F66" s="8">
        <v>1.02</v>
      </c>
      <c r="G66">
        <v>48.84151</v>
      </c>
      <c r="H66" s="4">
        <v>48.84151</v>
      </c>
      <c r="I66">
        <v>125.13421</v>
      </c>
      <c r="J66" s="4">
        <f t="shared" si="10"/>
        <v>-125.13421</v>
      </c>
      <c r="K66" t="s">
        <v>302</v>
      </c>
      <c r="M66">
        <v>12</v>
      </c>
      <c r="N66" s="4">
        <f t="shared" si="7"/>
        <v>11</v>
      </c>
      <c r="O66">
        <v>1.6</v>
      </c>
      <c r="P66" s="4">
        <f t="shared" si="11"/>
        <v>0.60000000000000009</v>
      </c>
      <c r="Q66" t="s">
        <v>72</v>
      </c>
      <c r="R66" t="s">
        <v>70</v>
      </c>
      <c r="S66">
        <v>1.6</v>
      </c>
      <c r="T66" s="4">
        <f t="shared" si="8"/>
        <v>0.60000000000000009</v>
      </c>
      <c r="U66" t="s">
        <v>144</v>
      </c>
      <c r="V66" s="2" t="s">
        <v>83</v>
      </c>
      <c r="W66" s="2" t="s">
        <v>342</v>
      </c>
      <c r="X66" t="s">
        <v>31</v>
      </c>
      <c r="Y66" s="4" t="s">
        <v>31</v>
      </c>
      <c r="Z66" t="s">
        <v>31</v>
      </c>
      <c r="AA66" s="4" t="s">
        <v>31</v>
      </c>
      <c r="AB66">
        <v>1.6</v>
      </c>
      <c r="AC66" s="4">
        <f>AB66-E66</f>
        <v>0.60000000000000009</v>
      </c>
      <c r="AD66" t="s">
        <v>72</v>
      </c>
      <c r="AE66">
        <v>0.4</v>
      </c>
      <c r="AF66" s="4">
        <f t="shared" si="9"/>
        <v>-0.6</v>
      </c>
      <c r="AG66" t="s">
        <v>303</v>
      </c>
    </row>
    <row r="67" spans="1:33" x14ac:dyDescent="0.2">
      <c r="A67" t="s">
        <v>305</v>
      </c>
      <c r="B67" t="s">
        <v>113</v>
      </c>
      <c r="D67" s="1">
        <v>0.34236111111111112</v>
      </c>
      <c r="E67" s="8">
        <v>0.99</v>
      </c>
      <c r="F67" s="8">
        <v>1.01</v>
      </c>
      <c r="G67">
        <v>48.841749999999998</v>
      </c>
      <c r="H67" s="4">
        <v>48.841749999999998</v>
      </c>
      <c r="I67">
        <v>125.13396</v>
      </c>
      <c r="J67" s="4">
        <f t="shared" si="10"/>
        <v>-125.13396</v>
      </c>
      <c r="K67" t="s">
        <v>304</v>
      </c>
      <c r="M67">
        <v>13.3</v>
      </c>
      <c r="N67" s="4">
        <f t="shared" si="7"/>
        <v>12.31</v>
      </c>
      <c r="O67">
        <v>2.6</v>
      </c>
      <c r="P67" s="4">
        <f t="shared" si="11"/>
        <v>1.61</v>
      </c>
      <c r="Q67" t="s">
        <v>72</v>
      </c>
      <c r="R67" t="s">
        <v>70</v>
      </c>
      <c r="S67">
        <v>2.1</v>
      </c>
      <c r="T67" s="4">
        <f t="shared" si="8"/>
        <v>1.1100000000000001</v>
      </c>
      <c r="U67" t="s">
        <v>144</v>
      </c>
      <c r="V67" s="2" t="s">
        <v>83</v>
      </c>
      <c r="W67" s="2" t="s">
        <v>342</v>
      </c>
      <c r="X67" t="s">
        <v>31</v>
      </c>
      <c r="Y67" s="4" t="s">
        <v>31</v>
      </c>
      <c r="Z67" t="s">
        <v>31</v>
      </c>
      <c r="AA67" s="4" t="s">
        <v>31</v>
      </c>
      <c r="AB67">
        <v>2.1</v>
      </c>
      <c r="AC67" s="4">
        <f>AB67-E67</f>
        <v>1.1100000000000001</v>
      </c>
      <c r="AD67" t="s">
        <v>72</v>
      </c>
      <c r="AE67">
        <v>2</v>
      </c>
      <c r="AF67" s="4">
        <f t="shared" si="9"/>
        <v>1.01</v>
      </c>
      <c r="AG67" t="s">
        <v>306</v>
      </c>
    </row>
    <row r="68" spans="1:33" x14ac:dyDescent="0.2">
      <c r="A68" t="s">
        <v>307</v>
      </c>
      <c r="B68" t="s">
        <v>113</v>
      </c>
      <c r="D68" s="1">
        <v>0.35486111111111113</v>
      </c>
      <c r="E68" s="8">
        <v>0.97</v>
      </c>
      <c r="F68" s="8">
        <v>0.98</v>
      </c>
      <c r="G68">
        <v>48.854460000000003</v>
      </c>
      <c r="H68" s="4">
        <v>48.854460000000003</v>
      </c>
      <c r="I68">
        <v>125.117</v>
      </c>
      <c r="J68" s="4">
        <f t="shared" si="10"/>
        <v>-125.117</v>
      </c>
      <c r="K68" t="s">
        <v>308</v>
      </c>
      <c r="M68">
        <v>10.6</v>
      </c>
      <c r="N68" s="4">
        <f t="shared" si="7"/>
        <v>9.629999999999999</v>
      </c>
      <c r="O68">
        <v>2.4</v>
      </c>
      <c r="P68" s="4">
        <f t="shared" si="11"/>
        <v>1.43</v>
      </c>
      <c r="Q68" t="s">
        <v>82</v>
      </c>
      <c r="R68" t="s">
        <v>70</v>
      </c>
      <c r="S68">
        <v>10.6</v>
      </c>
      <c r="T68" s="4">
        <f t="shared" si="8"/>
        <v>9.629999999999999</v>
      </c>
      <c r="U68" t="s">
        <v>140</v>
      </c>
      <c r="V68" s="2" t="s">
        <v>339</v>
      </c>
      <c r="W68" s="2" t="s">
        <v>342</v>
      </c>
      <c r="X68" t="s">
        <v>31</v>
      </c>
      <c r="Y68" s="4" t="s">
        <v>31</v>
      </c>
      <c r="Z68" t="s">
        <v>31</v>
      </c>
      <c r="AA68" s="4" t="s">
        <v>31</v>
      </c>
      <c r="AB68">
        <v>10.6</v>
      </c>
      <c r="AC68" s="4">
        <f>AB68-E68</f>
        <v>9.629999999999999</v>
      </c>
      <c r="AD68" t="s">
        <v>82</v>
      </c>
      <c r="AE68">
        <v>0.3</v>
      </c>
      <c r="AF68" s="4">
        <f t="shared" si="9"/>
        <v>-0.66999999999999993</v>
      </c>
      <c r="AG68" t="s">
        <v>309</v>
      </c>
    </row>
    <row r="69" spans="1:33" x14ac:dyDescent="0.2">
      <c r="A69" t="s">
        <v>310</v>
      </c>
      <c r="B69" t="s">
        <v>113</v>
      </c>
      <c r="D69" s="1">
        <v>0.36319444444444443</v>
      </c>
      <c r="E69" s="8">
        <v>0.97</v>
      </c>
      <c r="F69" s="8">
        <v>0.98</v>
      </c>
      <c r="G69">
        <v>48.85445</v>
      </c>
      <c r="H69" s="4">
        <v>48.85445</v>
      </c>
      <c r="I69">
        <v>125.11709999999999</v>
      </c>
      <c r="J69" s="4">
        <f t="shared" si="10"/>
        <v>-125.11709999999999</v>
      </c>
      <c r="K69" t="s">
        <v>311</v>
      </c>
      <c r="M69">
        <v>12.3</v>
      </c>
      <c r="N69" s="4">
        <f t="shared" si="7"/>
        <v>11.33</v>
      </c>
      <c r="O69" t="s">
        <v>31</v>
      </c>
      <c r="P69" s="4" t="s">
        <v>31</v>
      </c>
      <c r="Q69" t="s">
        <v>82</v>
      </c>
      <c r="R69" t="s">
        <v>105</v>
      </c>
      <c r="S69">
        <v>12.3</v>
      </c>
      <c r="T69" s="4">
        <f t="shared" si="8"/>
        <v>11.33</v>
      </c>
      <c r="U69" t="s">
        <v>140</v>
      </c>
      <c r="V69" s="2" t="s">
        <v>339</v>
      </c>
      <c r="W69" s="2" t="s">
        <v>342</v>
      </c>
      <c r="X69" t="s">
        <v>31</v>
      </c>
      <c r="Y69" s="4" t="s">
        <v>31</v>
      </c>
      <c r="Z69" t="s">
        <v>31</v>
      </c>
      <c r="AA69" s="4" t="s">
        <v>31</v>
      </c>
      <c r="AB69">
        <v>12.3</v>
      </c>
      <c r="AC69" s="4">
        <f>AB69-E69</f>
        <v>11.33</v>
      </c>
      <c r="AD69" t="s">
        <v>82</v>
      </c>
      <c r="AE69">
        <v>0.3</v>
      </c>
      <c r="AF69" s="4">
        <f t="shared" si="9"/>
        <v>-0.66999999999999993</v>
      </c>
      <c r="AG69" t="s">
        <v>312</v>
      </c>
    </row>
    <row r="70" spans="1:33" x14ac:dyDescent="0.2">
      <c r="D70" s="1"/>
    </row>
  </sheetData>
  <autoFilter ref="U1:U70" xr:uid="{830532FE-2B96-4FE5-A9EA-C967C6EEFD42}"/>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C3" sqref="C3"/>
    </sheetView>
  </sheetViews>
  <sheetFormatPr baseColWidth="10" defaultColWidth="8.83203125" defaultRowHeight="15" x14ac:dyDescent="0.2"/>
  <cols>
    <col min="1" max="2" width="37" customWidth="1"/>
    <col min="3" max="3" width="14.83203125" customWidth="1"/>
  </cols>
  <sheetData>
    <row r="1" spans="1:3" x14ac:dyDescent="0.2">
      <c r="A1" t="s">
        <v>48</v>
      </c>
      <c r="C1" t="s">
        <v>49</v>
      </c>
    </row>
    <row r="2" spans="1:3" x14ac:dyDescent="0.2">
      <c r="A2" t="s">
        <v>47</v>
      </c>
      <c r="C2" t="s">
        <v>50</v>
      </c>
    </row>
    <row r="3" spans="1:3" x14ac:dyDescent="0.2">
      <c r="A3" t="s">
        <v>46</v>
      </c>
      <c r="C3" t="s">
        <v>51</v>
      </c>
    </row>
    <row r="4" spans="1:3" x14ac:dyDescent="0.2">
      <c r="A4" t="s">
        <v>32</v>
      </c>
      <c r="C4" t="s">
        <v>52</v>
      </c>
    </row>
    <row r="5" spans="1:3" x14ac:dyDescent="0.2">
      <c r="A5" t="s">
        <v>2</v>
      </c>
      <c r="C5" t="s">
        <v>67</v>
      </c>
    </row>
    <row r="6" spans="1:3" x14ac:dyDescent="0.2">
      <c r="A6" t="s">
        <v>3</v>
      </c>
      <c r="C6" t="s">
        <v>68</v>
      </c>
    </row>
    <row r="7" spans="1:3" x14ac:dyDescent="0.2">
      <c r="A7" t="s">
        <v>33</v>
      </c>
      <c r="C7" t="s">
        <v>53</v>
      </c>
    </row>
    <row r="8" spans="1:3" x14ac:dyDescent="0.2">
      <c r="A8" t="s">
        <v>34</v>
      </c>
      <c r="C8" t="s">
        <v>54</v>
      </c>
    </row>
    <row r="9" spans="1:3" x14ac:dyDescent="0.2">
      <c r="A9" t="s">
        <v>35</v>
      </c>
      <c r="C9" t="s">
        <v>55</v>
      </c>
    </row>
    <row r="10" spans="1:3" x14ac:dyDescent="0.2">
      <c r="A10" t="s">
        <v>36</v>
      </c>
      <c r="C10" t="s">
        <v>56</v>
      </c>
    </row>
    <row r="11" spans="1:3" x14ac:dyDescent="0.2">
      <c r="A11" t="s">
        <v>37</v>
      </c>
      <c r="C11" t="s">
        <v>57</v>
      </c>
    </row>
    <row r="12" spans="1:3" x14ac:dyDescent="0.2">
      <c r="A12" t="s">
        <v>38</v>
      </c>
      <c r="C12" t="s">
        <v>58</v>
      </c>
    </row>
    <row r="13" spans="1:3" x14ac:dyDescent="0.2">
      <c r="A13" t="s">
        <v>39</v>
      </c>
      <c r="C13" t="s">
        <v>59</v>
      </c>
    </row>
    <row r="14" spans="1:3" x14ac:dyDescent="0.2">
      <c r="A14" t="s">
        <v>40</v>
      </c>
      <c r="C14" t="s">
        <v>61</v>
      </c>
    </row>
    <row r="15" spans="1:3" x14ac:dyDescent="0.2">
      <c r="A15" t="s">
        <v>41</v>
      </c>
      <c r="C15" t="s">
        <v>60</v>
      </c>
    </row>
    <row r="16" spans="1:3" x14ac:dyDescent="0.2">
      <c r="A16" t="s">
        <v>42</v>
      </c>
      <c r="C16" t="s">
        <v>62</v>
      </c>
    </row>
    <row r="17" spans="1:3" x14ac:dyDescent="0.2">
      <c r="A17" t="s">
        <v>43</v>
      </c>
      <c r="C17" t="s">
        <v>63</v>
      </c>
    </row>
    <row r="18" spans="1:3" x14ac:dyDescent="0.2">
      <c r="A18" t="s">
        <v>44</v>
      </c>
      <c r="C18" t="s">
        <v>64</v>
      </c>
    </row>
    <row r="19" spans="1:3" x14ac:dyDescent="0.2">
      <c r="A19" t="s">
        <v>45</v>
      </c>
      <c r="C19" t="s">
        <v>65</v>
      </c>
    </row>
    <row r="20" spans="1:3" x14ac:dyDescent="0.2">
      <c r="A20" t="s">
        <v>5</v>
      </c>
      <c r="C20"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ROV_field_prep_data_incomplete</vt:lpstr>
      <vt:lpstr>ROV_data_2020</vt:lpstr>
      <vt:lpstr>ROV variable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Neufeld</dc:creator>
  <cp:lastModifiedBy>Microsoft Office User</cp:lastModifiedBy>
  <dcterms:created xsi:type="dcterms:W3CDTF">2020-10-30T23:31:01Z</dcterms:created>
  <dcterms:modified xsi:type="dcterms:W3CDTF">2021-01-19T05:29:26Z</dcterms:modified>
</cp:coreProperties>
</file>