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GitHub/Bruce_MPQ_Analysis/Data/"/>
    </mc:Choice>
  </mc:AlternateContent>
  <xr:revisionPtr revIDLastSave="0" documentId="13_ncr:1_{A2C01F6D-E574-CB48-B7F7-C81AE49F1B7B}" xr6:coauthVersionLast="45" xr6:coauthVersionMax="45" xr10:uidLastSave="{00000000-0000-0000-0000-000000000000}"/>
  <bookViews>
    <workbookView xWindow="0" yWindow="0" windowWidth="25600" windowHeight="16000" xr2:uid="{53405212-36C5-C547-8789-ED14308D8DC3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9" i="2" l="1"/>
  <c r="Z28" i="2"/>
  <c r="Z20" i="2"/>
  <c r="Z14" i="2"/>
  <c r="Z13" i="2"/>
  <c r="Z12" i="2"/>
  <c r="Z11" i="2"/>
  <c r="Z10" i="2"/>
  <c r="Z9" i="2"/>
  <c r="Z8" i="2"/>
  <c r="Z7" i="2"/>
  <c r="Z5" i="2"/>
  <c r="Z3" i="2"/>
  <c r="Z4" i="2"/>
  <c r="Z6" i="2"/>
  <c r="Z15" i="2"/>
  <c r="Z16" i="2"/>
  <c r="Z17" i="2"/>
  <c r="Z18" i="2"/>
  <c r="Z19" i="2"/>
  <c r="Z21" i="2"/>
  <c r="Z22" i="2"/>
  <c r="Z23" i="2"/>
  <c r="Z24" i="2"/>
  <c r="Z25" i="2"/>
  <c r="Z26" i="2"/>
  <c r="Z27" i="2"/>
  <c r="Z2" i="2"/>
</calcChain>
</file>

<file path=xl/sharedStrings.xml><?xml version="1.0" encoding="utf-8"?>
<sst xmlns="http://schemas.openxmlformats.org/spreadsheetml/2006/main" count="171" uniqueCount="75">
  <si>
    <t>Date Analzyed</t>
  </si>
  <si>
    <t>Site</t>
  </si>
  <si>
    <t>Sample Year</t>
  </si>
  <si>
    <t>Agisoft Folder Name</t>
  </si>
  <si>
    <t>USER ANALYZING DATA</t>
  </si>
  <si>
    <t>DEM_Scale (cm)</t>
  </si>
  <si>
    <t>SHAPE_Length</t>
  </si>
  <si>
    <t>SHAPE_Area</t>
  </si>
  <si>
    <t>SArea (3D Surface Area)</t>
  </si>
  <si>
    <t>Avg_Slope</t>
  </si>
  <si>
    <t>3D Surface Area Complexity</t>
  </si>
  <si>
    <t>Aspect</t>
  </si>
  <si>
    <t>Aspect_Sine</t>
  </si>
  <si>
    <t>Aspect_Cos</t>
  </si>
  <si>
    <t>Avg. BTM_Slope</t>
  </si>
  <si>
    <t>Avg Curvature</t>
  </si>
  <si>
    <t>Profile Curvature</t>
  </si>
  <si>
    <t>Platform Curvature</t>
  </si>
  <si>
    <t>Surface Area to Planar Ratio (SAPR)</t>
  </si>
  <si>
    <t>Avg_terrain_ruggedness (VRM)</t>
  </si>
  <si>
    <t>Viewshed_visible_area</t>
  </si>
  <si>
    <t>Viewshed_non_visible_area</t>
  </si>
  <si>
    <t>Export DEM for R Analysis?</t>
  </si>
  <si>
    <t>Export Ortho for CoralNet Analysis?</t>
  </si>
  <si>
    <t>Create Small Model for SketchFab</t>
  </si>
  <si>
    <t>17/01/2020</t>
  </si>
  <si>
    <t>KI19_Site 5_MPQ 1</t>
  </si>
  <si>
    <t>KB</t>
  </si>
  <si>
    <t>X</t>
  </si>
  <si>
    <t>KI19_Site 5_MPQ 2</t>
  </si>
  <si>
    <t>KI19_Site 5_MPQ 3</t>
  </si>
  <si>
    <t>19/01/2020</t>
  </si>
  <si>
    <t>KI19_Site37_MPQ1</t>
  </si>
  <si>
    <t>KI19_Site37_MPQ2</t>
  </si>
  <si>
    <t>KI19_Site37_MPQ3</t>
  </si>
  <si>
    <t>KI19_Site27_MPQ1</t>
  </si>
  <si>
    <t>KI19_Site27_MPQ2</t>
  </si>
  <si>
    <t>KI19_Site27_MPQ3</t>
  </si>
  <si>
    <t>KI19_Site30_MPQ1</t>
  </si>
  <si>
    <t>KI19_Site30_MPQ2</t>
  </si>
  <si>
    <t>KI19_Site30_MPQ3</t>
  </si>
  <si>
    <t>20/01/2020</t>
  </si>
  <si>
    <t>KI19_Site32_MPQ1</t>
  </si>
  <si>
    <t>KI19_Site32_MPQ2</t>
  </si>
  <si>
    <t>KI19_Site32_MPQ3</t>
  </si>
  <si>
    <t>KI19_Sit8_MPQ1</t>
  </si>
  <si>
    <t>KI19_Sit8_MPQ2</t>
  </si>
  <si>
    <t>KI19_Sit8_MPQ3</t>
  </si>
  <si>
    <t>21/01/2020</t>
  </si>
  <si>
    <t>KI19_Site34_MPQ1</t>
  </si>
  <si>
    <t>KI19_Site34_MPQ2</t>
  </si>
  <si>
    <t>KI19_Site34_MPQ3</t>
  </si>
  <si>
    <t>KI19_Site35_MPQ1</t>
  </si>
  <si>
    <t>KI19_Site35_MPQ2</t>
  </si>
  <si>
    <t>KI19_Site35_MPQ3</t>
  </si>
  <si>
    <t>KI19_Site3_MPQ1</t>
  </si>
  <si>
    <t>Site3_KI19_MPQ1</t>
  </si>
  <si>
    <t>Site3_KI19_MPQ2</t>
  </si>
  <si>
    <t>Site3_KI19_MPQ3</t>
  </si>
  <si>
    <t>PPQ</t>
  </si>
  <si>
    <t>Curvature JM style</t>
  </si>
  <si>
    <t>Pro Curv JM style</t>
  </si>
  <si>
    <t>Plan Curv JM style</t>
  </si>
  <si>
    <t>abs_curv</t>
  </si>
  <si>
    <t>hum_dist_site</t>
  </si>
  <si>
    <t>VL3</t>
  </si>
  <si>
    <t>VH1</t>
  </si>
  <si>
    <t>VH3</t>
  </si>
  <si>
    <t>VH2</t>
  </si>
  <si>
    <t>M1</t>
  </si>
  <si>
    <t>M3</t>
  </si>
  <si>
    <t>M2</t>
  </si>
  <si>
    <t>L1</t>
  </si>
  <si>
    <t>H1</t>
  </si>
  <si>
    <t>VL4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</si>
</sst>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A1EF-0F74-664E-8DE5-3F44507DE3CB}">
  <dimension ref="A1:AE29"/>
  <sheetViews>
    <sheetView tabSelected="1" workbookViewId="0">
      <selection activeCell="C8" sqref="C8"/>
    </sheetView>
  </sheetViews>
  <sheetFormatPr baseColWidth="10" defaultRowHeight="16" x14ac:dyDescent="0.2"/>
  <cols>
    <col min="1" max="1" width="13.83203125" style="8" bestFit="1" customWidth="1"/>
    <col min="2" max="2" width="4.5" style="8" bestFit="1" customWidth="1"/>
    <col min="3" max="3" width="12.83203125" style="8" bestFit="1" customWidth="1"/>
    <col min="4" max="4" width="12" style="8" bestFit="1" customWidth="1"/>
    <col min="5" max="5" width="5" style="8" bestFit="1" customWidth="1"/>
    <col min="6" max="6" width="19.5" style="8" bestFit="1" customWidth="1"/>
    <col min="7" max="7" width="23.5" style="8" bestFit="1" customWidth="1"/>
    <col min="8" max="8" width="15.33203125" style="8" bestFit="1" customWidth="1"/>
    <col min="9" max="9" width="14.6640625" style="8" bestFit="1" customWidth="1"/>
    <col min="10" max="10" width="12.33203125" style="8" bestFit="1" customWidth="1"/>
    <col min="11" max="11" width="22.5" style="8" bestFit="1" customWidth="1"/>
    <col min="12" max="12" width="11.1640625" style="8" bestFit="1" customWidth="1"/>
    <col min="13" max="13" width="26" style="8" bestFit="1" customWidth="1"/>
    <col min="14" max="14" width="12.1640625" style="8" bestFit="1" customWidth="1"/>
    <col min="15" max="16" width="12.83203125" style="8" bestFit="1" customWidth="1"/>
    <col min="17" max="17" width="15.6640625" style="8" bestFit="1" customWidth="1"/>
    <col min="18" max="18" width="13.83203125" style="8" bestFit="1" customWidth="1"/>
    <col min="19" max="19" width="16" style="8" bestFit="1" customWidth="1"/>
    <col min="20" max="20" width="18" style="8" bestFit="1" customWidth="1"/>
    <col min="21" max="21" width="33.33203125" style="8" bestFit="1" customWidth="1"/>
    <col min="22" max="22" width="29.1640625" style="8" bestFit="1" customWidth="1"/>
    <col min="23" max="23" width="17.6640625" style="8" bestFit="1" customWidth="1"/>
    <col min="24" max="24" width="16.6640625" style="8" bestFit="1" customWidth="1"/>
    <col min="25" max="25" width="17.5" style="8" bestFit="1" customWidth="1"/>
    <col min="26" max="26" width="17.5" style="8" customWidth="1"/>
    <col min="27" max="27" width="21.1640625" style="8" bestFit="1" customWidth="1"/>
    <col min="28" max="29" width="25.83203125" style="8" bestFit="1" customWidth="1"/>
    <col min="30" max="30" width="33.6640625" style="8" bestFit="1" customWidth="1"/>
    <col min="31" max="31" width="31.33203125" style="8" bestFit="1" customWidth="1"/>
    <col min="32" max="16384" width="10.83203125" style="8"/>
  </cols>
  <sheetData>
    <row r="1" spans="1:31" x14ac:dyDescent="0.2">
      <c r="A1" s="1" t="s">
        <v>0</v>
      </c>
      <c r="B1" s="2" t="s">
        <v>1</v>
      </c>
      <c r="C1" s="9" t="s">
        <v>64</v>
      </c>
      <c r="D1" s="1" t="s">
        <v>2</v>
      </c>
      <c r="E1" s="1" t="s">
        <v>59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60</v>
      </c>
      <c r="X1" s="1" t="s">
        <v>61</v>
      </c>
      <c r="Y1" s="1" t="s">
        <v>62</v>
      </c>
      <c r="Z1" s="1" t="s">
        <v>63</v>
      </c>
      <c r="AA1" s="2" t="s">
        <v>20</v>
      </c>
      <c r="AB1" s="2" t="s">
        <v>21</v>
      </c>
      <c r="AC1" s="1" t="s">
        <v>22</v>
      </c>
      <c r="AD1" s="1" t="s">
        <v>23</v>
      </c>
      <c r="AE1" s="1" t="s">
        <v>24</v>
      </c>
    </row>
    <row r="2" spans="1:31" x14ac:dyDescent="0.2">
      <c r="A2" s="3" t="s">
        <v>25</v>
      </c>
      <c r="B2" s="3">
        <v>5</v>
      </c>
      <c r="C2" s="10" t="s">
        <v>65</v>
      </c>
      <c r="D2" s="3">
        <v>2019</v>
      </c>
      <c r="E2" s="3">
        <v>1</v>
      </c>
      <c r="F2" s="3" t="s">
        <v>26</v>
      </c>
      <c r="G2" s="3" t="s">
        <v>27</v>
      </c>
      <c r="H2" s="3">
        <v>1</v>
      </c>
      <c r="I2" s="4">
        <v>16.757102</v>
      </c>
      <c r="J2" s="4">
        <v>17.148537000000001</v>
      </c>
      <c r="K2" s="4">
        <v>40.670287000000002</v>
      </c>
      <c r="L2" s="4">
        <v>636.13896499999998</v>
      </c>
      <c r="M2" s="4">
        <v>2.3716476219999998</v>
      </c>
      <c r="N2" s="4">
        <v>174.6182756</v>
      </c>
      <c r="O2" s="4">
        <v>5.4015326099999997E-2</v>
      </c>
      <c r="P2" s="4">
        <v>-3.0681484580000001E-2</v>
      </c>
      <c r="Q2" s="4">
        <v>43.604924650000001</v>
      </c>
      <c r="R2" s="5">
        <v>-1.72E-6</v>
      </c>
      <c r="S2" s="4">
        <v>134.11075349999999</v>
      </c>
      <c r="T2" s="4">
        <v>134.11075339999999</v>
      </c>
      <c r="U2" s="4">
        <v>1.096295818</v>
      </c>
      <c r="V2" s="4">
        <v>8.2149785360000005E-2</v>
      </c>
      <c r="W2" s="3">
        <v>18.998617710000001</v>
      </c>
      <c r="X2" s="3">
        <v>129.57719929999999</v>
      </c>
      <c r="Y2" s="3">
        <v>148.57581949999999</v>
      </c>
      <c r="Z2" s="3">
        <f>W2</f>
        <v>18.998617710000001</v>
      </c>
      <c r="AA2" s="7"/>
      <c r="AB2" s="3"/>
      <c r="AC2" s="3" t="s">
        <v>28</v>
      </c>
      <c r="AD2" s="4"/>
      <c r="AE2" s="4"/>
    </row>
    <row r="3" spans="1:31" x14ac:dyDescent="0.2">
      <c r="A3" s="3" t="s">
        <v>25</v>
      </c>
      <c r="B3" s="3">
        <v>5</v>
      </c>
      <c r="C3" s="10" t="s">
        <v>65</v>
      </c>
      <c r="D3" s="3">
        <v>2019</v>
      </c>
      <c r="E3" s="3">
        <v>2</v>
      </c>
      <c r="F3" s="4" t="s">
        <v>29</v>
      </c>
      <c r="G3" s="3" t="s">
        <v>27</v>
      </c>
      <c r="H3" s="3">
        <v>1</v>
      </c>
      <c r="I3" s="4">
        <v>18.655597</v>
      </c>
      <c r="J3" s="4">
        <v>21.090163</v>
      </c>
      <c r="K3" s="4">
        <v>41.035643999999998</v>
      </c>
      <c r="L3" s="4">
        <v>419.35548499999999</v>
      </c>
      <c r="M3" s="4">
        <v>1.9457243639999999</v>
      </c>
      <c r="N3" s="4">
        <v>192.96141399999999</v>
      </c>
      <c r="O3" s="4">
        <v>-0.1191522471</v>
      </c>
      <c r="P3" s="4">
        <v>1.235901857E-2</v>
      </c>
      <c r="Q3" s="4">
        <v>40.337128849999999</v>
      </c>
      <c r="R3" s="6">
        <v>-3.8599999999999999E-7</v>
      </c>
      <c r="S3" s="4">
        <v>18.88402799</v>
      </c>
      <c r="T3" s="4">
        <v>18.884027759999999</v>
      </c>
      <c r="U3" s="4">
        <v>1.079026592</v>
      </c>
      <c r="V3" s="4">
        <v>6.9230814139999999E-2</v>
      </c>
      <c r="W3" s="3">
        <v>1.853647906</v>
      </c>
      <c r="X3" s="3">
        <v>20.573314849999999</v>
      </c>
      <c r="Y3" s="3">
        <v>22.42696274</v>
      </c>
      <c r="Z3" s="3">
        <f t="shared" ref="Z3:Z27" si="0">W3</f>
        <v>1.853647906</v>
      </c>
      <c r="AA3" s="7"/>
      <c r="AB3" s="3"/>
      <c r="AC3" s="3" t="s">
        <v>28</v>
      </c>
      <c r="AD3" s="3"/>
      <c r="AE3" s="4"/>
    </row>
    <row r="4" spans="1:31" x14ac:dyDescent="0.2">
      <c r="A4" s="3" t="s">
        <v>25</v>
      </c>
      <c r="B4" s="3">
        <v>5</v>
      </c>
      <c r="C4" s="10" t="s">
        <v>65</v>
      </c>
      <c r="D4" s="3">
        <v>2019</v>
      </c>
      <c r="E4" s="3">
        <v>3</v>
      </c>
      <c r="F4" s="3" t="s">
        <v>30</v>
      </c>
      <c r="G4" s="3" t="s">
        <v>27</v>
      </c>
      <c r="H4" s="3">
        <v>1</v>
      </c>
      <c r="I4" s="3">
        <v>17.317634000000002</v>
      </c>
      <c r="J4" s="3">
        <v>18.461141000000001</v>
      </c>
      <c r="K4" s="4">
        <v>35.558079999999997</v>
      </c>
      <c r="L4" s="4">
        <v>310.56853899999999</v>
      </c>
      <c r="M4" s="4">
        <v>1.926104134</v>
      </c>
      <c r="N4" s="4">
        <v>179.39203699999999</v>
      </c>
      <c r="O4" s="4">
        <v>1.2988789339999999E-2</v>
      </c>
      <c r="P4" s="4">
        <v>-9.6150463699999997E-3</v>
      </c>
      <c r="Q4" s="4">
        <v>42.285724160000001</v>
      </c>
      <c r="R4" s="6">
        <v>-1.2699999999999999E-6</v>
      </c>
      <c r="S4" s="4">
        <v>22.592059240000001</v>
      </c>
      <c r="T4" s="4">
        <v>22.59206039</v>
      </c>
      <c r="U4" s="4">
        <v>1.069053279</v>
      </c>
      <c r="V4" s="4">
        <v>6.8667874569999995E-2</v>
      </c>
      <c r="W4" s="3">
        <v>30.81265835</v>
      </c>
      <c r="X4" s="3">
        <v>-0.45284556440000001</v>
      </c>
      <c r="Y4" s="3">
        <v>30.359815149999999</v>
      </c>
      <c r="Z4" s="3">
        <f t="shared" si="0"/>
        <v>30.81265835</v>
      </c>
      <c r="AA4" s="7"/>
      <c r="AB4" s="3"/>
      <c r="AC4" s="3" t="s">
        <v>28</v>
      </c>
      <c r="AD4" s="3"/>
      <c r="AE4" s="4"/>
    </row>
    <row r="5" spans="1:31" x14ac:dyDescent="0.2">
      <c r="A5" s="3" t="s">
        <v>31</v>
      </c>
      <c r="B5" s="3">
        <v>37</v>
      </c>
      <c r="C5" s="3" t="s">
        <v>74</v>
      </c>
      <c r="D5" s="3">
        <v>2019</v>
      </c>
      <c r="E5" s="3">
        <v>1</v>
      </c>
      <c r="F5" s="3" t="s">
        <v>32</v>
      </c>
      <c r="G5" s="3" t="s">
        <v>27</v>
      </c>
      <c r="H5" s="3">
        <v>1</v>
      </c>
      <c r="I5" s="4">
        <v>16.664850000000001</v>
      </c>
      <c r="J5" s="4">
        <v>16.810675</v>
      </c>
      <c r="K5" s="4">
        <v>31.435124999999999</v>
      </c>
      <c r="L5" s="4">
        <v>392.07766199999998</v>
      </c>
      <c r="M5" s="4">
        <v>1.8699501949999999</v>
      </c>
      <c r="N5" s="4">
        <v>179.12628520000001</v>
      </c>
      <c r="O5" s="4">
        <v>1.195798306E-2</v>
      </c>
      <c r="P5" s="4">
        <v>5.2641542290000003E-2</v>
      </c>
      <c r="Q5" s="4">
        <v>39.50787536</v>
      </c>
      <c r="R5" s="6">
        <v>4.9900000000000001E-7</v>
      </c>
      <c r="S5" s="4">
        <v>284.30765530000002</v>
      </c>
      <c r="T5" s="4">
        <v>284.3076567</v>
      </c>
      <c r="U5" s="4">
        <v>1.0724681089999999</v>
      </c>
      <c r="V5" s="4">
        <v>6.8488076869999998E-2</v>
      </c>
      <c r="W5" s="3">
        <v>-6.3260675190000004</v>
      </c>
      <c r="X5" s="3">
        <v>291.46113500000001</v>
      </c>
      <c r="Y5" s="3">
        <v>285.13506799999999</v>
      </c>
      <c r="Z5" s="3">
        <f>W5*-1</f>
        <v>6.3260675190000004</v>
      </c>
      <c r="AA5" s="7"/>
      <c r="AB5" s="3"/>
      <c r="AC5" s="3" t="s">
        <v>28</v>
      </c>
      <c r="AD5" s="4"/>
      <c r="AE5" s="4"/>
    </row>
    <row r="6" spans="1:31" x14ac:dyDescent="0.2">
      <c r="A6" s="3" t="s">
        <v>31</v>
      </c>
      <c r="B6" s="3">
        <v>37</v>
      </c>
      <c r="C6" s="3" t="s">
        <v>74</v>
      </c>
      <c r="D6" s="3">
        <v>2019</v>
      </c>
      <c r="E6" s="3">
        <v>2</v>
      </c>
      <c r="F6" s="3" t="s">
        <v>33</v>
      </c>
      <c r="G6" s="3" t="s">
        <v>27</v>
      </c>
      <c r="H6" s="3">
        <v>1</v>
      </c>
      <c r="I6" s="4">
        <v>15.893045000000001</v>
      </c>
      <c r="J6" s="4">
        <v>15.722445</v>
      </c>
      <c r="K6" s="4">
        <v>29.018214</v>
      </c>
      <c r="L6" s="4">
        <v>403.28053</v>
      </c>
      <c r="M6" s="4">
        <v>1.8456553040000001</v>
      </c>
      <c r="N6" s="4">
        <v>171.75456019999999</v>
      </c>
      <c r="O6" s="4">
        <v>6.7484495650000004E-2</v>
      </c>
      <c r="P6" s="4">
        <v>0.12050806529999999</v>
      </c>
      <c r="Q6" s="4">
        <v>38.773002320000003</v>
      </c>
      <c r="R6" s="6">
        <v>-3.3699999999999999E-6</v>
      </c>
      <c r="S6" s="4">
        <v>148.4185195</v>
      </c>
      <c r="T6" s="4">
        <v>148.41851940000001</v>
      </c>
      <c r="U6" s="4">
        <v>1.0601317050000001</v>
      </c>
      <c r="V6" s="4">
        <v>5.9261366500000003E-2</v>
      </c>
      <c r="W6" s="3">
        <v>23.57804616</v>
      </c>
      <c r="X6" s="3">
        <v>132.5417075</v>
      </c>
      <c r="Y6" s="3">
        <v>156.119756</v>
      </c>
      <c r="Z6" s="3">
        <f t="shared" si="0"/>
        <v>23.57804616</v>
      </c>
      <c r="AA6" s="7"/>
      <c r="AB6" s="3"/>
      <c r="AC6" s="3" t="s">
        <v>28</v>
      </c>
      <c r="AD6" s="4"/>
      <c r="AE6" s="4"/>
    </row>
    <row r="7" spans="1:31" x14ac:dyDescent="0.2">
      <c r="A7" s="3" t="s">
        <v>31</v>
      </c>
      <c r="B7" s="3">
        <v>37</v>
      </c>
      <c r="C7" s="3" t="s">
        <v>74</v>
      </c>
      <c r="D7" s="3">
        <v>2019</v>
      </c>
      <c r="E7" s="3">
        <v>3</v>
      </c>
      <c r="F7" s="3" t="s">
        <v>34</v>
      </c>
      <c r="G7" s="3" t="s">
        <v>27</v>
      </c>
      <c r="H7" s="3">
        <v>1</v>
      </c>
      <c r="I7" s="4">
        <v>18.331610000000001</v>
      </c>
      <c r="J7" s="4">
        <v>19.541573</v>
      </c>
      <c r="K7" s="4">
        <v>38.753737000000001</v>
      </c>
      <c r="L7" s="4">
        <v>417.96252299999998</v>
      </c>
      <c r="M7" s="4">
        <v>1.9831431690000001</v>
      </c>
      <c r="N7" s="4">
        <v>171.02952160000001</v>
      </c>
      <c r="O7" s="4">
        <v>8.0497766260000006E-2</v>
      </c>
      <c r="P7" s="4">
        <v>-6.2108434439999997E-3</v>
      </c>
      <c r="Q7" s="4">
        <v>41.244498989999997</v>
      </c>
      <c r="R7" s="6">
        <v>-1.1200000000000001E-6</v>
      </c>
      <c r="S7" s="4">
        <v>140.20430970000001</v>
      </c>
      <c r="T7" s="4">
        <v>140.20431070000001</v>
      </c>
      <c r="U7" s="4">
        <v>1.0803696220000001</v>
      </c>
      <c r="V7" s="4">
        <v>7.1098814250000003E-2</v>
      </c>
      <c r="W7" s="3">
        <v>-7.972475684</v>
      </c>
      <c r="X7" s="3">
        <v>147.69008940000001</v>
      </c>
      <c r="Y7" s="3">
        <v>139.71761520000001</v>
      </c>
      <c r="Z7" s="3">
        <f>W7*(-1)</f>
        <v>7.972475684</v>
      </c>
      <c r="AA7" s="7"/>
      <c r="AB7" s="3"/>
      <c r="AC7" s="3" t="s">
        <v>28</v>
      </c>
      <c r="AD7" s="4"/>
      <c r="AE7" s="4"/>
    </row>
    <row r="8" spans="1:31" x14ac:dyDescent="0.2">
      <c r="A8" s="3" t="s">
        <v>31</v>
      </c>
      <c r="B8" s="3">
        <v>27</v>
      </c>
      <c r="C8" s="10" t="s">
        <v>66</v>
      </c>
      <c r="D8" s="3">
        <v>2019</v>
      </c>
      <c r="E8" s="3">
        <v>1</v>
      </c>
      <c r="F8" s="3" t="s">
        <v>35</v>
      </c>
      <c r="G8" s="3" t="s">
        <v>27</v>
      </c>
      <c r="H8" s="3">
        <v>1</v>
      </c>
      <c r="I8" s="4">
        <v>16.456071000000001</v>
      </c>
      <c r="J8" s="4">
        <v>15.785482999999999</v>
      </c>
      <c r="K8" s="4">
        <v>24.787534000000001</v>
      </c>
      <c r="L8" s="4">
        <v>193.70853099999999</v>
      </c>
      <c r="M8" s="4">
        <v>1.57027403</v>
      </c>
      <c r="N8" s="4">
        <v>178.51003900000001</v>
      </c>
      <c r="O8" s="4">
        <v>6.3956545060000003E-3</v>
      </c>
      <c r="P8" s="4">
        <v>-8.9956401300000002E-2</v>
      </c>
      <c r="Q8" s="4">
        <v>36.533287979999997</v>
      </c>
      <c r="R8" s="6">
        <v>-6.8199999999999999E-7</v>
      </c>
      <c r="S8" s="4">
        <v>249.31802769999999</v>
      </c>
      <c r="T8" s="4">
        <v>249.31802709999999</v>
      </c>
      <c r="U8" s="4">
        <v>1.0543795279999999</v>
      </c>
      <c r="V8" s="4">
        <v>5.5908519189999999E-2</v>
      </c>
      <c r="W8" s="3">
        <v>-0.53987131099999996</v>
      </c>
      <c r="X8" s="3">
        <v>251.9914412</v>
      </c>
      <c r="Y8" s="3">
        <v>251.45156950000001</v>
      </c>
      <c r="Z8" s="3">
        <f>W8*-1</f>
        <v>0.53987131099999996</v>
      </c>
      <c r="AA8" s="7"/>
      <c r="AB8" s="3"/>
      <c r="AC8" s="3" t="s">
        <v>28</v>
      </c>
      <c r="AD8" s="4"/>
      <c r="AE8" s="4"/>
    </row>
    <row r="9" spans="1:31" x14ac:dyDescent="0.2">
      <c r="A9" s="3" t="s">
        <v>31</v>
      </c>
      <c r="B9" s="3">
        <v>27</v>
      </c>
      <c r="C9" s="10" t="s">
        <v>66</v>
      </c>
      <c r="D9" s="3">
        <v>2019</v>
      </c>
      <c r="E9" s="3">
        <v>2</v>
      </c>
      <c r="F9" s="3" t="s">
        <v>36</v>
      </c>
      <c r="G9" s="3" t="s">
        <v>27</v>
      </c>
      <c r="H9" s="3">
        <v>1</v>
      </c>
      <c r="I9" s="4">
        <v>16.691974999999999</v>
      </c>
      <c r="J9" s="4">
        <v>17.288985</v>
      </c>
      <c r="K9" s="4">
        <v>26.978197999999999</v>
      </c>
      <c r="L9" s="4">
        <v>226.624842</v>
      </c>
      <c r="M9" s="4">
        <v>1.5604269420000001</v>
      </c>
      <c r="N9" s="4">
        <v>187.19601119999999</v>
      </c>
      <c r="O9" s="4">
        <v>-7.3128984930000002E-2</v>
      </c>
      <c r="P9" s="4">
        <v>-0.17793543349999999</v>
      </c>
      <c r="Q9" s="4">
        <v>34.657762290000001</v>
      </c>
      <c r="R9" s="6">
        <v>6.8199999999999999E-7</v>
      </c>
      <c r="S9" s="4">
        <v>264.74188770000001</v>
      </c>
      <c r="T9" s="4">
        <v>264.74188850000002</v>
      </c>
      <c r="U9" s="4">
        <v>1.046361307</v>
      </c>
      <c r="V9" s="4">
        <v>4.8482704109999997E-2</v>
      </c>
      <c r="W9" s="3">
        <v>1.6964150389999998E-2</v>
      </c>
      <c r="X9" s="3">
        <v>266.86182350000001</v>
      </c>
      <c r="Y9" s="3">
        <v>266.87878740000002</v>
      </c>
      <c r="Z9" s="3">
        <f>W9</f>
        <v>1.6964150389999998E-2</v>
      </c>
      <c r="AA9" s="7"/>
      <c r="AB9" s="3"/>
      <c r="AC9" s="3" t="s">
        <v>28</v>
      </c>
      <c r="AD9" s="4"/>
      <c r="AE9" s="4"/>
    </row>
    <row r="10" spans="1:31" x14ac:dyDescent="0.2">
      <c r="A10" s="3" t="s">
        <v>31</v>
      </c>
      <c r="B10" s="3">
        <v>27</v>
      </c>
      <c r="C10" s="10" t="s">
        <v>66</v>
      </c>
      <c r="D10" s="3">
        <v>2019</v>
      </c>
      <c r="E10" s="3">
        <v>3</v>
      </c>
      <c r="F10" s="3" t="s">
        <v>37</v>
      </c>
      <c r="G10" s="3" t="s">
        <v>27</v>
      </c>
      <c r="H10" s="3">
        <v>1</v>
      </c>
      <c r="I10" s="4">
        <v>17.627493999999999</v>
      </c>
      <c r="J10" s="4">
        <v>19.242851000000002</v>
      </c>
      <c r="K10" s="4">
        <v>25.515892000000001</v>
      </c>
      <c r="L10" s="4">
        <v>117.213444</v>
      </c>
      <c r="M10" s="4">
        <v>1.3259933260000001</v>
      </c>
      <c r="N10" s="4">
        <v>183.53785579999999</v>
      </c>
      <c r="O10" s="4">
        <v>-4.207973659E-2</v>
      </c>
      <c r="P10" s="4">
        <v>-0.2294570802</v>
      </c>
      <c r="Q10" s="4">
        <v>28.941995949999999</v>
      </c>
      <c r="R10" s="6">
        <v>4.0699999999999998E-7</v>
      </c>
      <c r="S10" s="4">
        <v>381.95878290000002</v>
      </c>
      <c r="T10" s="4">
        <v>381.95878320000003</v>
      </c>
      <c r="U10" s="4">
        <v>1.035388237</v>
      </c>
      <c r="V10" s="4">
        <v>3.8838916959999997E-2</v>
      </c>
      <c r="W10" s="7">
        <v>-12.32652547</v>
      </c>
      <c r="X10" s="3">
        <v>394.26017030000003</v>
      </c>
      <c r="Y10" s="3">
        <v>381.93364459999998</v>
      </c>
      <c r="Z10" s="3">
        <f>W10*-1</f>
        <v>12.32652547</v>
      </c>
      <c r="AA10" s="7"/>
      <c r="AB10" s="3"/>
      <c r="AC10" s="3" t="s">
        <v>28</v>
      </c>
      <c r="AD10" s="4"/>
      <c r="AE10" s="4"/>
    </row>
    <row r="11" spans="1:31" x14ac:dyDescent="0.2">
      <c r="A11" s="3" t="s">
        <v>31</v>
      </c>
      <c r="B11" s="3">
        <v>30</v>
      </c>
      <c r="C11" s="10" t="s">
        <v>67</v>
      </c>
      <c r="D11" s="3">
        <v>2019</v>
      </c>
      <c r="E11" s="3">
        <v>1</v>
      </c>
      <c r="F11" s="3" t="s">
        <v>38</v>
      </c>
      <c r="G11" s="3" t="s">
        <v>27</v>
      </c>
      <c r="H11" s="3">
        <v>1</v>
      </c>
      <c r="I11" s="4">
        <v>20.370764999999999</v>
      </c>
      <c r="J11" s="4">
        <v>22.181712000000001</v>
      </c>
      <c r="K11" s="4">
        <v>36.050567999999998</v>
      </c>
      <c r="L11" s="4">
        <v>288.67972800000001</v>
      </c>
      <c r="M11" s="4">
        <v>1.625238304</v>
      </c>
      <c r="N11" s="4">
        <v>174.3727165</v>
      </c>
      <c r="O11" s="4">
        <v>4.0112681859999999E-2</v>
      </c>
      <c r="P11" s="4">
        <v>7.7758955160000002E-3</v>
      </c>
      <c r="Q11" s="4">
        <v>35.045341479999998</v>
      </c>
      <c r="R11" s="6">
        <v>-1.42E-6</v>
      </c>
      <c r="S11" s="4">
        <v>413.10091080000001</v>
      </c>
      <c r="T11" s="4">
        <v>413.100909</v>
      </c>
      <c r="U11" s="4">
        <v>1.049323937</v>
      </c>
      <c r="V11" s="4">
        <v>4.9896687709999998E-2</v>
      </c>
      <c r="W11" s="3">
        <v>-7.5106296419999996</v>
      </c>
      <c r="X11" s="3">
        <v>422.24958679999997</v>
      </c>
      <c r="Y11" s="3">
        <v>414.73895629999998</v>
      </c>
      <c r="Z11" s="3">
        <f>W11*-1</f>
        <v>7.5106296419999996</v>
      </c>
      <c r="AA11" s="7"/>
      <c r="AB11" s="3"/>
      <c r="AC11" s="3" t="s">
        <v>28</v>
      </c>
      <c r="AD11" s="4"/>
      <c r="AE11" s="4"/>
    </row>
    <row r="12" spans="1:31" x14ac:dyDescent="0.2">
      <c r="A12" s="3" t="s">
        <v>31</v>
      </c>
      <c r="B12" s="3">
        <v>30</v>
      </c>
      <c r="C12" s="10" t="s">
        <v>67</v>
      </c>
      <c r="D12" s="3">
        <v>2019</v>
      </c>
      <c r="E12" s="3">
        <v>2</v>
      </c>
      <c r="F12" s="3" t="s">
        <v>39</v>
      </c>
      <c r="G12" s="3" t="s">
        <v>27</v>
      </c>
      <c r="H12" s="3">
        <v>1</v>
      </c>
      <c r="I12" s="4">
        <v>15.821320999999999</v>
      </c>
      <c r="J12" s="4">
        <v>15.501408</v>
      </c>
      <c r="K12" s="4">
        <v>25.855599999999999</v>
      </c>
      <c r="L12" s="4">
        <v>255.69273200000001</v>
      </c>
      <c r="M12" s="4">
        <v>1.6679517109999999</v>
      </c>
      <c r="N12" s="4">
        <v>180.84597650000001</v>
      </c>
      <c r="O12" s="4">
        <v>-2.0029467449999999E-3</v>
      </c>
      <c r="P12" s="4">
        <v>-0.10673552410000001</v>
      </c>
      <c r="Q12" s="4">
        <v>37.216548109999998</v>
      </c>
      <c r="R12" s="6">
        <v>2.2699999999999999E-6</v>
      </c>
      <c r="S12" s="4">
        <v>449.75067849999999</v>
      </c>
      <c r="T12" s="4">
        <v>449.75067760000002</v>
      </c>
      <c r="U12" s="4">
        <v>1.0641381320000001</v>
      </c>
      <c r="V12" s="4">
        <v>6.2754919749999999E-2</v>
      </c>
      <c r="W12" s="3">
        <v>-2.959836959</v>
      </c>
      <c r="X12" s="3">
        <v>456.64377819999999</v>
      </c>
      <c r="Y12" s="3">
        <v>453.68393800000001</v>
      </c>
      <c r="Z12" s="3">
        <f>W12*-1</f>
        <v>2.959836959</v>
      </c>
      <c r="AA12" s="7"/>
      <c r="AB12" s="3"/>
      <c r="AC12" s="3" t="s">
        <v>28</v>
      </c>
      <c r="AD12" s="4"/>
      <c r="AE12" s="4"/>
    </row>
    <row r="13" spans="1:31" x14ac:dyDescent="0.2">
      <c r="A13" s="3" t="s">
        <v>31</v>
      </c>
      <c r="B13" s="3">
        <v>30</v>
      </c>
      <c r="C13" s="10" t="s">
        <v>67</v>
      </c>
      <c r="D13" s="3">
        <v>2019</v>
      </c>
      <c r="E13" s="3">
        <v>3</v>
      </c>
      <c r="F13" s="3" t="s">
        <v>40</v>
      </c>
      <c r="G13" s="3" t="s">
        <v>27</v>
      </c>
      <c r="H13" s="3">
        <v>1</v>
      </c>
      <c r="I13" s="4">
        <v>18.232116999999999</v>
      </c>
      <c r="J13" s="4">
        <v>20.576528</v>
      </c>
      <c r="K13" s="4">
        <v>42.654690000000002</v>
      </c>
      <c r="L13" s="4">
        <v>448.93824799999999</v>
      </c>
      <c r="M13" s="4">
        <v>2.0729780070000001</v>
      </c>
      <c r="N13" s="4">
        <v>181.89284090000001</v>
      </c>
      <c r="O13" s="4">
        <v>-1.7457712180000001E-2</v>
      </c>
      <c r="P13" s="4">
        <v>0.31226131680000002</v>
      </c>
      <c r="Q13" s="4">
        <v>43.67760397</v>
      </c>
      <c r="R13" s="6">
        <v>-3.53E-7</v>
      </c>
      <c r="S13" s="4">
        <v>119.39950140000001</v>
      </c>
      <c r="T13" s="4">
        <v>119.3994994</v>
      </c>
      <c r="U13" s="4">
        <v>1.0839441649999999</v>
      </c>
      <c r="V13" s="4">
        <v>7.3561958720000001E-2</v>
      </c>
      <c r="W13" s="3">
        <v>-12.7356581</v>
      </c>
      <c r="X13" s="3">
        <v>131.65035499999999</v>
      </c>
      <c r="Y13" s="3">
        <v>118.9146951</v>
      </c>
      <c r="Z13" s="3">
        <f>W13*-1</f>
        <v>12.7356581</v>
      </c>
      <c r="AA13" s="7"/>
      <c r="AB13" s="3"/>
      <c r="AC13" s="3" t="s">
        <v>28</v>
      </c>
      <c r="AD13" s="4"/>
      <c r="AE13" s="4"/>
    </row>
    <row r="14" spans="1:31" x14ac:dyDescent="0.2">
      <c r="A14" s="3" t="s">
        <v>41</v>
      </c>
      <c r="B14" s="3">
        <v>32</v>
      </c>
      <c r="C14" s="10" t="s">
        <v>68</v>
      </c>
      <c r="D14" s="3">
        <v>2019</v>
      </c>
      <c r="E14" s="3">
        <v>1</v>
      </c>
      <c r="F14" s="3" t="s">
        <v>42</v>
      </c>
      <c r="G14" s="3" t="s">
        <v>27</v>
      </c>
      <c r="H14" s="3">
        <v>1</v>
      </c>
      <c r="I14" s="4">
        <v>17.025371</v>
      </c>
      <c r="J14" s="4">
        <v>17.788024</v>
      </c>
      <c r="K14" s="4">
        <v>32.870187999999999</v>
      </c>
      <c r="L14" s="4">
        <v>297.38458100000003</v>
      </c>
      <c r="M14" s="4">
        <v>1.8478830479999999</v>
      </c>
      <c r="N14" s="4">
        <v>168.87358019999999</v>
      </c>
      <c r="O14" s="4">
        <v>9.6525203879999993E-2</v>
      </c>
      <c r="P14" s="4">
        <v>3.177032338E-2</v>
      </c>
      <c r="Q14" s="4">
        <v>41.139572119999997</v>
      </c>
      <c r="R14" s="6">
        <v>-3.1200000000000002E-6</v>
      </c>
      <c r="S14" s="4">
        <v>36.740124559999998</v>
      </c>
      <c r="T14" s="4">
        <v>36.740125370000001</v>
      </c>
      <c r="U14" s="4">
        <v>1.0678819399999999</v>
      </c>
      <c r="V14" s="4">
        <v>6.8983221900000002E-2</v>
      </c>
      <c r="W14" s="3">
        <v>-2.223101942</v>
      </c>
      <c r="X14" s="3">
        <v>39.907246139999998</v>
      </c>
      <c r="Y14" s="3">
        <v>37.684148110000002</v>
      </c>
      <c r="Z14" s="3">
        <f>W14*-1</f>
        <v>2.223101942</v>
      </c>
      <c r="AA14" s="7"/>
      <c r="AB14" s="3"/>
      <c r="AC14" s="3" t="s">
        <v>28</v>
      </c>
      <c r="AD14" s="4"/>
      <c r="AE14" s="4"/>
    </row>
    <row r="15" spans="1:31" x14ac:dyDescent="0.2">
      <c r="A15" s="3" t="s">
        <v>41</v>
      </c>
      <c r="B15" s="3">
        <v>32</v>
      </c>
      <c r="C15" s="10" t="s">
        <v>68</v>
      </c>
      <c r="D15" s="3">
        <v>2019</v>
      </c>
      <c r="E15" s="3">
        <v>2</v>
      </c>
      <c r="F15" s="3" t="s">
        <v>43</v>
      </c>
      <c r="G15" s="3" t="s">
        <v>27</v>
      </c>
      <c r="H15" s="3">
        <v>1</v>
      </c>
      <c r="I15" s="4">
        <v>17.288626000000001</v>
      </c>
      <c r="J15" s="4">
        <v>16.488074000000001</v>
      </c>
      <c r="K15" s="4">
        <v>27.235866999999999</v>
      </c>
      <c r="L15" s="4">
        <v>268.23212699999999</v>
      </c>
      <c r="M15" s="4">
        <v>1.6518525449999999</v>
      </c>
      <c r="N15" s="4">
        <v>186.79055500000001</v>
      </c>
      <c r="O15" s="4">
        <v>-4.4399717259999999E-2</v>
      </c>
      <c r="P15" s="4">
        <v>8.493533247E-2</v>
      </c>
      <c r="Q15" s="4">
        <v>36.455877209999997</v>
      </c>
      <c r="R15" s="6">
        <v>9.4499999999999995E-7</v>
      </c>
      <c r="S15" s="4">
        <v>332.39065840000001</v>
      </c>
      <c r="T15" s="4">
        <v>332.39065870000002</v>
      </c>
      <c r="U15" s="4">
        <v>1.065688186</v>
      </c>
      <c r="V15" s="4">
        <v>6.1723752860000002E-2</v>
      </c>
      <c r="W15" s="3">
        <v>3.0001821290000001</v>
      </c>
      <c r="X15" s="3">
        <v>331.4329146</v>
      </c>
      <c r="Y15" s="3">
        <v>334.43309620000002</v>
      </c>
      <c r="Z15" s="3">
        <f t="shared" si="0"/>
        <v>3.0001821290000001</v>
      </c>
      <c r="AA15" s="7"/>
      <c r="AB15" s="3"/>
      <c r="AC15" s="3" t="s">
        <v>28</v>
      </c>
      <c r="AD15" s="4"/>
      <c r="AE15" s="4"/>
    </row>
    <row r="16" spans="1:31" x14ac:dyDescent="0.2">
      <c r="A16" s="3" t="s">
        <v>41</v>
      </c>
      <c r="B16" s="3">
        <v>32</v>
      </c>
      <c r="C16" s="10" t="s">
        <v>68</v>
      </c>
      <c r="D16" s="3">
        <v>2019</v>
      </c>
      <c r="E16" s="3">
        <v>3</v>
      </c>
      <c r="F16" s="3" t="s">
        <v>44</v>
      </c>
      <c r="G16" s="3" t="s">
        <v>27</v>
      </c>
      <c r="H16" s="3">
        <v>1</v>
      </c>
      <c r="I16" s="4">
        <v>14.866118</v>
      </c>
      <c r="J16" s="4">
        <v>13.599686</v>
      </c>
      <c r="K16" s="4">
        <v>21.806967</v>
      </c>
      <c r="L16" s="4">
        <v>241.13600400000001</v>
      </c>
      <c r="M16" s="4">
        <v>1.6034904780000001</v>
      </c>
      <c r="N16" s="4">
        <v>173.39963599999999</v>
      </c>
      <c r="O16" s="4">
        <v>7.3067355900000006E-2</v>
      </c>
      <c r="P16" s="4">
        <v>-0.1129162972</v>
      </c>
      <c r="Q16" s="4">
        <v>36.080984049999998</v>
      </c>
      <c r="R16" s="6">
        <v>3.9999999999999998E-6</v>
      </c>
      <c r="S16" s="4">
        <v>174.85060379999999</v>
      </c>
      <c r="T16" s="4">
        <v>174.8506045</v>
      </c>
      <c r="U16" s="4">
        <v>1.0555425700000001</v>
      </c>
      <c r="V16" s="4">
        <v>5.4213297629999997E-2</v>
      </c>
      <c r="W16" s="3">
        <v>1.132611195</v>
      </c>
      <c r="X16" s="3">
        <v>175.1313687</v>
      </c>
      <c r="Y16" s="3">
        <v>176.26397660000001</v>
      </c>
      <c r="Z16" s="3">
        <f t="shared" si="0"/>
        <v>1.132611195</v>
      </c>
      <c r="AA16" s="7"/>
      <c r="AB16" s="3"/>
      <c r="AC16" s="3" t="s">
        <v>28</v>
      </c>
      <c r="AD16" s="4"/>
      <c r="AE16" s="4"/>
    </row>
    <row r="17" spans="1:31" x14ac:dyDescent="0.2">
      <c r="A17" s="3" t="s">
        <v>41</v>
      </c>
      <c r="B17" s="3">
        <v>8</v>
      </c>
      <c r="C17" s="10" t="s">
        <v>69</v>
      </c>
      <c r="D17" s="3">
        <v>2019</v>
      </c>
      <c r="E17" s="3">
        <v>1</v>
      </c>
      <c r="F17" s="3" t="s">
        <v>45</v>
      </c>
      <c r="G17" s="3" t="s">
        <v>27</v>
      </c>
      <c r="H17" s="3">
        <v>1</v>
      </c>
      <c r="I17" s="4">
        <v>15.326991</v>
      </c>
      <c r="J17" s="4">
        <v>14.630219</v>
      </c>
      <c r="K17" s="4">
        <v>24.871469999999999</v>
      </c>
      <c r="L17" s="4">
        <v>248.510019</v>
      </c>
      <c r="M17" s="4">
        <v>1.700006678</v>
      </c>
      <c r="N17" s="4">
        <v>172.13666749999999</v>
      </c>
      <c r="O17" s="4">
        <v>7.0191136230000006E-2</v>
      </c>
      <c r="P17" s="4">
        <v>2.8561372809999999E-2</v>
      </c>
      <c r="Q17" s="4">
        <v>38.792248149999999</v>
      </c>
      <c r="R17" s="6">
        <v>-2.6E-7</v>
      </c>
      <c r="S17" s="4">
        <v>139.38967840000001</v>
      </c>
      <c r="T17" s="4">
        <v>139.38967840000001</v>
      </c>
      <c r="U17" s="4">
        <v>1.053710822</v>
      </c>
      <c r="V17" s="4">
        <v>5.4738528170000002E-2</v>
      </c>
      <c r="W17" s="3">
        <v>20.872491870000001</v>
      </c>
      <c r="X17" s="3">
        <v>124.3490652</v>
      </c>
      <c r="Y17" s="3">
        <v>145.22155620000001</v>
      </c>
      <c r="Z17" s="3">
        <f t="shared" si="0"/>
        <v>20.872491870000001</v>
      </c>
      <c r="AA17" s="7"/>
      <c r="AB17" s="3"/>
      <c r="AC17" s="3" t="s">
        <v>28</v>
      </c>
      <c r="AD17" s="4"/>
      <c r="AE17" s="4"/>
    </row>
    <row r="18" spans="1:31" x14ac:dyDescent="0.2">
      <c r="A18" s="3" t="s">
        <v>41</v>
      </c>
      <c r="B18" s="3">
        <v>8</v>
      </c>
      <c r="C18" s="10" t="s">
        <v>69</v>
      </c>
      <c r="D18" s="3">
        <v>2019</v>
      </c>
      <c r="E18" s="3">
        <v>2</v>
      </c>
      <c r="F18" s="7" t="s">
        <v>46</v>
      </c>
      <c r="G18" s="7" t="s">
        <v>27</v>
      </c>
      <c r="H18" s="7">
        <v>1</v>
      </c>
      <c r="I18" s="4">
        <v>15.987511</v>
      </c>
      <c r="J18" s="4">
        <v>14.706007</v>
      </c>
      <c r="K18" s="4">
        <v>34.041285000000002</v>
      </c>
      <c r="L18" s="4">
        <v>843.10840599999995</v>
      </c>
      <c r="M18" s="4">
        <v>2.3147877600000002</v>
      </c>
      <c r="N18" s="4">
        <v>184.64203570000001</v>
      </c>
      <c r="O18" s="4">
        <v>-2.6715271929999999E-2</v>
      </c>
      <c r="P18" s="4">
        <v>0.30699562920000001</v>
      </c>
      <c r="Q18" s="4">
        <v>45.7634209</v>
      </c>
      <c r="R18" s="6">
        <v>1.5600000000000001E-6</v>
      </c>
      <c r="S18" s="4">
        <v>-157.9785181</v>
      </c>
      <c r="T18" s="4">
        <v>-157.97851969999999</v>
      </c>
      <c r="U18" s="4">
        <v>1.074743132</v>
      </c>
      <c r="V18" s="4">
        <v>7.1118567460000004E-2</v>
      </c>
      <c r="W18" s="7">
        <v>63.694436660000001</v>
      </c>
      <c r="X18" s="7">
        <v>-210.36595489999999</v>
      </c>
      <c r="Y18" s="7">
        <v>-146.67152129999999</v>
      </c>
      <c r="Z18" s="3">
        <f t="shared" si="0"/>
        <v>63.694436660000001</v>
      </c>
      <c r="AA18" s="7"/>
      <c r="AB18" s="7"/>
      <c r="AC18" s="3" t="s">
        <v>28</v>
      </c>
      <c r="AD18" s="7"/>
      <c r="AE18" s="7"/>
    </row>
    <row r="19" spans="1:31" x14ac:dyDescent="0.2">
      <c r="A19" s="3" t="s">
        <v>41</v>
      </c>
      <c r="B19" s="3">
        <v>8</v>
      </c>
      <c r="C19" s="10" t="s">
        <v>69</v>
      </c>
      <c r="D19" s="3">
        <v>2019</v>
      </c>
      <c r="E19" s="3">
        <v>3</v>
      </c>
      <c r="F19" s="7" t="s">
        <v>47</v>
      </c>
      <c r="G19" s="7" t="s">
        <v>27</v>
      </c>
      <c r="H19" s="7">
        <v>1</v>
      </c>
      <c r="I19" s="4">
        <v>17.655214999999998</v>
      </c>
      <c r="J19" s="4">
        <v>19.458645000000001</v>
      </c>
      <c r="K19" s="4">
        <v>31.440404999999998</v>
      </c>
      <c r="L19" s="4">
        <v>248.09972200000001</v>
      </c>
      <c r="M19" s="7">
        <v>1.6157551050000001</v>
      </c>
      <c r="N19" s="4">
        <v>180.1546017</v>
      </c>
      <c r="O19" s="4">
        <v>-2.9464415109999999E-3</v>
      </c>
      <c r="P19" s="4">
        <v>-0.15535636480000001</v>
      </c>
      <c r="Q19" s="4">
        <v>35.661166590000001</v>
      </c>
      <c r="R19" s="6">
        <v>-1.04E-6</v>
      </c>
      <c r="S19" s="4">
        <v>134.7823812</v>
      </c>
      <c r="T19" s="4">
        <v>134.78238260000001</v>
      </c>
      <c r="U19" s="4">
        <v>1.039586761</v>
      </c>
      <c r="V19" s="4">
        <v>4.0764652929999999E-2</v>
      </c>
      <c r="W19" s="7">
        <v>6.5339138539999997</v>
      </c>
      <c r="X19" s="7">
        <v>131.67271830000001</v>
      </c>
      <c r="Y19" s="7">
        <v>138.20663429999999</v>
      </c>
      <c r="Z19" s="3">
        <f t="shared" si="0"/>
        <v>6.5339138539999997</v>
      </c>
      <c r="AA19" s="7"/>
      <c r="AB19" s="7"/>
      <c r="AC19" s="3" t="s">
        <v>28</v>
      </c>
      <c r="AD19" s="7"/>
      <c r="AE19" s="7"/>
    </row>
    <row r="20" spans="1:31" x14ac:dyDescent="0.2">
      <c r="A20" s="3" t="s">
        <v>48</v>
      </c>
      <c r="B20" s="3">
        <v>34</v>
      </c>
      <c r="C20" s="10" t="s">
        <v>70</v>
      </c>
      <c r="D20" s="3">
        <v>2019</v>
      </c>
      <c r="E20" s="3">
        <v>1</v>
      </c>
      <c r="F20" s="7" t="s">
        <v>49</v>
      </c>
      <c r="G20" s="7" t="s">
        <v>27</v>
      </c>
      <c r="H20" s="7">
        <v>1</v>
      </c>
      <c r="I20" s="4">
        <v>15.956772000000001</v>
      </c>
      <c r="J20" s="4">
        <v>15.799256</v>
      </c>
      <c r="K20" s="4">
        <v>27.789473000000001</v>
      </c>
      <c r="L20" s="4">
        <v>326.07197600000001</v>
      </c>
      <c r="M20" s="4">
        <v>1.7589102299999999</v>
      </c>
      <c r="N20" s="4">
        <v>183.2114584</v>
      </c>
      <c r="O20" s="4">
        <v>-3.2439000510000003E-2</v>
      </c>
      <c r="P20" s="4">
        <v>-0.13167636320000001</v>
      </c>
      <c r="Q20" s="4">
        <v>37.669172199999998</v>
      </c>
      <c r="R20" s="6">
        <v>6.9800000000000003E-8</v>
      </c>
      <c r="S20" s="4">
        <v>265.6389653</v>
      </c>
      <c r="T20" s="4">
        <v>265.63896629999999</v>
      </c>
      <c r="U20" s="4">
        <v>1.077130677</v>
      </c>
      <c r="V20" s="4">
        <v>6.1119204420000003E-2</v>
      </c>
      <c r="W20" s="7">
        <v>-10.29409935</v>
      </c>
      <c r="X20" s="7">
        <v>273.18387799999999</v>
      </c>
      <c r="Y20" s="7">
        <v>262.88977979999999</v>
      </c>
      <c r="Z20" s="3">
        <f>W20*-1</f>
        <v>10.29409935</v>
      </c>
      <c r="AA20" s="7"/>
      <c r="AB20" s="7"/>
      <c r="AC20" s="3" t="s">
        <v>28</v>
      </c>
      <c r="AD20" s="7"/>
      <c r="AE20" s="7"/>
    </row>
    <row r="21" spans="1:31" x14ac:dyDescent="0.2">
      <c r="A21" s="3" t="s">
        <v>48</v>
      </c>
      <c r="B21" s="3">
        <v>34</v>
      </c>
      <c r="C21" s="10" t="s">
        <v>70</v>
      </c>
      <c r="D21" s="3">
        <v>2019</v>
      </c>
      <c r="E21" s="3">
        <v>2</v>
      </c>
      <c r="F21" s="7" t="s">
        <v>50</v>
      </c>
      <c r="G21" s="7" t="s">
        <v>27</v>
      </c>
      <c r="H21" s="7">
        <v>1</v>
      </c>
      <c r="I21" s="4">
        <v>16.510871000000002</v>
      </c>
      <c r="J21" s="4">
        <v>16.856404000000001</v>
      </c>
      <c r="K21" s="4">
        <v>29.568375</v>
      </c>
      <c r="L21" s="4">
        <v>291.76583299999999</v>
      </c>
      <c r="M21" s="4">
        <v>1.7541330289999999</v>
      </c>
      <c r="N21" s="4">
        <v>181.46360619999999</v>
      </c>
      <c r="O21" s="4">
        <v>-1.961758873E-2</v>
      </c>
      <c r="P21" s="4">
        <v>3.8834767309999997E-2</v>
      </c>
      <c r="Q21" s="4">
        <v>38.539151760000003</v>
      </c>
      <c r="R21" s="6">
        <v>3.7699999999999999E-6</v>
      </c>
      <c r="S21" s="4">
        <v>211.38951080000001</v>
      </c>
      <c r="T21" s="4">
        <v>211.3895072</v>
      </c>
      <c r="U21" s="4">
        <v>1.074465362</v>
      </c>
      <c r="V21" s="4">
        <v>6.3483633780000007E-2</v>
      </c>
      <c r="W21" s="7">
        <v>28.419495879999999</v>
      </c>
      <c r="X21" s="7">
        <v>192.40049550000001</v>
      </c>
      <c r="Y21" s="7">
        <v>220.81998340000001</v>
      </c>
      <c r="Z21" s="3">
        <f t="shared" si="0"/>
        <v>28.419495879999999</v>
      </c>
      <c r="AA21" s="7"/>
      <c r="AB21" s="7"/>
      <c r="AC21" s="3" t="s">
        <v>28</v>
      </c>
      <c r="AD21" s="7"/>
      <c r="AE21" s="7"/>
    </row>
    <row r="22" spans="1:31" x14ac:dyDescent="0.2">
      <c r="A22" s="3" t="s">
        <v>48</v>
      </c>
      <c r="B22" s="3">
        <v>34</v>
      </c>
      <c r="C22" s="10" t="s">
        <v>70</v>
      </c>
      <c r="D22" s="3">
        <v>2019</v>
      </c>
      <c r="E22" s="3">
        <v>3</v>
      </c>
      <c r="F22" s="7" t="s">
        <v>51</v>
      </c>
      <c r="G22" s="7" t="s">
        <v>27</v>
      </c>
      <c r="H22" s="7">
        <v>1</v>
      </c>
      <c r="I22" s="4">
        <v>16.531227000000001</v>
      </c>
      <c r="J22" s="4">
        <v>17.038340999999999</v>
      </c>
      <c r="K22" s="4">
        <v>28.795031999999999</v>
      </c>
      <c r="L22" s="4">
        <v>297.66617000000002</v>
      </c>
      <c r="M22" s="4">
        <v>1.6900138339999999</v>
      </c>
      <c r="N22" s="4">
        <v>178.1400989</v>
      </c>
      <c r="O22" s="4">
        <v>1.8184984760000002E-2</v>
      </c>
      <c r="P22" s="4">
        <v>-9.211127626E-2</v>
      </c>
      <c r="Q22" s="4">
        <v>36.151789389999998</v>
      </c>
      <c r="R22" s="6">
        <v>-4.3599999999999999E-7</v>
      </c>
      <c r="S22" s="4">
        <v>251.37449240000001</v>
      </c>
      <c r="T22" s="4">
        <v>251.3744944</v>
      </c>
      <c r="U22" s="4">
        <v>1.072541795</v>
      </c>
      <c r="V22" s="4">
        <v>5.9844632359999997E-2</v>
      </c>
      <c r="W22" s="7">
        <v>2.3905233049999999E-3</v>
      </c>
      <c r="X22" s="7">
        <v>252.8599428</v>
      </c>
      <c r="Y22" s="7">
        <v>252.86233559999999</v>
      </c>
      <c r="Z22" s="3">
        <f t="shared" si="0"/>
        <v>2.3905233049999999E-3</v>
      </c>
      <c r="AA22" s="7"/>
      <c r="AB22" s="7"/>
      <c r="AC22" s="3" t="s">
        <v>28</v>
      </c>
      <c r="AD22" s="7"/>
      <c r="AE22" s="7"/>
    </row>
    <row r="23" spans="1:31" x14ac:dyDescent="0.2">
      <c r="A23" s="3" t="s">
        <v>48</v>
      </c>
      <c r="B23" s="3">
        <v>35</v>
      </c>
      <c r="C23" s="10" t="s">
        <v>71</v>
      </c>
      <c r="D23" s="3">
        <v>2019</v>
      </c>
      <c r="E23" s="3">
        <v>1</v>
      </c>
      <c r="F23" s="7" t="s">
        <v>52</v>
      </c>
      <c r="G23" s="7" t="s">
        <v>27</v>
      </c>
      <c r="H23" s="7">
        <v>1</v>
      </c>
      <c r="I23" s="4">
        <v>15.324638</v>
      </c>
      <c r="J23" s="4">
        <v>14.534303</v>
      </c>
      <c r="K23" s="4">
        <v>24.555071999999999</v>
      </c>
      <c r="L23" s="4">
        <v>261.10418099999998</v>
      </c>
      <c r="M23" s="4">
        <v>1.689456453</v>
      </c>
      <c r="N23" s="4">
        <v>183.63025719999999</v>
      </c>
      <c r="O23" s="4">
        <v>-2.9261153120000001E-2</v>
      </c>
      <c r="P23" s="4">
        <v>-0.18759859370000001</v>
      </c>
      <c r="Q23" s="4">
        <v>38.168843199999998</v>
      </c>
      <c r="R23" s="6">
        <v>1.11E-6</v>
      </c>
      <c r="S23" s="4">
        <v>148.71820210000001</v>
      </c>
      <c r="T23" s="4">
        <v>148.71820170000001</v>
      </c>
      <c r="U23" s="4">
        <v>1.0595597000000001</v>
      </c>
      <c r="V23" s="4">
        <v>5.4612066399999999E-2</v>
      </c>
      <c r="W23" s="4">
        <v>32.439380249999999</v>
      </c>
      <c r="X23" s="4">
        <v>123.37684539999999</v>
      </c>
      <c r="Y23" s="4">
        <v>155.81622379999999</v>
      </c>
      <c r="Z23" s="3">
        <f t="shared" si="0"/>
        <v>32.439380249999999</v>
      </c>
      <c r="AA23" s="7"/>
      <c r="AB23" s="7"/>
      <c r="AC23" s="3" t="s">
        <v>28</v>
      </c>
      <c r="AD23" s="7"/>
      <c r="AE23" s="7"/>
    </row>
    <row r="24" spans="1:31" x14ac:dyDescent="0.2">
      <c r="A24" s="3" t="s">
        <v>48</v>
      </c>
      <c r="B24" s="3">
        <v>35</v>
      </c>
      <c r="C24" s="10" t="s">
        <v>71</v>
      </c>
      <c r="D24" s="3">
        <v>2019</v>
      </c>
      <c r="E24" s="3">
        <v>2</v>
      </c>
      <c r="F24" s="7" t="s">
        <v>53</v>
      </c>
      <c r="G24" s="7" t="s">
        <v>27</v>
      </c>
      <c r="H24" s="7">
        <v>1</v>
      </c>
      <c r="I24" s="4">
        <v>15.658201</v>
      </c>
      <c r="J24" s="4">
        <v>14.7828</v>
      </c>
      <c r="K24" s="4">
        <v>27.869204</v>
      </c>
      <c r="L24" s="4">
        <v>375.59728799999999</v>
      </c>
      <c r="M24" s="4">
        <v>1.8852452850000001</v>
      </c>
      <c r="N24" s="4">
        <v>183.5915645</v>
      </c>
      <c r="O24" s="4">
        <v>-3.688140426E-2</v>
      </c>
      <c r="P24" s="4">
        <v>-4.7994586649999997E-2</v>
      </c>
      <c r="Q24" s="4">
        <v>40.017735039999998</v>
      </c>
      <c r="R24" s="6">
        <v>-2.0099999999999998E-6</v>
      </c>
      <c r="S24" s="4">
        <v>238.40675830000001</v>
      </c>
      <c r="T24" s="4">
        <v>238.40675630000001</v>
      </c>
      <c r="U24" s="4">
        <v>1.0765608149999999</v>
      </c>
      <c r="V24" s="4">
        <v>6.7992212139999994E-2</v>
      </c>
      <c r="W24" s="7">
        <v>37.15421079</v>
      </c>
      <c r="X24" s="7">
        <v>217.28614229999999</v>
      </c>
      <c r="Y24" s="7">
        <v>254.4403528</v>
      </c>
      <c r="Z24" s="3">
        <f t="shared" si="0"/>
        <v>37.15421079</v>
      </c>
      <c r="AA24" s="7"/>
      <c r="AB24" s="7"/>
      <c r="AC24" s="3" t="s">
        <v>28</v>
      </c>
      <c r="AD24" s="7"/>
      <c r="AE24" s="7"/>
    </row>
    <row r="25" spans="1:31" x14ac:dyDescent="0.2">
      <c r="A25" s="3" t="s">
        <v>48</v>
      </c>
      <c r="B25" s="3">
        <v>35</v>
      </c>
      <c r="C25" s="10" t="s">
        <v>71</v>
      </c>
      <c r="D25" s="3">
        <v>2019</v>
      </c>
      <c r="E25" s="3">
        <v>3</v>
      </c>
      <c r="F25" s="7" t="s">
        <v>54</v>
      </c>
      <c r="G25" s="7" t="s">
        <v>27</v>
      </c>
      <c r="H25" s="7">
        <v>1</v>
      </c>
      <c r="I25" s="4">
        <v>15.762649</v>
      </c>
      <c r="J25" s="4">
        <v>15.189304</v>
      </c>
      <c r="K25" s="4">
        <v>32.391849000000001</v>
      </c>
      <c r="L25" s="4">
        <v>480.45329900000002</v>
      </c>
      <c r="M25" s="4">
        <v>2.1325433340000002</v>
      </c>
      <c r="N25" s="4">
        <v>179.16386059999999</v>
      </c>
      <c r="O25" s="4">
        <v>1.249429979E-2</v>
      </c>
      <c r="P25" s="4">
        <v>-3.546636257E-2</v>
      </c>
      <c r="Q25" s="4">
        <v>43.59618974</v>
      </c>
      <c r="R25" s="6">
        <v>-1.7999999999999999E-6</v>
      </c>
      <c r="S25" s="4">
        <v>115.45447710000001</v>
      </c>
      <c r="T25" s="4">
        <v>115.4544762</v>
      </c>
      <c r="U25" s="4">
        <v>1.0915408499999999</v>
      </c>
      <c r="V25" s="4">
        <v>7.898222731E-2</v>
      </c>
      <c r="W25" s="7">
        <v>2.8993046570000001</v>
      </c>
      <c r="X25" s="7">
        <v>114.89274020000001</v>
      </c>
      <c r="Y25" s="7">
        <v>117.792045</v>
      </c>
      <c r="Z25" s="3">
        <f t="shared" si="0"/>
        <v>2.8993046570000001</v>
      </c>
      <c r="AA25" s="7"/>
      <c r="AB25" s="7"/>
      <c r="AC25" s="3" t="s">
        <v>28</v>
      </c>
      <c r="AD25" s="7"/>
      <c r="AE25" s="7"/>
    </row>
    <row r="26" spans="1:31" x14ac:dyDescent="0.2">
      <c r="A26" s="3" t="s">
        <v>48</v>
      </c>
      <c r="B26" s="3">
        <v>3</v>
      </c>
      <c r="C26" s="3" t="s">
        <v>72</v>
      </c>
      <c r="D26" s="3">
        <v>2019</v>
      </c>
      <c r="E26" s="3">
        <v>1</v>
      </c>
      <c r="F26" s="7" t="s">
        <v>55</v>
      </c>
      <c r="G26" s="7" t="s">
        <v>27</v>
      </c>
      <c r="H26" s="7">
        <v>1</v>
      </c>
      <c r="I26" s="4">
        <v>16.469396</v>
      </c>
      <c r="J26" s="4">
        <v>16.711402</v>
      </c>
      <c r="K26" s="4">
        <v>33.450823999999997</v>
      </c>
      <c r="L26" s="4">
        <v>461.98676999999998</v>
      </c>
      <c r="M26" s="4">
        <v>2.0016767</v>
      </c>
      <c r="N26" s="4">
        <v>168.37835480000001</v>
      </c>
      <c r="O26" s="4">
        <v>0.1085088909</v>
      </c>
      <c r="P26" s="4">
        <v>-6.5809897880000001E-3</v>
      </c>
      <c r="Q26" s="4">
        <v>40.331783379999997</v>
      </c>
      <c r="R26" s="6">
        <v>1.64E-6</v>
      </c>
      <c r="S26" s="4">
        <v>203.35432660000001</v>
      </c>
      <c r="T26" s="4">
        <v>203.3543276</v>
      </c>
      <c r="U26" s="4">
        <v>1.0688420009999999</v>
      </c>
      <c r="V26" s="4">
        <v>6.4408887789999994E-2</v>
      </c>
      <c r="W26" s="7">
        <v>3.0724113580000001</v>
      </c>
      <c r="X26" s="7">
        <v>203.23056220000001</v>
      </c>
      <c r="Y26" s="7">
        <v>206.30297279999999</v>
      </c>
      <c r="Z26" s="3">
        <f t="shared" si="0"/>
        <v>3.0724113580000001</v>
      </c>
      <c r="AA26" s="7"/>
      <c r="AB26" s="7"/>
      <c r="AC26" s="3" t="s">
        <v>28</v>
      </c>
      <c r="AD26" s="7"/>
      <c r="AE26" s="7"/>
    </row>
    <row r="27" spans="1:31" x14ac:dyDescent="0.2">
      <c r="A27" s="3" t="s">
        <v>48</v>
      </c>
      <c r="B27" s="3">
        <v>40</v>
      </c>
      <c r="C27" s="3" t="s">
        <v>73</v>
      </c>
      <c r="D27" s="3">
        <v>2019</v>
      </c>
      <c r="E27" s="3">
        <v>1</v>
      </c>
      <c r="F27" s="7" t="s">
        <v>56</v>
      </c>
      <c r="G27" s="7" t="s">
        <v>27</v>
      </c>
      <c r="H27" s="7">
        <v>1</v>
      </c>
      <c r="I27" s="4">
        <v>16.326533999999999</v>
      </c>
      <c r="J27" s="4">
        <v>16.451730000000001</v>
      </c>
      <c r="K27" s="4">
        <v>34.605558000000002</v>
      </c>
      <c r="L27" s="4">
        <v>540.92030699999998</v>
      </c>
      <c r="M27" s="4">
        <v>2.103460122</v>
      </c>
      <c r="N27" s="4">
        <v>188.73960339999999</v>
      </c>
      <c r="O27" s="4">
        <v>-7.342992122E-2</v>
      </c>
      <c r="P27" s="4">
        <v>0.1037643395</v>
      </c>
      <c r="Q27" s="4">
        <v>41.613369810000002</v>
      </c>
      <c r="R27" s="6">
        <v>-1.02E-6</v>
      </c>
      <c r="S27" s="4">
        <v>393.48694699999999</v>
      </c>
      <c r="T27" s="4">
        <v>393.48694879999999</v>
      </c>
      <c r="U27" s="4">
        <v>1.088099524</v>
      </c>
      <c r="V27" s="4">
        <v>7.2240476730000003E-2</v>
      </c>
      <c r="W27" s="7">
        <v>11.066593989999999</v>
      </c>
      <c r="X27" s="7">
        <v>386.12436939999998</v>
      </c>
      <c r="Y27" s="7">
        <v>397.19096560000003</v>
      </c>
      <c r="Z27" s="3">
        <f t="shared" si="0"/>
        <v>11.066593989999999</v>
      </c>
      <c r="AA27" s="7"/>
      <c r="AB27" s="7"/>
      <c r="AC27" s="3" t="s">
        <v>28</v>
      </c>
      <c r="AD27" s="7"/>
      <c r="AE27" s="7"/>
    </row>
    <row r="28" spans="1:31" x14ac:dyDescent="0.2">
      <c r="A28" s="3" t="s">
        <v>48</v>
      </c>
      <c r="B28" s="3">
        <v>40</v>
      </c>
      <c r="C28" s="3" t="s">
        <v>73</v>
      </c>
      <c r="D28" s="3">
        <v>2019</v>
      </c>
      <c r="E28" s="3">
        <v>2</v>
      </c>
      <c r="F28" s="7" t="s">
        <v>57</v>
      </c>
      <c r="G28" s="7" t="s">
        <v>27</v>
      </c>
      <c r="H28" s="7">
        <v>1</v>
      </c>
      <c r="I28" s="4">
        <v>16.899139000000002</v>
      </c>
      <c r="J28" s="4">
        <v>17.783293</v>
      </c>
      <c r="K28" s="4">
        <v>32.306770999999998</v>
      </c>
      <c r="L28" s="4">
        <v>327.18359700000002</v>
      </c>
      <c r="M28" s="7">
        <v>1.816692274</v>
      </c>
      <c r="N28" s="4">
        <v>187.3485728</v>
      </c>
      <c r="O28" s="4">
        <v>-6.2903709229999993E-2</v>
      </c>
      <c r="P28" s="4">
        <v>-1.212206341E-2</v>
      </c>
      <c r="Q28" s="4">
        <v>39.734778650000003</v>
      </c>
      <c r="R28" s="6">
        <v>3.7000000000000002E-6</v>
      </c>
      <c r="S28" s="4">
        <v>319.07995039999997</v>
      </c>
      <c r="T28" s="4">
        <v>319.07995149999999</v>
      </c>
      <c r="U28" s="4">
        <v>1.078939809</v>
      </c>
      <c r="V28" s="4">
        <v>7.1504161159999996E-2</v>
      </c>
      <c r="W28" s="7">
        <v>-7.3834679879999996</v>
      </c>
      <c r="X28" s="7">
        <v>324.06849720000002</v>
      </c>
      <c r="Y28" s="7">
        <v>316.68502660000001</v>
      </c>
      <c r="Z28" s="3">
        <f>W28*-1</f>
        <v>7.3834679879999996</v>
      </c>
      <c r="AA28" s="7"/>
      <c r="AB28" s="7"/>
      <c r="AC28" s="3" t="s">
        <v>28</v>
      </c>
      <c r="AD28" s="7"/>
      <c r="AE28" s="7"/>
    </row>
    <row r="29" spans="1:31" x14ac:dyDescent="0.2">
      <c r="A29" s="3" t="s">
        <v>48</v>
      </c>
      <c r="B29" s="3">
        <v>40</v>
      </c>
      <c r="C29" s="3" t="s">
        <v>73</v>
      </c>
      <c r="D29" s="3">
        <v>2019</v>
      </c>
      <c r="E29" s="3">
        <v>3</v>
      </c>
      <c r="F29" s="7" t="s">
        <v>58</v>
      </c>
      <c r="G29" s="7" t="s">
        <v>27</v>
      </c>
      <c r="H29" s="7">
        <v>1</v>
      </c>
      <c r="I29" s="4">
        <v>16.223863999999999</v>
      </c>
      <c r="J29" s="4">
        <v>15.947773</v>
      </c>
      <c r="K29" s="4">
        <v>30.673964000000002</v>
      </c>
      <c r="L29" s="4">
        <v>398.41222199999999</v>
      </c>
      <c r="M29" s="7">
        <v>1.923401092</v>
      </c>
      <c r="N29" s="4">
        <v>182.033163</v>
      </c>
      <c r="O29" s="4">
        <v>-1.64241558E-2</v>
      </c>
      <c r="P29" s="4">
        <v>-7.0895485479999997E-3</v>
      </c>
      <c r="Q29" s="4">
        <v>39.720075270000002</v>
      </c>
      <c r="R29" s="6">
        <v>5.8100000000000003E-7</v>
      </c>
      <c r="S29" s="4">
        <v>315.85019340000002</v>
      </c>
      <c r="T29" s="4">
        <v>315.85019469999997</v>
      </c>
      <c r="U29" s="4">
        <v>1.0767352400000001</v>
      </c>
      <c r="V29" s="4">
        <v>7.1428373500000003E-2</v>
      </c>
      <c r="W29" s="7">
        <v>-11.06226674</v>
      </c>
      <c r="X29" s="7">
        <v>327.87164419999999</v>
      </c>
      <c r="Y29" s="7">
        <v>316.8093786</v>
      </c>
      <c r="Z29" s="3">
        <f>W29*-1</f>
        <v>11.06226674</v>
      </c>
      <c r="AA29" s="7"/>
      <c r="AB29" s="7"/>
      <c r="AC29" s="3" t="s">
        <v>28</v>
      </c>
      <c r="AD29" s="7"/>
      <c r="AE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2020-01-23T23:33:45Z</dcterms:created>
  <dcterms:modified xsi:type="dcterms:W3CDTF">2020-02-14T23:48:22Z</dcterms:modified>
</cp:coreProperties>
</file>