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904D3A-978F-4AEC-BB32-42571FB8F18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ampling_Plan" sheetId="2" r:id="rId1"/>
    <sheet name="Sampling_Options" sheetId="1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2" l="1"/>
  <c r="C12" i="2"/>
  <c r="C11" i="2"/>
  <c r="B11" i="2"/>
  <c r="C9" i="2"/>
  <c r="C6" i="2"/>
  <c r="C5" i="2"/>
  <c r="B5" i="2"/>
  <c r="B6" i="2"/>
  <c r="U12" i="2"/>
  <c r="U11" i="2"/>
  <c r="T12" i="2"/>
  <c r="T11" i="2"/>
  <c r="B7" i="2"/>
  <c r="C7" i="2"/>
  <c r="C13" i="2"/>
  <c r="B9" i="2"/>
  <c r="B13" i="2"/>
  <c r="D11" i="1"/>
  <c r="D12" i="1"/>
  <c r="D13" i="1"/>
  <c r="D14" i="1"/>
  <c r="C11" i="1"/>
  <c r="C12" i="1"/>
  <c r="C13" i="1"/>
  <c r="C14" i="1"/>
  <c r="B11" i="1"/>
  <c r="B12" i="1"/>
  <c r="B13" i="1"/>
  <c r="B14" i="1"/>
  <c r="O14" i="1"/>
  <c r="P14" i="1"/>
  <c r="Q14" i="1"/>
</calcChain>
</file>

<file path=xl/sharedStrings.xml><?xml version="1.0" encoding="utf-8"?>
<sst xmlns="http://schemas.openxmlformats.org/spreadsheetml/2006/main" count="158" uniqueCount="80">
  <si>
    <t>Sound Analysis Time</t>
  </si>
  <si>
    <t>Number of recordings per day</t>
  </si>
  <si>
    <t>Weeks to completion if I complete 40/week</t>
  </si>
  <si>
    <t>Site</t>
  </si>
  <si>
    <t>Dates</t>
  </si>
  <si>
    <t>11 to 26</t>
  </si>
  <si>
    <t>6 to 26</t>
  </si>
  <si>
    <t>7 to 25</t>
  </si>
  <si>
    <t>2017 sampling dates</t>
  </si>
  <si>
    <t>2018 sampling dates</t>
  </si>
  <si>
    <t>15 to 30</t>
  </si>
  <si>
    <t>16 to 30</t>
  </si>
  <si>
    <t>18 to 27</t>
  </si>
  <si>
    <t>Year</t>
  </si>
  <si>
    <t>Date of completion</t>
  </si>
  <si>
    <t>Sites</t>
  </si>
  <si>
    <t>Total x 4 per day</t>
  </si>
  <si>
    <t>July</t>
  </si>
  <si>
    <t>June</t>
  </si>
  <si>
    <t>Number of days of recordings</t>
  </si>
  <si>
    <t>Total samples</t>
  </si>
  <si>
    <t>11 to 25</t>
  </si>
  <si>
    <t>Useable  Date Range</t>
  </si>
  <si>
    <t>Every other day</t>
  </si>
  <si>
    <t>1 every 5 days</t>
  </si>
  <si>
    <t>1 every 3 days</t>
  </si>
  <si>
    <t>Name</t>
  </si>
  <si>
    <t>Sean Dimoff</t>
  </si>
  <si>
    <t>Date Started:</t>
  </si>
  <si>
    <t>25/1/18</t>
  </si>
  <si>
    <t>Purpose</t>
  </si>
  <si>
    <t>To look at every sampling method and see how long it would take and how many samples it would get me</t>
  </si>
  <si>
    <t>Sampling Scheme: sample x out of y days</t>
  </si>
  <si>
    <t>1/5 day</t>
  </si>
  <si>
    <t>1/3 day</t>
  </si>
  <si>
    <t>1/2 day</t>
  </si>
  <si>
    <t>1 every 2 days</t>
  </si>
  <si>
    <t>Total number of recordings (samples)</t>
  </si>
  <si>
    <t>Using only the smallest range because all the same dates need to be used to control for tides/weather</t>
  </si>
  <si>
    <t>Number of recordings - removed recordings</t>
  </si>
  <si>
    <t>Number of recordings removed for divers that day</t>
  </si>
  <si>
    <t>Red highlight equals days when divers were in the water at the site, so we are removing them</t>
  </si>
  <si>
    <t>Total number of samples under each sampling method (if each day were useable and we simply sampled every other day within the 'useable date range'</t>
  </si>
  <si>
    <t>Updated 11 Feb. 2019</t>
  </si>
  <si>
    <t>JKB</t>
  </si>
  <si>
    <t xml:space="preserve">Sampling Dates (Initial options considered): </t>
  </si>
  <si>
    <t xml:space="preserve">Sampling Dates (Options once days with divers removed): </t>
  </si>
  <si>
    <t>Every other day (with adjustments around days with divers)</t>
  </si>
  <si>
    <t>Days with divers in water - July 2017</t>
  </si>
  <si>
    <t>Days with divers in water - June 2018</t>
  </si>
  <si>
    <t xml:space="preserve">+ extra one(s) you've already processed?? </t>
  </si>
  <si>
    <t>17, 19, 23, 30</t>
  </si>
  <si>
    <t>15, 17, 21, 28, 2</t>
  </si>
  <si>
    <t>14, 19, 22, 1</t>
  </si>
  <si>
    <t>15, 18, 21, 29</t>
  </si>
  <si>
    <t>14, 18, 21, 29, 1</t>
  </si>
  <si>
    <t>7, 9, 20</t>
  </si>
  <si>
    <t>10, 11, 23</t>
  </si>
  <si>
    <t>14, 17, 18, 25</t>
  </si>
  <si>
    <t>6, 11, 23, 24</t>
  </si>
  <si>
    <t>16, 20, 22, 28</t>
  </si>
  <si>
    <t>Sampling Scheme</t>
  </si>
  <si>
    <t>To lay out the sampling method that I am using for my acoustic analyses</t>
  </si>
  <si>
    <t>Number of recordings in 2017</t>
  </si>
  <si>
    <t>Number of recordings in 2018</t>
  </si>
  <si>
    <t>Deployment ranges within each site in each year</t>
  </si>
  <si>
    <t>Dates with divers in the water at each site during hydrophone deployment</t>
  </si>
  <si>
    <t>2017 Site</t>
  </si>
  <si>
    <t>2018 Site</t>
  </si>
  <si>
    <t>Sampling Dates (another Sampling option)</t>
  </si>
  <si>
    <t>Every other day (with adjustments around initial days with divers)</t>
  </si>
  <si>
    <t>Days already processed 2018</t>
  </si>
  <si>
    <t>Dates already analyzed (only 2018 was analyzed)</t>
  </si>
  <si>
    <t>15, 16</t>
  </si>
  <si>
    <t>16, 17</t>
  </si>
  <si>
    <t>18, 19</t>
  </si>
  <si>
    <t>Initial</t>
  </si>
  <si>
    <t>Other Option</t>
  </si>
  <si>
    <t>Total number of days of recordings</t>
  </si>
  <si>
    <t>Number of days with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</si>
</sst>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EC4E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47">
    <xf numFmtId="0" fontId="0" fillId="0" borderId="0" xfId="0"/>
    <xf numFmtId="1" fontId="0" fillId="5" borderId="3" xfId="0" applyNumberFormat="1" applyFill="1" applyBorder="1" applyAlignment="1"/>
    <xf numFmtId="1" fontId="0" fillId="5" borderId="3" xfId="0" applyNumberFormat="1" applyFill="1" applyBorder="1"/>
    <xf numFmtId="0" fontId="0" fillId="6" borderId="3" xfId="0" applyFill="1" applyBorder="1"/>
    <xf numFmtId="0" fontId="0" fillId="6" borderId="0" xfId="0" applyFill="1" applyBorder="1"/>
    <xf numFmtId="1" fontId="0" fillId="6" borderId="0" xfId="0" applyNumberFormat="1" applyFill="1" applyBorder="1"/>
    <xf numFmtId="0" fontId="0" fillId="5" borderId="1" xfId="0" applyFill="1" applyBorder="1"/>
    <xf numFmtId="0" fontId="0" fillId="5" borderId="0" xfId="0" applyFill="1" applyBorder="1"/>
    <xf numFmtId="0" fontId="0" fillId="8" borderId="3" xfId="0" applyFill="1" applyBorder="1"/>
    <xf numFmtId="16" fontId="0" fillId="8" borderId="3" xfId="0" applyNumberFormat="1" applyFill="1" applyBorder="1"/>
    <xf numFmtId="0" fontId="0" fillId="9" borderId="0" xfId="0" applyFill="1"/>
    <xf numFmtId="0" fontId="0" fillId="9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9" borderId="0" xfId="0" applyFill="1" applyAlignment="1">
      <alignment vertical="center" wrapText="1"/>
    </xf>
    <xf numFmtId="0" fontId="5" fillId="9" borderId="0" xfId="0" applyFont="1" applyFill="1"/>
    <xf numFmtId="0" fontId="2" fillId="9" borderId="0" xfId="0" applyFont="1" applyFill="1"/>
    <xf numFmtId="0" fontId="0" fillId="10" borderId="1" xfId="0" applyFill="1" applyBorder="1"/>
    <xf numFmtId="0" fontId="0" fillId="10" borderId="0" xfId="0" applyFill="1" applyBorder="1"/>
    <xf numFmtId="0" fontId="0" fillId="6" borderId="12" xfId="0" applyFill="1" applyBorder="1"/>
    <xf numFmtId="0" fontId="0" fillId="5" borderId="12" xfId="0" applyFill="1" applyBorder="1"/>
    <xf numFmtId="0" fontId="0" fillId="9" borderId="0" xfId="0" applyFill="1" applyBorder="1" applyAlignment="1">
      <alignment wrapText="1"/>
    </xf>
    <xf numFmtId="0" fontId="2" fillId="13" borderId="8" xfId="0" applyFont="1" applyFill="1" applyBorder="1" applyAlignment="1">
      <alignment vertical="center" textRotation="180"/>
    </xf>
    <xf numFmtId="0" fontId="2" fillId="13" borderId="10" xfId="0" applyFont="1" applyFill="1" applyBorder="1" applyAlignment="1">
      <alignment vertical="center" textRotation="180"/>
    </xf>
    <xf numFmtId="0" fontId="0" fillId="11" borderId="0" xfId="0" applyFill="1" applyBorder="1"/>
    <xf numFmtId="0" fontId="0" fillId="11" borderId="12" xfId="0" applyFill="1" applyBorder="1"/>
    <xf numFmtId="0" fontId="0" fillId="6" borderId="2" xfId="0" applyFill="1" applyBorder="1"/>
    <xf numFmtId="0" fontId="0" fillId="6" borderId="15" xfId="0" applyFill="1" applyBorder="1"/>
    <xf numFmtId="0" fontId="0" fillId="5" borderId="2" xfId="0" applyFill="1" applyBorder="1"/>
    <xf numFmtId="0" fontId="0" fillId="5" borderId="17" xfId="0" applyFill="1" applyBorder="1"/>
    <xf numFmtId="0" fontId="0" fillId="5" borderId="15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17" xfId="0" applyFill="1" applyBorder="1"/>
    <xf numFmtId="0" fontId="0" fillId="11" borderId="15" xfId="0" applyFill="1" applyBorder="1"/>
    <xf numFmtId="0" fontId="0" fillId="9" borderId="0" xfId="0" applyFill="1" applyBorder="1"/>
    <xf numFmtId="0" fontId="4" fillId="9" borderId="0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3" xfId="0" applyFill="1" applyBorder="1"/>
    <xf numFmtId="0" fontId="0" fillId="8" borderId="24" xfId="0" applyFill="1" applyBorder="1"/>
    <xf numFmtId="16" fontId="0" fillId="8" borderId="24" xfId="0" applyNumberFormat="1" applyFill="1" applyBorder="1"/>
    <xf numFmtId="0" fontId="0" fillId="12" borderId="23" xfId="0" applyFill="1" applyBorder="1"/>
    <xf numFmtId="15" fontId="0" fillId="6" borderId="24" xfId="0" applyNumberFormat="1" applyFill="1" applyBorder="1"/>
    <xf numFmtId="15" fontId="0" fillId="5" borderId="24" xfId="0" applyNumberFormat="1" applyFill="1" applyBorder="1"/>
    <xf numFmtId="15" fontId="0" fillId="11" borderId="25" xfId="0" applyNumberFormat="1" applyFill="1" applyBorder="1"/>
    <xf numFmtId="0" fontId="5" fillId="12" borderId="9" xfId="0" applyFont="1" applyFill="1" applyBorder="1"/>
    <xf numFmtId="0" fontId="5" fillId="6" borderId="0" xfId="0" applyFont="1" applyFill="1" applyBorder="1"/>
    <xf numFmtId="0" fontId="5" fillId="5" borderId="0" xfId="0" applyFont="1" applyFill="1" applyBorder="1"/>
    <xf numFmtId="0" fontId="0" fillId="11" borderId="10" xfId="0" applyFill="1" applyBorder="1"/>
    <xf numFmtId="0" fontId="2" fillId="12" borderId="9" xfId="0" applyFont="1" applyFill="1" applyBorder="1"/>
    <xf numFmtId="0" fontId="0" fillId="12" borderId="9" xfId="0" applyFill="1" applyBorder="1"/>
    <xf numFmtId="0" fontId="0" fillId="12" borderId="11" xfId="0" applyFill="1" applyBorder="1" applyAlignment="1">
      <alignment wrapText="1"/>
    </xf>
    <xf numFmtId="0" fontId="0" fillId="11" borderId="13" xfId="0" applyFill="1" applyBorder="1"/>
    <xf numFmtId="0" fontId="0" fillId="8" borderId="26" xfId="0" applyFill="1" applyBorder="1"/>
    <xf numFmtId="0" fontId="0" fillId="7" borderId="22" xfId="0" applyFill="1" applyBorder="1"/>
    <xf numFmtId="0" fontId="0" fillId="6" borderId="1" xfId="0" applyFill="1" applyBorder="1"/>
    <xf numFmtId="0" fontId="0" fillId="13" borderId="10" xfId="0" applyFill="1" applyBorder="1"/>
    <xf numFmtId="0" fontId="5" fillId="11" borderId="10" xfId="0" applyFont="1" applyFill="1" applyBorder="1"/>
    <xf numFmtId="0" fontId="0" fillId="15" borderId="3" xfId="0" applyFill="1" applyBorder="1"/>
    <xf numFmtId="0" fontId="0" fillId="0" borderId="3" xfId="0" applyBorder="1"/>
    <xf numFmtId="0" fontId="0" fillId="9" borderId="20" xfId="0" applyFill="1" applyBorder="1"/>
    <xf numFmtId="0" fontId="0" fillId="9" borderId="3" xfId="0" applyFill="1" applyBorder="1"/>
    <xf numFmtId="0" fontId="0" fillId="9" borderId="21" xfId="0" applyFill="1" applyBorder="1"/>
    <xf numFmtId="0" fontId="0" fillId="9" borderId="33" xfId="0" applyFill="1" applyBorder="1"/>
    <xf numFmtId="0" fontId="0" fillId="9" borderId="33" xfId="0" applyFill="1" applyBorder="1" applyAlignment="1">
      <alignment vertical="center" wrapText="1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7" borderId="0" xfId="0" applyFill="1" applyBorder="1"/>
    <xf numFmtId="1" fontId="0" fillId="17" borderId="0" xfId="0" applyNumberFormat="1" applyFill="1" applyBorder="1"/>
    <xf numFmtId="0" fontId="0" fillId="17" borderId="1" xfId="0" applyFill="1" applyBorder="1"/>
    <xf numFmtId="0" fontId="0" fillId="17" borderId="2" xfId="0" applyFill="1" applyBorder="1"/>
    <xf numFmtId="0" fontId="0" fillId="4" borderId="3" xfId="0" applyFill="1" applyBorder="1"/>
    <xf numFmtId="0" fontId="2" fillId="6" borderId="3" xfId="0" applyFont="1" applyFill="1" applyBorder="1"/>
    <xf numFmtId="0" fontId="2" fillId="5" borderId="3" xfId="0" applyFont="1" applyFill="1" applyBorder="1"/>
    <xf numFmtId="0" fontId="2" fillId="11" borderId="3" xfId="0" applyFont="1" applyFill="1" applyBorder="1"/>
    <xf numFmtId="0" fontId="0" fillId="12" borderId="3" xfId="0" applyFill="1" applyBorder="1" applyAlignment="1"/>
    <xf numFmtId="0" fontId="0" fillId="11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11" borderId="0" xfId="0" quotePrefix="1" applyFill="1" applyBorder="1"/>
    <xf numFmtId="14" fontId="0" fillId="0" borderId="3" xfId="0" applyNumberFormat="1" applyBorder="1"/>
    <xf numFmtId="0" fontId="0" fillId="0" borderId="0" xfId="0" applyFill="1" applyBorder="1"/>
    <xf numFmtId="0" fontId="2" fillId="2" borderId="38" xfId="0" applyFont="1" applyFill="1" applyBorder="1" applyAlignment="1"/>
    <xf numFmtId="0" fontId="2" fillId="2" borderId="39" xfId="0" applyFont="1" applyFill="1" applyBorder="1" applyAlignment="1"/>
    <xf numFmtId="0" fontId="2" fillId="2" borderId="27" xfId="0" applyFont="1" applyFill="1" applyBorder="1" applyAlignment="1"/>
    <xf numFmtId="0" fontId="2" fillId="2" borderId="29" xfId="0" applyFont="1" applyFill="1" applyBorder="1" applyAlignment="1"/>
    <xf numFmtId="0" fontId="0" fillId="17" borderId="1" xfId="0" applyFill="1" applyBorder="1" applyAlignment="1"/>
    <xf numFmtId="0" fontId="0" fillId="11" borderId="0" xfId="0" applyFill="1" applyBorder="1" applyAlignment="1"/>
    <xf numFmtId="0" fontId="0" fillId="11" borderId="2" xfId="0" applyFill="1" applyBorder="1" applyAlignment="1"/>
    <xf numFmtId="0" fontId="0" fillId="11" borderId="1" xfId="0" applyFill="1" applyBorder="1" applyAlignment="1"/>
    <xf numFmtId="0" fontId="0" fillId="11" borderId="17" xfId="0" applyFill="1" applyBorder="1" applyAlignment="1"/>
    <xf numFmtId="0" fontId="0" fillId="11" borderId="12" xfId="0" applyFill="1" applyBorder="1" applyAlignment="1"/>
    <xf numFmtId="0" fontId="0" fillId="11" borderId="15" xfId="0" applyFill="1" applyBorder="1" applyAlignment="1"/>
    <xf numFmtId="0" fontId="0" fillId="10" borderId="27" xfId="0" applyFill="1" applyBorder="1" applyAlignment="1"/>
    <xf numFmtId="0" fontId="0" fillId="10" borderId="28" xfId="0" applyFill="1" applyBorder="1" applyAlignment="1"/>
    <xf numFmtId="0" fontId="0" fillId="10" borderId="29" xfId="0" applyFill="1" applyBorder="1" applyAlignment="1"/>
    <xf numFmtId="0" fontId="3" fillId="9" borderId="0" xfId="0" applyFont="1" applyFill="1" applyBorder="1" applyAlignment="1">
      <alignment vertical="center" wrapText="1"/>
    </xf>
    <xf numFmtId="0" fontId="0" fillId="9" borderId="0" xfId="0" quotePrefix="1" applyFill="1" applyBorder="1" applyAlignment="1"/>
    <xf numFmtId="0" fontId="0" fillId="9" borderId="0" xfId="0" quotePrefix="1" applyFill="1" applyBorder="1"/>
    <xf numFmtId="0" fontId="0" fillId="9" borderId="12" xfId="0" applyFill="1" applyBorder="1"/>
    <xf numFmtId="0" fontId="0" fillId="9" borderId="9" xfId="0" applyFill="1" applyBorder="1"/>
    <xf numFmtId="0" fontId="0" fillId="10" borderId="10" xfId="0" applyFill="1" applyBorder="1"/>
    <xf numFmtId="0" fontId="0" fillId="6" borderId="10" xfId="0" applyFill="1" applyBorder="1"/>
    <xf numFmtId="0" fontId="0" fillId="9" borderId="11" xfId="0" applyFill="1" applyBorder="1"/>
    <xf numFmtId="0" fontId="0" fillId="6" borderId="17" xfId="0" applyFill="1" applyBorder="1"/>
    <xf numFmtId="0" fontId="0" fillId="6" borderId="13" xfId="0" applyFill="1" applyBorder="1"/>
    <xf numFmtId="0" fontId="0" fillId="9" borderId="32" xfId="0" applyFill="1" applyBorder="1"/>
    <xf numFmtId="0" fontId="2" fillId="10" borderId="20" xfId="0" applyFont="1" applyFill="1" applyBorder="1"/>
    <xf numFmtId="0" fontId="2" fillId="8" borderId="20" xfId="0" applyFont="1" applyFill="1" applyBorder="1"/>
    <xf numFmtId="0" fontId="2" fillId="8" borderId="23" xfId="0" applyFont="1" applyFill="1" applyBorder="1"/>
    <xf numFmtId="0" fontId="0" fillId="9" borderId="0" xfId="0" applyFill="1" applyBorder="1" applyAlignment="1">
      <alignment horizontal="center"/>
    </xf>
    <xf numFmtId="0" fontId="0" fillId="9" borderId="0" xfId="0" applyFill="1" applyBorder="1" applyAlignment="1"/>
    <xf numFmtId="0" fontId="0" fillId="18" borderId="9" xfId="0" applyFill="1" applyBorder="1"/>
    <xf numFmtId="0" fontId="0" fillId="18" borderId="11" xfId="0" applyFill="1" applyBorder="1"/>
    <xf numFmtId="0" fontId="0" fillId="15" borderId="4" xfId="0" applyFill="1" applyBorder="1"/>
    <xf numFmtId="0" fontId="0" fillId="4" borderId="26" xfId="0" applyFill="1" applyBorder="1"/>
    <xf numFmtId="0" fontId="2" fillId="11" borderId="46" xfId="0" applyFont="1" applyFill="1" applyBorder="1"/>
    <xf numFmtId="0" fontId="0" fillId="12" borderId="20" xfId="0" applyFill="1" applyBorder="1" applyAlignment="1"/>
    <xf numFmtId="0" fontId="0" fillId="11" borderId="21" xfId="0" applyFill="1" applyBorder="1"/>
    <xf numFmtId="0" fontId="0" fillId="12" borderId="20" xfId="0" applyFill="1" applyBorder="1"/>
    <xf numFmtId="17" fontId="2" fillId="7" borderId="47" xfId="0" applyNumberFormat="1" applyFont="1" applyFill="1" applyBorder="1" applyAlignment="1">
      <alignment vertical="center"/>
    </xf>
    <xf numFmtId="0" fontId="2" fillId="7" borderId="22" xfId="0" applyFont="1" applyFill="1" applyBorder="1" applyAlignment="1">
      <alignment vertical="center"/>
    </xf>
    <xf numFmtId="0" fontId="2" fillId="7" borderId="40" xfId="0" applyFont="1" applyFill="1" applyBorder="1" applyAlignment="1">
      <alignment vertical="center"/>
    </xf>
    <xf numFmtId="0" fontId="2" fillId="13" borderId="7" xfId="0" applyFont="1" applyFill="1" applyBorder="1" applyAlignment="1">
      <alignment vertical="center" textRotation="180"/>
    </xf>
    <xf numFmtId="0" fontId="2" fillId="13" borderId="0" xfId="0" applyFont="1" applyFill="1" applyBorder="1" applyAlignment="1">
      <alignment vertical="center" textRotation="180"/>
    </xf>
    <xf numFmtId="0" fontId="0" fillId="13" borderId="0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1" borderId="30" xfId="0" applyFill="1" applyBorder="1"/>
    <xf numFmtId="0" fontId="0" fillId="17" borderId="9" xfId="0" applyFill="1" applyBorder="1"/>
    <xf numFmtId="0" fontId="0" fillId="11" borderId="9" xfId="0" applyFill="1" applyBorder="1" applyAlignment="1"/>
    <xf numFmtId="0" fontId="0" fillId="11" borderId="11" xfId="0" applyFill="1" applyBorder="1"/>
    <xf numFmtId="0" fontId="4" fillId="17" borderId="30" xfId="0" applyFont="1" applyFill="1" applyBorder="1"/>
    <xf numFmtId="0" fontId="0" fillId="17" borderId="30" xfId="0" applyFill="1" applyBorder="1"/>
    <xf numFmtId="0" fontId="0" fillId="17" borderId="10" xfId="0" applyFill="1" applyBorder="1"/>
    <xf numFmtId="0" fontId="0" fillId="6" borderId="17" xfId="0" applyFill="1" applyBorder="1" applyAlignment="1">
      <alignment horizontal="right"/>
    </xf>
    <xf numFmtId="0" fontId="0" fillId="6" borderId="12" xfId="0" applyFill="1" applyBorder="1" applyAlignment="1">
      <alignment horizontal="right"/>
    </xf>
    <xf numFmtId="0" fontId="0" fillId="6" borderId="13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7" borderId="48" xfId="0" applyFill="1" applyBorder="1" applyAlignment="1">
      <alignment horizontal="center" wrapText="1"/>
    </xf>
    <xf numFmtId="0" fontId="0" fillId="10" borderId="27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42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textRotation="180"/>
    </xf>
    <xf numFmtId="0" fontId="2" fillId="3" borderId="17" xfId="0" applyFont="1" applyFill="1" applyBorder="1" applyAlignment="1">
      <alignment horizontal="center" vertical="center" textRotation="180"/>
    </xf>
    <xf numFmtId="0" fontId="3" fillId="9" borderId="0" xfId="0" applyFont="1" applyFill="1" applyBorder="1" applyAlignment="1">
      <alignment horizontal="center" vertical="center" wrapText="1"/>
    </xf>
    <xf numFmtId="0" fontId="6" fillId="7" borderId="41" xfId="0" applyFont="1" applyFill="1" applyBorder="1" applyAlignment="1">
      <alignment horizontal="center" wrapText="1"/>
    </xf>
    <xf numFmtId="0" fontId="6" fillId="7" borderId="7" xfId="0" applyFont="1" applyFill="1" applyBorder="1" applyAlignment="1">
      <alignment horizontal="center" wrapText="1"/>
    </xf>
    <xf numFmtId="0" fontId="6" fillId="7" borderId="8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6" fillId="7" borderId="0" xfId="0" applyFont="1" applyFill="1" applyBorder="1" applyAlignment="1">
      <alignment horizontal="center" wrapText="1"/>
    </xf>
    <xf numFmtId="0" fontId="6" fillId="7" borderId="10" xfId="0" applyFont="1" applyFill="1" applyBorder="1" applyAlignment="1">
      <alignment horizontal="center" wrapText="1"/>
    </xf>
    <xf numFmtId="0" fontId="6" fillId="7" borderId="11" xfId="0" applyFont="1" applyFill="1" applyBorder="1" applyAlignment="1">
      <alignment horizontal="center" wrapText="1"/>
    </xf>
    <xf numFmtId="0" fontId="6" fillId="7" borderId="12" xfId="0" applyFont="1" applyFill="1" applyBorder="1" applyAlignment="1">
      <alignment horizontal="center" wrapText="1"/>
    </xf>
    <xf numFmtId="0" fontId="6" fillId="7" borderId="13" xfId="0" applyFont="1" applyFill="1" applyBorder="1" applyAlignment="1">
      <alignment horizontal="center" wrapText="1"/>
    </xf>
    <xf numFmtId="0" fontId="2" fillId="18" borderId="45" xfId="0" applyFont="1" applyFill="1" applyBorder="1" applyAlignment="1">
      <alignment horizontal="center"/>
    </xf>
    <xf numFmtId="0" fontId="2" fillId="18" borderId="28" xfId="0" applyFont="1" applyFill="1" applyBorder="1" applyAlignment="1">
      <alignment horizontal="center"/>
    </xf>
    <xf numFmtId="0" fontId="2" fillId="18" borderId="42" xfId="0" applyFont="1" applyFill="1" applyBorder="1" applyAlignment="1">
      <alignment horizontal="center"/>
    </xf>
    <xf numFmtId="0" fontId="0" fillId="8" borderId="33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3" fillId="11" borderId="41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9" xfId="0" applyFon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 wrapText="1"/>
    </xf>
    <xf numFmtId="0" fontId="0" fillId="11" borderId="49" xfId="0" quotePrefix="1" applyFill="1" applyBorder="1" applyAlignment="1">
      <alignment horizontal="center"/>
    </xf>
    <xf numFmtId="0" fontId="0" fillId="11" borderId="36" xfId="0" quotePrefix="1" applyFill="1" applyBorder="1" applyAlignment="1">
      <alignment horizontal="center"/>
    </xf>
    <xf numFmtId="0" fontId="0" fillId="11" borderId="50" xfId="0" quotePrefix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2" fillId="10" borderId="28" xfId="0" applyFont="1" applyFill="1" applyBorder="1" applyAlignment="1">
      <alignment horizontal="center"/>
    </xf>
    <xf numFmtId="0" fontId="2" fillId="10" borderId="42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 wrapText="1"/>
    </xf>
    <xf numFmtId="0" fontId="6" fillId="7" borderId="22" xfId="0" applyFont="1" applyFill="1" applyBorder="1" applyAlignment="1">
      <alignment horizontal="center" wrapText="1"/>
    </xf>
    <xf numFmtId="0" fontId="6" fillId="7" borderId="40" xfId="0" applyFont="1" applyFill="1" applyBorder="1" applyAlignment="1">
      <alignment horizontal="center" wrapText="1"/>
    </xf>
    <xf numFmtId="0" fontId="3" fillId="11" borderId="1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7" borderId="7" xfId="0" applyFill="1" applyBorder="1" applyAlignment="1">
      <alignment horizont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5" xfId="0" applyFont="1" applyFill="1" applyBorder="1" applyAlignment="1">
      <alignment horizontal="center" vertical="center" wrapText="1"/>
    </xf>
    <xf numFmtId="0" fontId="3" fillId="11" borderId="37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/>
    </xf>
    <xf numFmtId="0" fontId="6" fillId="7" borderId="2" xfId="0" applyFont="1" applyFill="1" applyBorder="1" applyAlignment="1">
      <alignment horizontal="center" wrapText="1"/>
    </xf>
    <xf numFmtId="0" fontId="2" fillId="3" borderId="30" xfId="0" applyFont="1" applyFill="1" applyBorder="1" applyAlignment="1">
      <alignment horizontal="center" vertical="center" textRotation="180"/>
    </xf>
    <xf numFmtId="0" fontId="2" fillId="3" borderId="31" xfId="0" applyFont="1" applyFill="1" applyBorder="1" applyAlignment="1">
      <alignment horizontal="center" vertical="center" textRotation="180"/>
    </xf>
    <xf numFmtId="0" fontId="0" fillId="8" borderId="34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17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16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FF8B8B"/>
      <color rgb="FFDE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287C-6B85-44DE-A4AF-43D9C6758D76}">
  <dimension ref="A1:U74"/>
  <sheetViews>
    <sheetView tabSelected="1" workbookViewId="0">
      <selection activeCell="B13" sqref="B13"/>
    </sheetView>
  </sheetViews>
  <sheetFormatPr defaultRowHeight="15" x14ac:dyDescent="0.25"/>
  <cols>
    <col min="1" max="1" width="52.28515625" customWidth="1"/>
    <col min="2" max="2" width="16" customWidth="1"/>
    <col min="3" max="3" width="17.140625" customWidth="1"/>
    <col min="4" max="4" width="38" customWidth="1"/>
    <col min="5" max="5" width="14.42578125" customWidth="1"/>
    <col min="6" max="6" width="11.85546875" customWidth="1"/>
    <col min="7" max="7" width="15.7109375" customWidth="1"/>
    <col min="8" max="8" width="16.28515625" customWidth="1"/>
    <col min="9" max="9" width="15.85546875" customWidth="1"/>
    <col min="10" max="10" width="16.140625" customWidth="1"/>
    <col min="11" max="11" width="16.5703125" customWidth="1"/>
    <col min="12" max="12" width="21.140625" customWidth="1"/>
    <col min="14" max="14" width="35.5703125" customWidth="1"/>
  </cols>
  <sheetData>
    <row r="1" spans="1:21" x14ac:dyDescent="0.25">
      <c r="A1" s="60" t="s">
        <v>26</v>
      </c>
      <c r="B1" s="61" t="s">
        <v>27</v>
      </c>
      <c r="C1" t="s">
        <v>44</v>
      </c>
      <c r="D1" s="10"/>
      <c r="E1" s="10"/>
      <c r="F1" s="10"/>
      <c r="G1" s="10"/>
      <c r="H1" s="10"/>
      <c r="I1" s="10"/>
      <c r="J1" s="10"/>
      <c r="K1" s="10"/>
      <c r="L1" s="35"/>
      <c r="M1" s="35"/>
      <c r="N1" s="35"/>
      <c r="O1" s="35"/>
      <c r="P1" s="35"/>
      <c r="Q1" s="35"/>
    </row>
    <row r="2" spans="1:21" x14ac:dyDescent="0.25">
      <c r="A2" s="60" t="s">
        <v>28</v>
      </c>
      <c r="B2" s="89">
        <v>43771</v>
      </c>
      <c r="D2" s="10"/>
      <c r="E2" s="10"/>
      <c r="F2" s="10"/>
      <c r="G2" s="10"/>
      <c r="H2" s="10"/>
      <c r="I2" s="10"/>
      <c r="J2" s="10"/>
      <c r="K2" s="10"/>
      <c r="L2" s="35"/>
      <c r="M2" s="35"/>
      <c r="N2" s="35"/>
      <c r="O2" s="35"/>
      <c r="P2" s="35"/>
      <c r="Q2" s="35"/>
    </row>
    <row r="3" spans="1:21" ht="15.75" thickBot="1" x14ac:dyDescent="0.3">
      <c r="A3" s="123" t="s">
        <v>30</v>
      </c>
      <c r="B3" s="147" t="s">
        <v>62</v>
      </c>
      <c r="C3" s="148"/>
      <c r="D3" s="148"/>
      <c r="E3" s="148"/>
      <c r="F3" s="120"/>
      <c r="G3" s="10"/>
      <c r="H3" s="10"/>
      <c r="I3" s="10"/>
      <c r="J3" s="10"/>
      <c r="K3" s="10"/>
      <c r="L3" s="35"/>
      <c r="M3" s="119"/>
      <c r="N3" s="119"/>
      <c r="O3" s="35"/>
      <c r="P3" s="35"/>
      <c r="Q3" s="35"/>
    </row>
    <row r="4" spans="1:21" ht="15.75" customHeight="1" x14ac:dyDescent="0.25">
      <c r="A4" s="124" t="s">
        <v>61</v>
      </c>
      <c r="B4" s="125" t="s">
        <v>76</v>
      </c>
      <c r="C4" s="125" t="s">
        <v>77</v>
      </c>
      <c r="D4" s="178" t="s">
        <v>65</v>
      </c>
      <c r="E4" s="179"/>
      <c r="F4" s="179"/>
      <c r="G4" s="179"/>
      <c r="H4" s="179"/>
      <c r="I4" s="179"/>
      <c r="J4" s="179"/>
      <c r="K4" s="179"/>
      <c r="L4" s="35"/>
      <c r="M4" s="35"/>
      <c r="N4" s="35"/>
      <c r="O4" s="35"/>
      <c r="P4" s="35"/>
      <c r="Q4" s="35"/>
    </row>
    <row r="5" spans="1:21" ht="24" customHeight="1" thickBot="1" x14ac:dyDescent="0.3">
      <c r="A5" s="128" t="s">
        <v>63</v>
      </c>
      <c r="B5" s="127">
        <f>COUNT(B24:F31)</f>
        <v>40</v>
      </c>
      <c r="C5" s="127">
        <f>COUNT(H30:L36)</f>
        <v>35</v>
      </c>
      <c r="D5" s="115"/>
      <c r="E5" s="65"/>
      <c r="F5" s="65"/>
      <c r="G5" s="65"/>
      <c r="H5" s="170" t="s">
        <v>38</v>
      </c>
      <c r="I5" s="170"/>
      <c r="J5" s="170"/>
      <c r="K5" s="170"/>
      <c r="L5" s="35"/>
      <c r="M5" s="35"/>
      <c r="N5" s="35"/>
      <c r="O5" s="35"/>
      <c r="P5" s="35"/>
      <c r="Q5" s="35"/>
    </row>
    <row r="6" spans="1:21" ht="17.25" customHeight="1" x14ac:dyDescent="0.25">
      <c r="A6" s="128" t="s">
        <v>64</v>
      </c>
      <c r="B6" s="127">
        <f>COUNT(B34:F38)</f>
        <v>25</v>
      </c>
      <c r="C6" s="127">
        <f>COUNT(H40:L44)</f>
        <v>25</v>
      </c>
      <c r="D6" s="55"/>
      <c r="E6" s="37"/>
      <c r="F6" s="91" t="s">
        <v>8</v>
      </c>
      <c r="G6" s="92"/>
      <c r="H6" s="171"/>
      <c r="I6" s="171"/>
      <c r="J6" s="171"/>
      <c r="K6" s="171"/>
      <c r="L6" s="35"/>
      <c r="M6" s="35"/>
      <c r="N6" s="35"/>
      <c r="O6" s="35"/>
      <c r="P6" s="35"/>
      <c r="Q6" s="35"/>
    </row>
    <row r="7" spans="1:21" x14ac:dyDescent="0.25">
      <c r="A7" s="126" t="s">
        <v>78</v>
      </c>
      <c r="B7" s="127">
        <f>COUNT(B24:F31)+ COUNT(B34:F38)</f>
        <v>65</v>
      </c>
      <c r="C7" s="127">
        <f>COUNT(H30:L36)+ COUNT(H40:L44)</f>
        <v>60</v>
      </c>
      <c r="D7" s="116" t="s">
        <v>15</v>
      </c>
      <c r="E7" s="13">
        <v>32</v>
      </c>
      <c r="F7" s="13">
        <v>35</v>
      </c>
      <c r="G7" s="13">
        <v>8</v>
      </c>
      <c r="H7" s="13">
        <v>5</v>
      </c>
      <c r="I7" s="13">
        <v>40</v>
      </c>
      <c r="J7" s="172" t="s">
        <v>22</v>
      </c>
      <c r="K7" s="173"/>
      <c r="L7" s="35"/>
      <c r="M7" s="35"/>
      <c r="N7" s="35"/>
      <c r="O7" s="35"/>
      <c r="P7" s="35"/>
      <c r="Q7" s="35"/>
    </row>
    <row r="8" spans="1:21" x14ac:dyDescent="0.25">
      <c r="A8" s="128" t="s">
        <v>1</v>
      </c>
      <c r="B8" s="127">
        <v>4</v>
      </c>
      <c r="C8" s="127">
        <v>4</v>
      </c>
      <c r="D8" s="117" t="s">
        <v>17</v>
      </c>
      <c r="E8" s="8" t="s">
        <v>6</v>
      </c>
      <c r="F8" s="8" t="s">
        <v>6</v>
      </c>
      <c r="G8" s="9" t="s">
        <v>5</v>
      </c>
      <c r="H8" s="8" t="s">
        <v>7</v>
      </c>
      <c r="I8" s="8" t="s">
        <v>6</v>
      </c>
      <c r="J8" s="174" t="s">
        <v>21</v>
      </c>
      <c r="K8" s="175"/>
      <c r="L8" s="35"/>
      <c r="M8" s="35"/>
      <c r="N8" s="35"/>
      <c r="O8" s="35"/>
      <c r="P8" s="35"/>
      <c r="Q8" s="35"/>
    </row>
    <row r="9" spans="1:21" x14ac:dyDescent="0.25">
      <c r="A9" s="128" t="s">
        <v>37</v>
      </c>
      <c r="B9" s="127">
        <f>B7*B8</f>
        <v>260</v>
      </c>
      <c r="C9" s="127">
        <f>C7*C8</f>
        <v>240</v>
      </c>
      <c r="D9" s="62"/>
      <c r="E9" s="63"/>
      <c r="F9" s="63"/>
      <c r="G9" s="63"/>
      <c r="H9" s="63"/>
      <c r="I9" s="63"/>
      <c r="J9" s="35"/>
      <c r="K9" s="35"/>
      <c r="L9" s="35"/>
      <c r="M9" s="35"/>
      <c r="N9" s="35"/>
      <c r="O9" s="35"/>
      <c r="P9" s="35"/>
      <c r="Q9" s="35"/>
    </row>
    <row r="10" spans="1:21" x14ac:dyDescent="0.25">
      <c r="A10" s="128" t="s">
        <v>79</v>
      </c>
      <c r="B10" s="127">
        <v>9</v>
      </c>
      <c r="C10" s="127">
        <v>12</v>
      </c>
      <c r="D10" s="38"/>
      <c r="E10" s="8"/>
      <c r="F10" s="93" t="s">
        <v>9</v>
      </c>
      <c r="G10" s="94"/>
      <c r="H10" s="8"/>
      <c r="I10" s="8"/>
      <c r="J10" s="35"/>
      <c r="K10" s="35"/>
      <c r="L10" s="35"/>
      <c r="M10" s="35"/>
      <c r="N10" s="35"/>
      <c r="O10" s="35"/>
      <c r="P10" s="35"/>
      <c r="Q10" s="35"/>
    </row>
    <row r="11" spans="1:21" x14ac:dyDescent="0.25">
      <c r="A11" s="128" t="s">
        <v>40</v>
      </c>
      <c r="B11" s="127">
        <f>B10*B8</f>
        <v>36</v>
      </c>
      <c r="C11" s="127">
        <f>C10*C8</f>
        <v>48</v>
      </c>
      <c r="D11" s="116" t="s">
        <v>15</v>
      </c>
      <c r="E11" s="13">
        <v>32</v>
      </c>
      <c r="F11" s="13">
        <v>35</v>
      </c>
      <c r="G11" s="13">
        <v>8</v>
      </c>
      <c r="H11" s="13">
        <v>5</v>
      </c>
      <c r="I11" s="13">
        <v>40</v>
      </c>
      <c r="J11" s="35"/>
      <c r="K11" s="35"/>
      <c r="L11" s="35"/>
      <c r="M11" s="35"/>
      <c r="N11" s="35"/>
      <c r="O11" s="35"/>
      <c r="P11" s="35"/>
      <c r="Q11" s="35"/>
      <c r="S11" s="128" t="s">
        <v>63</v>
      </c>
      <c r="T11" s="127">
        <f>COUNT(B24:F31)</f>
        <v>40</v>
      </c>
      <c r="U11" s="127">
        <f>COUNT(H30:L36)</f>
        <v>35</v>
      </c>
    </row>
    <row r="12" spans="1:21" ht="15.75" thickBot="1" x14ac:dyDescent="0.3">
      <c r="A12" s="128" t="s">
        <v>39</v>
      </c>
      <c r="B12" s="127">
        <f>B9-B11</f>
        <v>224</v>
      </c>
      <c r="C12" s="127">
        <f>C9-C11</f>
        <v>192</v>
      </c>
      <c r="D12" s="118" t="s">
        <v>18</v>
      </c>
      <c r="E12" s="41" t="s">
        <v>10</v>
      </c>
      <c r="F12" s="41" t="s">
        <v>11</v>
      </c>
      <c r="G12" s="41" t="s">
        <v>11</v>
      </c>
      <c r="H12" s="41" t="s">
        <v>12</v>
      </c>
      <c r="I12" s="42" t="s">
        <v>10</v>
      </c>
      <c r="J12" s="176" t="s">
        <v>12</v>
      </c>
      <c r="K12" s="177"/>
      <c r="L12" s="120"/>
      <c r="M12" s="35"/>
      <c r="N12" s="35"/>
      <c r="O12" s="35"/>
      <c r="P12" s="35"/>
      <c r="Q12" s="35"/>
      <c r="S12" s="128" t="s">
        <v>64</v>
      </c>
      <c r="T12" s="127">
        <f>COUNT(B34:F38)</f>
        <v>25</v>
      </c>
      <c r="U12" s="127">
        <f>COUNT(H40:L44)</f>
        <v>25</v>
      </c>
    </row>
    <row r="13" spans="1:21" x14ac:dyDescent="0.25">
      <c r="A13" s="128" t="s">
        <v>2</v>
      </c>
      <c r="B13" s="127">
        <f>B12/40</f>
        <v>5.6</v>
      </c>
      <c r="C13" s="127">
        <f>C12/40</f>
        <v>4.8</v>
      </c>
      <c r="D13" s="149" t="s">
        <v>66</v>
      </c>
      <c r="E13" s="148"/>
      <c r="F13" s="148"/>
      <c r="G13" s="148"/>
      <c r="H13" s="148"/>
      <c r="I13" s="150"/>
      <c r="J13" s="10"/>
      <c r="K13" s="10"/>
      <c r="L13" s="35"/>
      <c r="M13" s="35"/>
      <c r="N13" s="35"/>
      <c r="O13" s="35"/>
      <c r="P13" s="35"/>
      <c r="Q13" s="35"/>
    </row>
    <row r="14" spans="1:21" ht="15.75" thickBot="1" x14ac:dyDescent="0.3">
      <c r="A14" s="43" t="s">
        <v>14</v>
      </c>
      <c r="B14" s="46">
        <v>43181</v>
      </c>
      <c r="C14" s="46">
        <v>43182</v>
      </c>
      <c r="D14" s="109"/>
      <c r="E14" s="152" t="s">
        <v>3</v>
      </c>
      <c r="F14" s="153"/>
      <c r="G14" s="153"/>
      <c r="H14" s="153"/>
      <c r="I14" s="154"/>
      <c r="J14" s="10"/>
      <c r="K14" s="10"/>
      <c r="L14" s="35"/>
      <c r="M14" s="35"/>
      <c r="N14" s="35"/>
      <c r="O14" s="35"/>
      <c r="P14" s="35"/>
      <c r="Q14" s="35"/>
    </row>
    <row r="15" spans="1:21" x14ac:dyDescent="0.25">
      <c r="A15" s="10"/>
      <c r="B15" s="10"/>
      <c r="C15" s="35"/>
      <c r="D15" s="109"/>
      <c r="E15" s="17">
        <v>32</v>
      </c>
      <c r="F15" s="18">
        <v>35</v>
      </c>
      <c r="G15" s="18">
        <v>8</v>
      </c>
      <c r="H15" s="18">
        <v>5</v>
      </c>
      <c r="I15" s="110">
        <v>40</v>
      </c>
      <c r="J15" s="10"/>
      <c r="K15" s="10"/>
      <c r="L15" s="35"/>
      <c r="M15" s="35"/>
      <c r="N15" s="35"/>
      <c r="O15" s="35"/>
      <c r="P15" s="35"/>
      <c r="Q15" s="35"/>
    </row>
    <row r="16" spans="1:21" x14ac:dyDescent="0.25">
      <c r="A16" s="10"/>
      <c r="B16" s="10"/>
      <c r="C16" s="35"/>
      <c r="D16" s="121" t="s">
        <v>48</v>
      </c>
      <c r="E16" s="57" t="s">
        <v>58</v>
      </c>
      <c r="F16" s="4" t="s">
        <v>59</v>
      </c>
      <c r="G16" s="4" t="s">
        <v>57</v>
      </c>
      <c r="H16" s="4" t="s">
        <v>56</v>
      </c>
      <c r="I16" s="111" t="s">
        <v>60</v>
      </c>
      <c r="J16" s="10"/>
      <c r="K16" s="10"/>
      <c r="L16" s="35"/>
      <c r="M16" s="35"/>
      <c r="N16" s="35"/>
      <c r="O16" s="35"/>
      <c r="P16" s="35"/>
      <c r="Q16" s="35"/>
    </row>
    <row r="17" spans="1:20" ht="15.75" thickBot="1" x14ac:dyDescent="0.3">
      <c r="A17" s="10"/>
      <c r="B17" s="10"/>
      <c r="C17" s="35"/>
      <c r="D17" s="122" t="s">
        <v>49</v>
      </c>
      <c r="E17" s="113" t="s">
        <v>53</v>
      </c>
      <c r="F17" s="19" t="s">
        <v>54</v>
      </c>
      <c r="G17" s="19" t="s">
        <v>52</v>
      </c>
      <c r="H17" s="19" t="s">
        <v>51</v>
      </c>
      <c r="I17" s="114" t="s">
        <v>55</v>
      </c>
      <c r="J17" s="10"/>
      <c r="K17" s="10"/>
      <c r="L17" s="35"/>
      <c r="M17" s="35"/>
      <c r="N17" s="35"/>
      <c r="O17" s="35"/>
      <c r="P17" s="35"/>
      <c r="Q17" s="35"/>
    </row>
    <row r="18" spans="1:20" ht="15.75" thickBot="1" x14ac:dyDescent="0.3">
      <c r="A18" s="10"/>
      <c r="B18" s="10"/>
      <c r="C18" s="35"/>
      <c r="D18" s="10"/>
      <c r="E18" s="10"/>
      <c r="F18" s="10"/>
      <c r="G18" s="10"/>
      <c r="H18" s="10"/>
      <c r="I18" s="10"/>
      <c r="J18" s="10"/>
      <c r="K18" s="10"/>
      <c r="L18" s="35"/>
      <c r="M18" s="35"/>
      <c r="N18" s="35"/>
      <c r="O18" s="35"/>
      <c r="P18" s="35"/>
      <c r="Q18" s="35"/>
    </row>
    <row r="19" spans="1:20" ht="15.75" customHeight="1" x14ac:dyDescent="0.25">
      <c r="A19" s="198" t="s">
        <v>45</v>
      </c>
      <c r="B19" s="201" t="s">
        <v>36</v>
      </c>
      <c r="C19" s="202"/>
      <c r="D19" s="202"/>
      <c r="E19" s="202"/>
      <c r="F19" s="203"/>
      <c r="G19" s="132"/>
      <c r="H19" s="158" t="s">
        <v>69</v>
      </c>
      <c r="I19" s="159"/>
      <c r="J19" s="159"/>
      <c r="K19" s="159"/>
      <c r="L19" s="160"/>
      <c r="M19" s="157"/>
      <c r="N19" s="157"/>
      <c r="O19" s="157"/>
      <c r="P19" s="157"/>
      <c r="Q19" s="157"/>
    </row>
    <row r="20" spans="1:20" ht="16.5" customHeight="1" x14ac:dyDescent="0.25">
      <c r="A20" s="199"/>
      <c r="B20" s="85"/>
      <c r="C20" s="86"/>
      <c r="D20" s="86"/>
      <c r="E20" s="86"/>
      <c r="F20" s="87"/>
      <c r="G20" s="133"/>
      <c r="H20" s="161"/>
      <c r="I20" s="162"/>
      <c r="J20" s="162"/>
      <c r="K20" s="162"/>
      <c r="L20" s="163"/>
      <c r="M20" s="105"/>
      <c r="N20" s="105"/>
      <c r="O20" s="105"/>
      <c r="P20" s="105"/>
      <c r="Q20" s="105"/>
    </row>
    <row r="21" spans="1:20" ht="21" customHeight="1" x14ac:dyDescent="0.25">
      <c r="A21" s="199"/>
      <c r="B21" s="85"/>
      <c r="C21" s="86"/>
      <c r="D21" s="86"/>
      <c r="E21" s="86"/>
      <c r="F21" s="87"/>
      <c r="G21" s="133"/>
      <c r="H21" s="161"/>
      <c r="I21" s="162"/>
      <c r="J21" s="162"/>
      <c r="K21" s="162"/>
      <c r="L21" s="163"/>
      <c r="M21" s="105"/>
      <c r="N21" s="105"/>
      <c r="O21" s="105"/>
      <c r="P21" s="105"/>
      <c r="Q21" s="105"/>
    </row>
    <row r="22" spans="1:20" ht="17.25" customHeight="1" x14ac:dyDescent="0.25">
      <c r="A22" s="200"/>
      <c r="B22" s="82" t="s">
        <v>3</v>
      </c>
      <c r="C22" s="83"/>
      <c r="D22" s="83"/>
      <c r="E22" s="83"/>
      <c r="F22" s="84"/>
      <c r="G22" s="133"/>
      <c r="H22" s="161"/>
      <c r="I22" s="162"/>
      <c r="J22" s="162"/>
      <c r="K22" s="162"/>
      <c r="L22" s="163"/>
      <c r="M22" s="120"/>
      <c r="N22" s="120"/>
      <c r="O22" s="120"/>
      <c r="P22" s="120"/>
      <c r="Q22" s="120"/>
    </row>
    <row r="23" spans="1:20" ht="18" customHeight="1" x14ac:dyDescent="0.25">
      <c r="A23" s="129">
        <v>42917</v>
      </c>
      <c r="B23" s="17">
        <v>32</v>
      </c>
      <c r="C23" s="18">
        <v>35</v>
      </c>
      <c r="D23" s="18">
        <v>8</v>
      </c>
      <c r="E23" s="18">
        <v>5</v>
      </c>
      <c r="F23" s="12">
        <v>40</v>
      </c>
      <c r="G23" s="155" t="s">
        <v>4</v>
      </c>
      <c r="H23" s="161"/>
      <c r="I23" s="162"/>
      <c r="J23" s="162"/>
      <c r="K23" s="162"/>
      <c r="L23" s="163"/>
      <c r="M23" s="35"/>
      <c r="N23" s="35"/>
      <c r="O23" s="35"/>
      <c r="P23" s="35"/>
      <c r="Q23" s="35"/>
    </row>
    <row r="24" spans="1:20" ht="15" customHeight="1" thickBot="1" x14ac:dyDescent="0.3">
      <c r="A24" s="130"/>
      <c r="B24" s="31">
        <v>11</v>
      </c>
      <c r="C24" s="70">
        <v>11</v>
      </c>
      <c r="D24" s="70">
        <v>11</v>
      </c>
      <c r="E24" s="24">
        <v>11</v>
      </c>
      <c r="F24" s="32">
        <v>11</v>
      </c>
      <c r="G24" s="155"/>
      <c r="H24" s="164"/>
      <c r="I24" s="165"/>
      <c r="J24" s="165"/>
      <c r="K24" s="165"/>
      <c r="L24" s="166"/>
      <c r="M24" s="35"/>
      <c r="N24" s="35"/>
      <c r="O24" s="35"/>
      <c r="P24" s="35"/>
      <c r="Q24" s="35"/>
    </row>
    <row r="25" spans="1:20" ht="15" customHeight="1" x14ac:dyDescent="0.25">
      <c r="A25" s="130"/>
      <c r="B25" s="31">
        <v>13</v>
      </c>
      <c r="C25" s="24">
        <v>13</v>
      </c>
      <c r="D25" s="24">
        <v>13</v>
      </c>
      <c r="E25" s="24">
        <v>13</v>
      </c>
      <c r="F25" s="32">
        <v>13</v>
      </c>
      <c r="G25" s="155"/>
      <c r="H25" s="180" t="s">
        <v>70</v>
      </c>
      <c r="I25" s="181"/>
      <c r="J25" s="181"/>
      <c r="K25" s="181"/>
      <c r="L25" s="182"/>
      <c r="M25" s="35"/>
      <c r="N25" s="35"/>
      <c r="O25" s="35"/>
      <c r="P25" s="35"/>
      <c r="Q25" s="35"/>
    </row>
    <row r="26" spans="1:20" ht="15" customHeight="1" x14ac:dyDescent="0.25">
      <c r="A26" s="130"/>
      <c r="B26" s="31">
        <v>15</v>
      </c>
      <c r="C26" s="24">
        <v>15</v>
      </c>
      <c r="D26" s="24">
        <v>15</v>
      </c>
      <c r="E26" s="24">
        <v>15</v>
      </c>
      <c r="F26" s="32">
        <v>15</v>
      </c>
      <c r="G26" s="155"/>
      <c r="H26" s="183"/>
      <c r="I26" s="184"/>
      <c r="J26" s="184"/>
      <c r="K26" s="184"/>
      <c r="L26" s="185"/>
      <c r="M26" s="35"/>
      <c r="N26" s="35"/>
      <c r="O26" s="35"/>
      <c r="P26" s="35"/>
      <c r="Q26" s="35"/>
    </row>
    <row r="27" spans="1:20" ht="15" customHeight="1" x14ac:dyDescent="0.25">
      <c r="A27" s="130"/>
      <c r="B27" s="72">
        <v>17</v>
      </c>
      <c r="C27" s="24">
        <v>17</v>
      </c>
      <c r="D27" s="24">
        <v>17</v>
      </c>
      <c r="E27" s="24">
        <v>17</v>
      </c>
      <c r="F27" s="32">
        <v>17</v>
      </c>
      <c r="G27" s="155"/>
      <c r="H27" s="186"/>
      <c r="I27" s="187"/>
      <c r="J27" s="187"/>
      <c r="K27" s="187"/>
      <c r="L27" s="188"/>
      <c r="M27" s="35"/>
      <c r="N27" s="35"/>
      <c r="O27" s="35"/>
      <c r="P27" s="35"/>
      <c r="Q27" s="35"/>
    </row>
    <row r="28" spans="1:20" x14ac:dyDescent="0.25">
      <c r="A28" s="130"/>
      <c r="B28" s="31">
        <v>19</v>
      </c>
      <c r="C28" s="24">
        <v>19</v>
      </c>
      <c r="D28" s="24">
        <v>19</v>
      </c>
      <c r="E28" s="24">
        <v>19</v>
      </c>
      <c r="F28" s="32">
        <v>19</v>
      </c>
      <c r="G28" s="155"/>
      <c r="H28" s="167" t="s">
        <v>67</v>
      </c>
      <c r="I28" s="168"/>
      <c r="J28" s="168"/>
      <c r="K28" s="168"/>
      <c r="L28" s="169"/>
      <c r="M28" s="35"/>
      <c r="N28" s="35"/>
      <c r="O28" s="35"/>
      <c r="P28" s="35"/>
      <c r="Q28" s="35"/>
    </row>
    <row r="29" spans="1:20" x14ac:dyDescent="0.25">
      <c r="A29" s="130"/>
      <c r="B29" s="31">
        <v>21</v>
      </c>
      <c r="C29" s="24">
        <v>21</v>
      </c>
      <c r="D29" s="24">
        <v>21</v>
      </c>
      <c r="E29" s="24">
        <v>21</v>
      </c>
      <c r="F29" s="32">
        <v>21</v>
      </c>
      <c r="G29" s="155"/>
      <c r="H29" s="135">
        <v>32</v>
      </c>
      <c r="I29" s="18">
        <v>35</v>
      </c>
      <c r="J29" s="18">
        <v>8</v>
      </c>
      <c r="K29" s="18">
        <v>5</v>
      </c>
      <c r="L29" s="110">
        <v>40</v>
      </c>
      <c r="M29" s="35"/>
      <c r="N29" s="35"/>
      <c r="O29" s="35"/>
      <c r="P29" s="35"/>
      <c r="Q29" s="35"/>
    </row>
    <row r="30" spans="1:20" x14ac:dyDescent="0.25">
      <c r="A30" s="130"/>
      <c r="B30" s="31">
        <v>23</v>
      </c>
      <c r="C30" s="70">
        <v>23</v>
      </c>
      <c r="D30" s="70">
        <v>23</v>
      </c>
      <c r="E30" s="24">
        <v>23</v>
      </c>
      <c r="F30" s="32">
        <v>23</v>
      </c>
      <c r="G30" s="155"/>
      <c r="H30" s="136">
        <v>12</v>
      </c>
      <c r="I30" s="31">
        <v>12</v>
      </c>
      <c r="J30" s="31">
        <v>12</v>
      </c>
      <c r="K30" s="31">
        <v>12</v>
      </c>
      <c r="L30" s="137">
        <v>12</v>
      </c>
      <c r="M30" s="120"/>
      <c r="N30" s="120"/>
      <c r="O30" s="120"/>
      <c r="P30" s="120"/>
      <c r="Q30" s="35"/>
    </row>
    <row r="31" spans="1:20" x14ac:dyDescent="0.25">
      <c r="A31" s="131"/>
      <c r="B31" s="72">
        <v>25</v>
      </c>
      <c r="C31" s="24">
        <v>25</v>
      </c>
      <c r="D31" s="24">
        <v>25</v>
      </c>
      <c r="E31" s="24">
        <v>25</v>
      </c>
      <c r="F31" s="32">
        <v>25</v>
      </c>
      <c r="G31" s="155"/>
      <c r="H31" s="138">
        <v>14</v>
      </c>
      <c r="I31" s="31">
        <v>14</v>
      </c>
      <c r="J31" s="31">
        <v>14</v>
      </c>
      <c r="K31" s="31">
        <v>14</v>
      </c>
      <c r="L31" s="137">
        <v>14</v>
      </c>
      <c r="M31" s="106"/>
      <c r="N31" s="106"/>
      <c r="O31" s="106"/>
      <c r="P31" s="106"/>
      <c r="Q31" s="107"/>
      <c r="T31" s="90"/>
    </row>
    <row r="32" spans="1:20" x14ac:dyDescent="0.25">
      <c r="A32" s="129">
        <v>43252</v>
      </c>
      <c r="B32" s="102" t="s">
        <v>3</v>
      </c>
      <c r="C32" s="103"/>
      <c r="D32" s="103"/>
      <c r="E32" s="103"/>
      <c r="F32" s="104"/>
      <c r="G32" s="134"/>
      <c r="H32" s="136">
        <v>16</v>
      </c>
      <c r="I32" s="31">
        <v>16</v>
      </c>
      <c r="J32" s="31">
        <v>16</v>
      </c>
      <c r="K32" s="31">
        <v>16</v>
      </c>
      <c r="L32" s="141">
        <v>16</v>
      </c>
      <c r="M32" s="120"/>
      <c r="N32" s="120"/>
      <c r="O32" s="120"/>
      <c r="P32" s="120"/>
      <c r="Q32" s="120"/>
      <c r="T32" s="90"/>
    </row>
    <row r="33" spans="1:20" x14ac:dyDescent="0.25">
      <c r="A33" s="130"/>
      <c r="B33" s="17">
        <v>32</v>
      </c>
      <c r="C33" s="18">
        <v>35</v>
      </c>
      <c r="D33" s="18">
        <v>8</v>
      </c>
      <c r="E33" s="18">
        <v>5</v>
      </c>
      <c r="F33" s="12">
        <v>40</v>
      </c>
      <c r="G33" s="133"/>
      <c r="H33" s="138">
        <v>18</v>
      </c>
      <c r="I33" s="24">
        <v>18</v>
      </c>
      <c r="J33" s="24">
        <v>18</v>
      </c>
      <c r="K33" s="24">
        <v>18</v>
      </c>
      <c r="L33" s="50">
        <v>18</v>
      </c>
      <c r="M33" s="35"/>
      <c r="N33" s="35"/>
      <c r="O33" s="35"/>
      <c r="P33" s="35"/>
      <c r="Q33" s="35"/>
      <c r="T33" s="90"/>
    </row>
    <row r="34" spans="1:20" ht="15" customHeight="1" x14ac:dyDescent="0.25">
      <c r="A34" s="130"/>
      <c r="B34" s="31">
        <v>18</v>
      </c>
      <c r="C34" s="70">
        <v>18</v>
      </c>
      <c r="D34" s="24">
        <v>18</v>
      </c>
      <c r="E34" s="24">
        <v>18</v>
      </c>
      <c r="F34" s="73">
        <v>18</v>
      </c>
      <c r="G34" s="155" t="s">
        <v>4</v>
      </c>
      <c r="H34" s="136">
        <v>20</v>
      </c>
      <c r="I34" s="31">
        <v>20</v>
      </c>
      <c r="J34" s="31">
        <v>20</v>
      </c>
      <c r="K34" s="72">
        <v>20</v>
      </c>
      <c r="L34" s="142">
        <v>20</v>
      </c>
      <c r="M34" s="35"/>
      <c r="N34" s="35"/>
      <c r="O34" s="35"/>
      <c r="P34" s="35"/>
      <c r="Q34" s="35"/>
      <c r="T34" s="90"/>
    </row>
    <row r="35" spans="1:20" x14ac:dyDescent="0.25">
      <c r="A35" s="130"/>
      <c r="B35" s="31">
        <v>20</v>
      </c>
      <c r="C35" s="24">
        <v>20</v>
      </c>
      <c r="D35" s="24">
        <v>20</v>
      </c>
      <c r="E35" s="24">
        <v>20</v>
      </c>
      <c r="F35" s="32">
        <v>20</v>
      </c>
      <c r="G35" s="155"/>
      <c r="H35" s="136">
        <v>22</v>
      </c>
      <c r="I35" s="31">
        <v>22</v>
      </c>
      <c r="J35" s="31">
        <v>22</v>
      </c>
      <c r="K35" s="31">
        <v>22</v>
      </c>
      <c r="L35" s="142">
        <v>22</v>
      </c>
      <c r="M35" s="35"/>
      <c r="N35" s="35"/>
      <c r="O35" s="35"/>
      <c r="P35" s="35"/>
      <c r="Q35" s="35"/>
      <c r="T35" s="90"/>
    </row>
    <row r="36" spans="1:20" x14ac:dyDescent="0.25">
      <c r="A36" s="130"/>
      <c r="B36" s="95">
        <v>22</v>
      </c>
      <c r="C36" s="96">
        <v>22</v>
      </c>
      <c r="D36" s="96">
        <v>22</v>
      </c>
      <c r="E36" s="96">
        <v>22</v>
      </c>
      <c r="F36" s="97">
        <v>22</v>
      </c>
      <c r="G36" s="155"/>
      <c r="H36" s="139">
        <v>24</v>
      </c>
      <c r="I36" s="95">
        <v>24</v>
      </c>
      <c r="J36" s="98">
        <v>24</v>
      </c>
      <c r="K36" s="98">
        <v>24</v>
      </c>
      <c r="L36" s="137">
        <v>24</v>
      </c>
      <c r="M36" s="35"/>
      <c r="N36" s="35"/>
      <c r="O36" s="35"/>
      <c r="P36" s="35"/>
      <c r="Q36" s="35"/>
      <c r="T36" s="90"/>
    </row>
    <row r="37" spans="1:20" x14ac:dyDescent="0.25">
      <c r="A37" s="130"/>
      <c r="B37" s="98">
        <v>24</v>
      </c>
      <c r="C37" s="96">
        <v>24</v>
      </c>
      <c r="D37" s="96">
        <v>24</v>
      </c>
      <c r="E37" s="96">
        <v>24</v>
      </c>
      <c r="F37" s="97">
        <v>24</v>
      </c>
      <c r="G37" s="155"/>
      <c r="H37" s="189" t="s">
        <v>50</v>
      </c>
      <c r="I37" s="190"/>
      <c r="J37" s="190"/>
      <c r="K37" s="190"/>
      <c r="L37" s="191"/>
      <c r="M37" s="35"/>
      <c r="N37" s="35"/>
      <c r="O37" s="35"/>
      <c r="P37" s="35"/>
      <c r="Q37" s="35"/>
      <c r="T37" s="90"/>
    </row>
    <row r="38" spans="1:20" ht="15" customHeight="1" thickBot="1" x14ac:dyDescent="0.3">
      <c r="A38" s="131"/>
      <c r="B38" s="99">
        <v>26</v>
      </c>
      <c r="C38" s="100">
        <v>26</v>
      </c>
      <c r="D38" s="100">
        <v>26</v>
      </c>
      <c r="E38" s="100">
        <v>26</v>
      </c>
      <c r="F38" s="101">
        <v>26</v>
      </c>
      <c r="G38" s="156"/>
      <c r="H38" s="167" t="s">
        <v>68</v>
      </c>
      <c r="I38" s="168"/>
      <c r="J38" s="168"/>
      <c r="K38" s="168"/>
      <c r="L38" s="169"/>
      <c r="M38" s="35"/>
      <c r="N38" s="35"/>
      <c r="O38" s="35"/>
      <c r="P38" s="35"/>
      <c r="Q38" s="35"/>
      <c r="T38" s="90"/>
    </row>
    <row r="39" spans="1:20" ht="14.25" customHeight="1" thickBot="1" x14ac:dyDescent="0.3">
      <c r="A39" s="112"/>
      <c r="B39" s="151" t="s">
        <v>41</v>
      </c>
      <c r="C39" s="151"/>
      <c r="D39" s="151"/>
      <c r="E39" s="151"/>
      <c r="F39" s="151"/>
      <c r="G39" s="108"/>
      <c r="H39" s="135">
        <v>32</v>
      </c>
      <c r="I39" s="18">
        <v>35</v>
      </c>
      <c r="J39" s="18">
        <v>8</v>
      </c>
      <c r="K39" s="18">
        <v>5</v>
      </c>
      <c r="L39" s="110">
        <v>40</v>
      </c>
      <c r="M39" s="35"/>
      <c r="N39" s="35"/>
      <c r="O39" s="35"/>
      <c r="P39" s="35"/>
      <c r="Q39" s="35"/>
    </row>
    <row r="40" spans="1:20" ht="15.75" customHeight="1" thickBot="1" x14ac:dyDescent="0.3">
      <c r="A40" s="10"/>
      <c r="B40" s="10"/>
      <c r="C40" s="10"/>
      <c r="D40" s="10"/>
      <c r="E40" s="10"/>
      <c r="F40" s="10"/>
      <c r="G40" s="10"/>
      <c r="H40" s="138">
        <v>19</v>
      </c>
      <c r="I40" s="24">
        <v>19</v>
      </c>
      <c r="J40" s="24">
        <v>19</v>
      </c>
      <c r="K40" s="70">
        <v>19</v>
      </c>
      <c r="L40" s="50">
        <v>19</v>
      </c>
      <c r="M40" s="35"/>
      <c r="N40" s="35"/>
      <c r="O40" s="35"/>
      <c r="P40" s="35"/>
      <c r="Q40" s="35"/>
    </row>
    <row r="41" spans="1:20" ht="15" customHeight="1" x14ac:dyDescent="0.25">
      <c r="A41" s="195" t="s">
        <v>72</v>
      </c>
      <c r="B41" s="196"/>
      <c r="C41" s="196"/>
      <c r="D41" s="196"/>
      <c r="E41" s="196"/>
      <c r="F41" s="197"/>
      <c r="G41" s="10"/>
      <c r="H41" s="136">
        <v>21</v>
      </c>
      <c r="I41" s="24">
        <v>21</v>
      </c>
      <c r="J41" s="70">
        <v>21</v>
      </c>
      <c r="K41" s="24">
        <v>21</v>
      </c>
      <c r="L41" s="143">
        <v>21</v>
      </c>
      <c r="M41" s="35"/>
      <c r="N41" s="35"/>
      <c r="O41" s="35"/>
      <c r="P41" s="35"/>
      <c r="Q41" s="35"/>
    </row>
    <row r="42" spans="1:20" ht="15" customHeight="1" x14ac:dyDescent="0.25">
      <c r="A42" s="109"/>
      <c r="B42" s="192" t="s">
        <v>3</v>
      </c>
      <c r="C42" s="193"/>
      <c r="D42" s="193"/>
      <c r="E42" s="193"/>
      <c r="F42" s="194"/>
      <c r="G42" s="10"/>
      <c r="H42" s="136">
        <v>23</v>
      </c>
      <c r="I42" s="24">
        <v>23</v>
      </c>
      <c r="J42" s="24">
        <v>23</v>
      </c>
      <c r="K42" s="70">
        <v>23</v>
      </c>
      <c r="L42" s="50">
        <v>23</v>
      </c>
      <c r="M42" s="35"/>
      <c r="N42" s="35"/>
      <c r="O42" s="35"/>
      <c r="P42" s="35"/>
      <c r="Q42" s="35"/>
    </row>
    <row r="43" spans="1:20" ht="15.75" customHeight="1" x14ac:dyDescent="0.25">
      <c r="A43" s="109"/>
      <c r="B43" s="17">
        <v>32</v>
      </c>
      <c r="C43" s="18">
        <v>35</v>
      </c>
      <c r="D43" s="18">
        <v>8</v>
      </c>
      <c r="E43" s="18">
        <v>5</v>
      </c>
      <c r="F43" s="110">
        <v>40</v>
      </c>
      <c r="G43" s="10"/>
      <c r="H43" s="136">
        <v>25</v>
      </c>
      <c r="I43" s="24">
        <v>25</v>
      </c>
      <c r="J43" s="24">
        <v>25</v>
      </c>
      <c r="K43" s="24">
        <v>25</v>
      </c>
      <c r="L43" s="50">
        <v>25</v>
      </c>
      <c r="M43" s="35"/>
      <c r="N43" s="35"/>
      <c r="O43" s="35"/>
      <c r="P43" s="35"/>
      <c r="Q43" s="35"/>
    </row>
    <row r="44" spans="1:20" ht="15.75" thickBot="1" x14ac:dyDescent="0.3">
      <c r="A44" s="122" t="s">
        <v>71</v>
      </c>
      <c r="B44" s="144" t="s">
        <v>73</v>
      </c>
      <c r="C44" s="145" t="s">
        <v>74</v>
      </c>
      <c r="D44" s="145" t="s">
        <v>74</v>
      </c>
      <c r="E44" s="145" t="s">
        <v>75</v>
      </c>
      <c r="F44" s="146" t="s">
        <v>73</v>
      </c>
      <c r="G44" s="10"/>
      <c r="H44" s="140">
        <v>27</v>
      </c>
      <c r="I44" s="25">
        <v>27</v>
      </c>
      <c r="J44" s="25">
        <v>27</v>
      </c>
      <c r="K44" s="25">
        <v>27</v>
      </c>
      <c r="L44" s="54">
        <v>27</v>
      </c>
      <c r="M44" s="10"/>
      <c r="N44" s="10"/>
      <c r="O44" s="10"/>
      <c r="P44" s="10"/>
      <c r="Q44" s="10"/>
    </row>
    <row r="45" spans="1:20" x14ac:dyDescent="0.25">
      <c r="A45" s="35"/>
      <c r="B45" s="35"/>
      <c r="C45" s="35"/>
      <c r="D45" s="35"/>
      <c r="E45" s="35"/>
      <c r="F45" s="35"/>
      <c r="G45" s="35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20" x14ac:dyDescent="0.25">
      <c r="A46" s="35"/>
      <c r="B46" s="35"/>
      <c r="C46" s="35"/>
      <c r="D46" s="35"/>
      <c r="E46" s="35"/>
      <c r="F46" s="35"/>
      <c r="G46" s="35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20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20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</sheetData>
  <mergeCells count="21">
    <mergeCell ref="B42:F42"/>
    <mergeCell ref="A41:F41"/>
    <mergeCell ref="A19:A22"/>
    <mergeCell ref="B19:F19"/>
    <mergeCell ref="M19:Q19"/>
    <mergeCell ref="H19:L24"/>
    <mergeCell ref="G23:G31"/>
    <mergeCell ref="H28:L28"/>
    <mergeCell ref="H5:K6"/>
    <mergeCell ref="J7:K7"/>
    <mergeCell ref="J8:K8"/>
    <mergeCell ref="J12:K12"/>
    <mergeCell ref="H25:L27"/>
    <mergeCell ref="B3:E3"/>
    <mergeCell ref="D13:I13"/>
    <mergeCell ref="B39:F39"/>
    <mergeCell ref="E14:I14"/>
    <mergeCell ref="G34:G38"/>
    <mergeCell ref="H38:L38"/>
    <mergeCell ref="D4:K4"/>
    <mergeCell ref="H37:L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workbookViewId="0">
      <selection activeCell="F23" sqref="F23"/>
    </sheetView>
  </sheetViews>
  <sheetFormatPr defaultColWidth="8.85546875" defaultRowHeight="15" x14ac:dyDescent="0.25"/>
  <cols>
    <col min="1" max="1" width="42.42578125" customWidth="1"/>
    <col min="2" max="2" width="17" customWidth="1"/>
    <col min="3" max="3" width="13.140625" customWidth="1"/>
    <col min="4" max="4" width="14" customWidth="1"/>
    <col min="5" max="5" width="12" customWidth="1"/>
    <col min="6" max="6" width="15.28515625" customWidth="1"/>
    <col min="7" max="7" width="9" customWidth="1"/>
    <col min="9" max="9" width="10.28515625" customWidth="1"/>
    <col min="11" max="11" width="8" customWidth="1"/>
    <col min="12" max="12" width="14" customWidth="1"/>
    <col min="13" max="13" width="7.7109375" customWidth="1"/>
    <col min="14" max="14" width="15" customWidth="1"/>
    <col min="15" max="15" width="9.140625" customWidth="1"/>
  </cols>
  <sheetData>
    <row r="1" spans="1:20" x14ac:dyDescent="0.25">
      <c r="A1" s="60" t="s">
        <v>26</v>
      </c>
      <c r="B1" s="61" t="s">
        <v>27</v>
      </c>
      <c r="C1" t="s">
        <v>44</v>
      </c>
    </row>
    <row r="2" spans="1:20" x14ac:dyDescent="0.25">
      <c r="A2" s="60" t="s">
        <v>28</v>
      </c>
      <c r="B2" s="61" t="s">
        <v>29</v>
      </c>
      <c r="C2" t="s">
        <v>43</v>
      </c>
    </row>
    <row r="3" spans="1:20" x14ac:dyDescent="0.25">
      <c r="A3" s="60" t="s">
        <v>30</v>
      </c>
      <c r="B3" s="147" t="s">
        <v>31</v>
      </c>
      <c r="C3" s="148"/>
      <c r="D3" s="148"/>
      <c r="E3" s="148"/>
      <c r="F3" s="148"/>
      <c r="G3" s="148"/>
      <c r="H3" s="148"/>
      <c r="I3" s="148"/>
    </row>
    <row r="4" spans="1:20" ht="14.25" customHeight="1" x14ac:dyDescent="0.25">
      <c r="A4" s="236" t="s">
        <v>0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10"/>
      <c r="T4" s="10"/>
    </row>
    <row r="5" spans="1:20" ht="14.25" customHeight="1" x14ac:dyDescent="0.25">
      <c r="A5" s="236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10"/>
      <c r="T5" s="10"/>
    </row>
    <row r="6" spans="1:20" ht="14.25" customHeight="1" x14ac:dyDescent="0.25">
      <c r="A6" s="236"/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10"/>
      <c r="T6" s="10"/>
    </row>
    <row r="7" spans="1:20" ht="14.25" customHeight="1" x14ac:dyDescent="0.25">
      <c r="A7" s="236"/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10"/>
      <c r="T7" s="10"/>
    </row>
    <row r="8" spans="1:20" ht="31.35" customHeight="1" thickBot="1" x14ac:dyDescent="0.3">
      <c r="A8" s="74" t="s">
        <v>32</v>
      </c>
      <c r="B8" s="75" t="s">
        <v>24</v>
      </c>
      <c r="C8" s="76" t="s">
        <v>25</v>
      </c>
      <c r="D8" s="77" t="s">
        <v>23</v>
      </c>
      <c r="E8" s="65"/>
      <c r="F8" s="65"/>
      <c r="G8" s="65"/>
      <c r="H8" s="65"/>
      <c r="I8" s="65"/>
      <c r="J8" s="170" t="s">
        <v>38</v>
      </c>
      <c r="K8" s="170"/>
      <c r="L8" s="170"/>
      <c r="M8" s="215"/>
      <c r="N8" s="240" t="s">
        <v>42</v>
      </c>
      <c r="O8" s="241"/>
      <c r="P8" s="241"/>
      <c r="Q8" s="242"/>
      <c r="R8" s="66"/>
      <c r="S8" s="10"/>
      <c r="T8" s="10"/>
    </row>
    <row r="9" spans="1:20" x14ac:dyDescent="0.25">
      <c r="A9" s="78" t="s">
        <v>19</v>
      </c>
      <c r="B9" s="3">
        <v>30</v>
      </c>
      <c r="C9" s="1">
        <v>45</v>
      </c>
      <c r="D9" s="79">
        <v>65</v>
      </c>
      <c r="E9" s="35"/>
      <c r="F9" s="55"/>
      <c r="G9" s="37"/>
      <c r="H9" s="222" t="s">
        <v>8</v>
      </c>
      <c r="I9" s="222"/>
      <c r="J9" s="171"/>
      <c r="K9" s="171"/>
      <c r="L9" s="171"/>
      <c r="M9" s="216"/>
      <c r="N9" s="243"/>
      <c r="O9" s="244"/>
      <c r="P9" s="244"/>
      <c r="Q9" s="245"/>
      <c r="R9" s="35"/>
      <c r="S9" s="10"/>
      <c r="T9" s="10"/>
    </row>
    <row r="10" spans="1:20" x14ac:dyDescent="0.25">
      <c r="A10" s="80" t="s">
        <v>1</v>
      </c>
      <c r="B10" s="3">
        <v>4</v>
      </c>
      <c r="C10" s="2">
        <v>4</v>
      </c>
      <c r="D10" s="79">
        <v>4</v>
      </c>
      <c r="E10" s="10"/>
      <c r="F10" s="38" t="s">
        <v>15</v>
      </c>
      <c r="G10" s="13">
        <v>32</v>
      </c>
      <c r="H10" s="13">
        <v>35</v>
      </c>
      <c r="I10" s="13">
        <v>8</v>
      </c>
      <c r="J10" s="13">
        <v>5</v>
      </c>
      <c r="K10" s="13">
        <v>40</v>
      </c>
      <c r="L10" s="172" t="s">
        <v>22</v>
      </c>
      <c r="M10" s="220"/>
      <c r="N10" s="47" t="s">
        <v>13</v>
      </c>
      <c r="O10" s="48" t="s">
        <v>33</v>
      </c>
      <c r="P10" s="49" t="s">
        <v>34</v>
      </c>
      <c r="Q10" s="59" t="s">
        <v>35</v>
      </c>
      <c r="R10" s="10"/>
      <c r="S10" s="10"/>
      <c r="T10" s="10"/>
    </row>
    <row r="11" spans="1:20" x14ac:dyDescent="0.25">
      <c r="A11" s="80" t="s">
        <v>37</v>
      </c>
      <c r="B11" s="3">
        <f>B9*4</f>
        <v>120</v>
      </c>
      <c r="C11" s="2">
        <f>C9*C10</f>
        <v>180</v>
      </c>
      <c r="D11" s="79">
        <f>D9*D10</f>
        <v>260</v>
      </c>
      <c r="E11" s="10"/>
      <c r="F11" s="38" t="s">
        <v>17</v>
      </c>
      <c r="G11" s="8" t="s">
        <v>6</v>
      </c>
      <c r="H11" s="8" t="s">
        <v>6</v>
      </c>
      <c r="I11" s="9" t="s">
        <v>5</v>
      </c>
      <c r="J11" s="8" t="s">
        <v>7</v>
      </c>
      <c r="K11" s="8" t="s">
        <v>6</v>
      </c>
      <c r="L11" s="174" t="s">
        <v>21</v>
      </c>
      <c r="M11" s="221"/>
      <c r="N11" s="51">
        <v>2017</v>
      </c>
      <c r="O11" s="4">
        <v>15</v>
      </c>
      <c r="P11" s="7">
        <v>25</v>
      </c>
      <c r="Q11" s="50">
        <v>40</v>
      </c>
      <c r="R11" s="10"/>
      <c r="S11" s="10"/>
      <c r="T11" s="10"/>
    </row>
    <row r="12" spans="1:20" x14ac:dyDescent="0.25">
      <c r="A12" s="80" t="s">
        <v>40</v>
      </c>
      <c r="B12" s="3">
        <f>3*4</f>
        <v>12</v>
      </c>
      <c r="C12" s="81">
        <f>9*4</f>
        <v>36</v>
      </c>
      <c r="D12" s="79">
        <f>9*4</f>
        <v>36</v>
      </c>
      <c r="E12" s="10"/>
      <c r="F12" s="62"/>
      <c r="G12" s="63"/>
      <c r="H12" s="63"/>
      <c r="I12" s="63"/>
      <c r="J12" s="63"/>
      <c r="K12" s="63"/>
      <c r="L12" s="64"/>
      <c r="M12" s="10"/>
      <c r="N12" s="51">
        <v>2018</v>
      </c>
      <c r="O12" s="4">
        <v>10</v>
      </c>
      <c r="P12" s="7">
        <v>20</v>
      </c>
      <c r="Q12" s="50">
        <v>25</v>
      </c>
      <c r="R12" s="10"/>
      <c r="S12" s="10"/>
      <c r="T12" s="10"/>
    </row>
    <row r="13" spans="1:20" x14ac:dyDescent="0.25">
      <c r="A13" s="80" t="s">
        <v>39</v>
      </c>
      <c r="B13" s="3">
        <f>B11-B12</f>
        <v>108</v>
      </c>
      <c r="C13" s="81">
        <f t="shared" ref="C13:D13" si="0">C11-C12</f>
        <v>144</v>
      </c>
      <c r="D13" s="79">
        <f t="shared" si="0"/>
        <v>224</v>
      </c>
      <c r="E13" s="10"/>
      <c r="F13" s="38"/>
      <c r="G13" s="8"/>
      <c r="H13" s="223" t="s">
        <v>9</v>
      </c>
      <c r="I13" s="223"/>
      <c r="J13" s="8"/>
      <c r="K13" s="8"/>
      <c r="L13" s="39"/>
      <c r="M13" s="10"/>
      <c r="N13" s="52" t="s">
        <v>20</v>
      </c>
      <c r="O13" s="4">
        <v>25</v>
      </c>
      <c r="P13" s="7">
        <v>45</v>
      </c>
      <c r="Q13" s="50">
        <v>65</v>
      </c>
      <c r="R13" s="10"/>
      <c r="S13" s="10"/>
      <c r="T13" s="10"/>
    </row>
    <row r="14" spans="1:20" ht="30.75" thickBot="1" x14ac:dyDescent="0.3">
      <c r="A14" s="80" t="s">
        <v>2</v>
      </c>
      <c r="B14" s="3">
        <f>B13/40</f>
        <v>2.7</v>
      </c>
      <c r="C14" s="2">
        <f>C13/40</f>
        <v>3.6</v>
      </c>
      <c r="D14" s="79">
        <f>D13/40</f>
        <v>5.6</v>
      </c>
      <c r="E14" s="35"/>
      <c r="F14" s="38" t="s">
        <v>15</v>
      </c>
      <c r="G14" s="13">
        <v>32</v>
      </c>
      <c r="H14" s="13">
        <v>35</v>
      </c>
      <c r="I14" s="13">
        <v>8</v>
      </c>
      <c r="J14" s="13">
        <v>5</v>
      </c>
      <c r="K14" s="13">
        <v>40</v>
      </c>
      <c r="L14" s="39"/>
      <c r="M14" s="10"/>
      <c r="N14" s="53" t="s">
        <v>16</v>
      </c>
      <c r="O14" s="19">
        <f>O13*4</f>
        <v>100</v>
      </c>
      <c r="P14" s="20">
        <f>P13*4</f>
        <v>180</v>
      </c>
      <c r="Q14" s="54">
        <f>Q13*4</f>
        <v>260</v>
      </c>
      <c r="R14" s="10"/>
      <c r="S14" s="10"/>
      <c r="T14" s="10"/>
    </row>
    <row r="15" spans="1:20" ht="15.75" thickBot="1" x14ac:dyDescent="0.3">
      <c r="A15" s="43" t="s">
        <v>14</v>
      </c>
      <c r="B15" s="44">
        <v>43153</v>
      </c>
      <c r="C15" s="45">
        <v>43167</v>
      </c>
      <c r="D15" s="46">
        <v>43181</v>
      </c>
      <c r="E15" s="35"/>
      <c r="F15" s="40" t="s">
        <v>18</v>
      </c>
      <c r="G15" s="41" t="s">
        <v>10</v>
      </c>
      <c r="H15" s="41" t="s">
        <v>11</v>
      </c>
      <c r="I15" s="41" t="s">
        <v>11</v>
      </c>
      <c r="J15" s="41" t="s">
        <v>12</v>
      </c>
      <c r="K15" s="42" t="s">
        <v>10</v>
      </c>
      <c r="L15" s="174" t="s">
        <v>12</v>
      </c>
      <c r="M15" s="175"/>
      <c r="N15" s="10"/>
      <c r="O15" s="10"/>
      <c r="P15" s="10"/>
      <c r="Q15" s="10"/>
      <c r="R15" s="10"/>
      <c r="S15" s="10"/>
      <c r="T15" s="10"/>
    </row>
    <row r="16" spans="1:20" ht="15.75" thickBot="1" x14ac:dyDescent="0.3">
      <c r="A16" s="11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10"/>
      <c r="N16" s="10"/>
      <c r="O16" s="10"/>
      <c r="P16" s="10"/>
      <c r="Q16" s="10"/>
      <c r="R16" s="10"/>
      <c r="S16" s="10"/>
      <c r="T16" s="10"/>
    </row>
    <row r="17" spans="1:20" ht="14.25" customHeight="1" x14ac:dyDescent="0.25">
      <c r="A17" s="11"/>
      <c r="B17" s="67" t="s">
        <v>3</v>
      </c>
      <c r="C17" s="68"/>
      <c r="D17" s="68"/>
      <c r="E17" s="68"/>
      <c r="F17" s="69"/>
      <c r="G17" s="162" t="s">
        <v>46</v>
      </c>
      <c r="H17" s="162"/>
      <c r="I17" s="162"/>
      <c r="J17" s="162"/>
      <c r="K17" s="212"/>
      <c r="L17" s="205" t="s">
        <v>47</v>
      </c>
      <c r="M17" s="181"/>
      <c r="N17" s="181"/>
      <c r="O17" s="181"/>
      <c r="P17" s="206"/>
      <c r="Q17" s="10"/>
      <c r="R17" s="10"/>
      <c r="S17" s="10"/>
      <c r="T17" s="10"/>
    </row>
    <row r="18" spans="1:20" ht="14.25" customHeight="1" x14ac:dyDescent="0.25">
      <c r="A18" s="11"/>
      <c r="B18" s="17">
        <v>32</v>
      </c>
      <c r="C18" s="18">
        <v>35</v>
      </c>
      <c r="D18" s="18">
        <v>8</v>
      </c>
      <c r="E18" s="18">
        <v>5</v>
      </c>
      <c r="F18" s="12">
        <v>40</v>
      </c>
      <c r="G18" s="162"/>
      <c r="H18" s="162"/>
      <c r="I18" s="162"/>
      <c r="J18" s="162"/>
      <c r="K18" s="212"/>
      <c r="L18" s="207"/>
      <c r="M18" s="184"/>
      <c r="N18" s="184"/>
      <c r="O18" s="184"/>
      <c r="P18" s="208"/>
      <c r="Q18" s="10"/>
      <c r="R18" s="10"/>
      <c r="S18" s="10"/>
      <c r="T18" s="10"/>
    </row>
    <row r="19" spans="1:20" ht="14.25" customHeight="1" x14ac:dyDescent="0.25">
      <c r="A19" s="11" t="s">
        <v>48</v>
      </c>
      <c r="B19" s="57" t="s">
        <v>58</v>
      </c>
      <c r="C19" s="4" t="s">
        <v>59</v>
      </c>
      <c r="D19" s="4" t="s">
        <v>57</v>
      </c>
      <c r="E19" s="4" t="s">
        <v>56</v>
      </c>
      <c r="F19" s="26" t="s">
        <v>60</v>
      </c>
      <c r="G19" s="162"/>
      <c r="H19" s="162"/>
      <c r="I19" s="162"/>
      <c r="J19" s="162"/>
      <c r="K19" s="212"/>
      <c r="L19" s="209"/>
      <c r="M19" s="187"/>
      <c r="N19" s="187"/>
      <c r="O19" s="187"/>
      <c r="P19" s="210"/>
      <c r="Q19" s="10"/>
      <c r="R19" s="10"/>
      <c r="S19" s="10"/>
      <c r="T19" s="10"/>
    </row>
    <row r="20" spans="1:20" ht="14.25" customHeight="1" x14ac:dyDescent="0.25">
      <c r="A20" s="11" t="s">
        <v>49</v>
      </c>
      <c r="B20" s="57" t="s">
        <v>53</v>
      </c>
      <c r="C20" s="4" t="s">
        <v>54</v>
      </c>
      <c r="D20" s="4" t="s">
        <v>52</v>
      </c>
      <c r="E20" s="4" t="s">
        <v>51</v>
      </c>
      <c r="F20" s="26" t="s">
        <v>55</v>
      </c>
      <c r="G20" s="162"/>
      <c r="H20" s="162"/>
      <c r="I20" s="162"/>
      <c r="J20" s="162"/>
      <c r="K20" s="212"/>
      <c r="L20" s="152" t="s">
        <v>3</v>
      </c>
      <c r="M20" s="153"/>
      <c r="N20" s="153"/>
      <c r="O20" s="153"/>
      <c r="P20" s="211"/>
      <c r="Q20" s="10"/>
      <c r="R20" s="10"/>
      <c r="S20" s="10"/>
      <c r="T20" s="10"/>
    </row>
    <row r="21" spans="1:20" ht="14.25" customHeight="1" x14ac:dyDescent="0.25">
      <c r="A21" s="11"/>
      <c r="B21" s="35"/>
      <c r="C21" s="36"/>
      <c r="D21" s="35"/>
      <c r="E21" s="35"/>
      <c r="F21" s="35"/>
      <c r="G21" s="162"/>
      <c r="H21" s="162"/>
      <c r="I21" s="162"/>
      <c r="J21" s="162"/>
      <c r="K21" s="212"/>
      <c r="L21" s="17">
        <v>32</v>
      </c>
      <c r="M21" s="18">
        <v>35</v>
      </c>
      <c r="N21" s="18">
        <v>8</v>
      </c>
      <c r="O21" s="18">
        <v>5</v>
      </c>
      <c r="P21" s="12">
        <v>40</v>
      </c>
      <c r="Q21" s="10"/>
      <c r="R21" s="10"/>
      <c r="S21" s="10"/>
      <c r="T21" s="10"/>
    </row>
    <row r="22" spans="1:20" ht="14.25" customHeight="1" x14ac:dyDescent="0.25">
      <c r="A22" s="11"/>
      <c r="B22" s="35"/>
      <c r="C22" s="36"/>
      <c r="D22" s="35"/>
      <c r="E22" s="35"/>
      <c r="F22" s="35"/>
      <c r="G22" s="162"/>
      <c r="H22" s="162"/>
      <c r="I22" s="162"/>
      <c r="J22" s="162"/>
      <c r="K22" s="212"/>
      <c r="L22" s="31">
        <v>12</v>
      </c>
      <c r="M22" s="31">
        <v>12</v>
      </c>
      <c r="N22" s="31">
        <v>12</v>
      </c>
      <c r="O22" s="31">
        <v>12</v>
      </c>
      <c r="P22" s="31">
        <v>12</v>
      </c>
      <c r="Q22" s="10"/>
      <c r="R22" s="10"/>
      <c r="S22" s="10"/>
      <c r="T22" s="10"/>
    </row>
    <row r="23" spans="1:20" ht="14.25" customHeight="1" x14ac:dyDescent="0.25">
      <c r="A23" s="11"/>
      <c r="B23" s="35"/>
      <c r="C23" s="36"/>
      <c r="D23" s="35"/>
      <c r="E23" s="35"/>
      <c r="F23" s="35"/>
      <c r="G23" s="35"/>
      <c r="H23" s="35"/>
      <c r="I23" s="35"/>
      <c r="J23" s="35"/>
      <c r="K23" s="35"/>
      <c r="L23" s="31">
        <v>14</v>
      </c>
      <c r="M23" s="31">
        <v>14</v>
      </c>
      <c r="N23" s="31">
        <v>14</v>
      </c>
      <c r="O23" s="31">
        <v>14</v>
      </c>
      <c r="P23" s="31">
        <v>14</v>
      </c>
      <c r="Q23" s="10"/>
      <c r="R23" s="10"/>
      <c r="S23" s="10"/>
      <c r="T23" s="10"/>
    </row>
    <row r="24" spans="1:20" ht="14.25" customHeight="1" x14ac:dyDescent="0.25">
      <c r="A24" s="11"/>
      <c r="B24" s="35"/>
      <c r="C24" s="36"/>
      <c r="D24" s="35"/>
      <c r="E24" s="35"/>
      <c r="F24" s="35"/>
      <c r="G24" s="35"/>
      <c r="H24" s="35"/>
      <c r="I24" s="35"/>
      <c r="J24" s="35"/>
      <c r="K24" s="35"/>
      <c r="L24" s="31">
        <v>16</v>
      </c>
      <c r="M24" s="31">
        <v>16</v>
      </c>
      <c r="N24" s="31">
        <v>16</v>
      </c>
      <c r="O24" s="31">
        <v>16</v>
      </c>
      <c r="P24" s="31">
        <v>16</v>
      </c>
      <c r="Q24" s="10"/>
      <c r="R24" s="10"/>
      <c r="S24" s="10"/>
      <c r="T24" s="10"/>
    </row>
    <row r="25" spans="1:20" ht="14.25" customHeight="1" x14ac:dyDescent="0.25">
      <c r="A25" s="11"/>
      <c r="B25" s="35"/>
      <c r="C25" s="36"/>
      <c r="D25" s="35"/>
      <c r="E25" s="35"/>
      <c r="F25" s="35"/>
      <c r="G25" s="35"/>
      <c r="H25" s="35"/>
      <c r="I25" s="35"/>
      <c r="J25" s="35"/>
      <c r="K25" s="35"/>
      <c r="L25" s="24">
        <v>18</v>
      </c>
      <c r="M25" s="24">
        <v>18</v>
      </c>
      <c r="N25" s="24">
        <v>18</v>
      </c>
      <c r="O25" s="24">
        <v>18</v>
      </c>
      <c r="P25" s="24">
        <v>18</v>
      </c>
      <c r="Q25" s="10"/>
      <c r="R25" s="10"/>
      <c r="S25" s="10"/>
      <c r="T25" s="10"/>
    </row>
    <row r="26" spans="1:20" ht="14.25" customHeight="1" x14ac:dyDescent="0.25">
      <c r="A26" s="11"/>
      <c r="B26" s="35"/>
      <c r="C26" s="36"/>
      <c r="D26" s="35"/>
      <c r="E26" s="35"/>
      <c r="F26" s="35"/>
      <c r="G26" s="35"/>
      <c r="H26" s="35"/>
      <c r="I26" s="35"/>
      <c r="J26" s="35"/>
      <c r="K26" s="35"/>
      <c r="L26" s="31">
        <v>20</v>
      </c>
      <c r="M26" s="31">
        <v>20</v>
      </c>
      <c r="N26" s="31">
        <v>20</v>
      </c>
      <c r="O26" s="31">
        <v>20</v>
      </c>
      <c r="P26" s="31">
        <v>20</v>
      </c>
      <c r="Q26" s="10"/>
      <c r="R26" s="10"/>
      <c r="S26" s="10"/>
      <c r="T26" s="10"/>
    </row>
    <row r="27" spans="1:20" ht="14.25" customHeight="1" x14ac:dyDescent="0.25">
      <c r="A27" s="11"/>
      <c r="B27" s="35"/>
      <c r="C27" s="36"/>
      <c r="D27" s="35"/>
      <c r="E27" s="35"/>
      <c r="F27" s="35"/>
      <c r="G27" s="35"/>
      <c r="H27" s="35"/>
      <c r="I27" s="35"/>
      <c r="J27" s="35"/>
      <c r="K27" s="35"/>
      <c r="L27" s="31">
        <v>22</v>
      </c>
      <c r="M27" s="31">
        <v>22</v>
      </c>
      <c r="N27" s="31">
        <v>22</v>
      </c>
      <c r="O27" s="31">
        <v>22</v>
      </c>
      <c r="P27" s="31">
        <v>22</v>
      </c>
      <c r="Q27" s="10"/>
      <c r="R27" s="10"/>
      <c r="S27" s="10"/>
      <c r="T27" s="10"/>
    </row>
    <row r="28" spans="1:20" ht="14.25" customHeight="1" x14ac:dyDescent="0.25">
      <c r="A28" s="11"/>
      <c r="B28" s="35"/>
      <c r="C28" s="36"/>
      <c r="D28" s="35"/>
      <c r="E28" s="35"/>
      <c r="F28" s="35"/>
      <c r="G28" s="35"/>
      <c r="H28" s="35"/>
      <c r="I28" s="35"/>
      <c r="J28" s="35"/>
      <c r="K28" s="35"/>
      <c r="L28" s="31">
        <v>24</v>
      </c>
      <c r="M28" s="31">
        <v>24</v>
      </c>
      <c r="N28" s="31">
        <v>24</v>
      </c>
      <c r="O28" s="31">
        <v>24</v>
      </c>
      <c r="P28" s="31">
        <v>24</v>
      </c>
      <c r="Q28" s="10"/>
      <c r="R28" s="10"/>
      <c r="S28" s="10"/>
      <c r="T28" s="10"/>
    </row>
    <row r="29" spans="1:20" ht="14.25" customHeight="1" x14ac:dyDescent="0.25">
      <c r="A29" s="11"/>
      <c r="B29" s="35"/>
      <c r="C29" s="36"/>
      <c r="D29" s="35"/>
      <c r="E29" s="35"/>
      <c r="F29" s="35"/>
      <c r="G29" s="35"/>
      <c r="H29" s="35"/>
      <c r="I29" s="35"/>
      <c r="J29" s="35"/>
      <c r="K29" s="35"/>
      <c r="L29" s="88" t="s">
        <v>50</v>
      </c>
      <c r="M29" s="88" t="s">
        <v>50</v>
      </c>
      <c r="N29" s="88" t="s">
        <v>50</v>
      </c>
      <c r="O29" s="88" t="s">
        <v>50</v>
      </c>
      <c r="P29" s="88" t="s">
        <v>50</v>
      </c>
      <c r="Q29" s="10"/>
      <c r="R29" s="10"/>
      <c r="S29" s="10"/>
      <c r="T29" s="10"/>
    </row>
    <row r="30" spans="1:20" ht="14.25" customHeight="1" x14ac:dyDescent="0.25">
      <c r="A30" s="11"/>
      <c r="B30" s="35"/>
      <c r="C30" s="36"/>
      <c r="D30" s="35"/>
      <c r="E30" s="35"/>
      <c r="F30" s="35"/>
      <c r="G30" s="35"/>
      <c r="H30" s="35"/>
      <c r="I30" s="35"/>
      <c r="J30" s="35"/>
      <c r="K30" s="35"/>
      <c r="L30" s="152" t="s">
        <v>3</v>
      </c>
      <c r="M30" s="153"/>
      <c r="N30" s="153"/>
      <c r="O30" s="153"/>
      <c r="P30" s="211"/>
      <c r="Q30" s="10"/>
      <c r="R30" s="10"/>
      <c r="S30" s="10"/>
      <c r="T30" s="10"/>
    </row>
    <row r="31" spans="1:20" ht="14.25" customHeight="1" x14ac:dyDescent="0.25">
      <c r="A31" s="11"/>
      <c r="B31" s="35"/>
      <c r="C31" s="36"/>
      <c r="D31" s="35"/>
      <c r="E31" s="35"/>
      <c r="F31" s="35"/>
      <c r="G31" s="35"/>
      <c r="H31" s="35"/>
      <c r="I31" s="35"/>
      <c r="J31" s="35"/>
      <c r="K31" s="35"/>
      <c r="L31" s="17">
        <v>32</v>
      </c>
      <c r="M31" s="18">
        <v>35</v>
      </c>
      <c r="N31" s="18">
        <v>8</v>
      </c>
      <c r="O31" s="18">
        <v>5</v>
      </c>
      <c r="P31" s="12">
        <v>40</v>
      </c>
      <c r="Q31" s="10"/>
      <c r="R31" s="10"/>
      <c r="S31" s="10"/>
      <c r="T31" s="10"/>
    </row>
    <row r="32" spans="1:20" ht="14.25" customHeight="1" x14ac:dyDescent="0.25">
      <c r="A32" s="11"/>
      <c r="B32" s="35"/>
      <c r="C32" s="36"/>
      <c r="D32" s="35"/>
      <c r="E32" s="35"/>
      <c r="F32" s="35"/>
      <c r="G32" s="35"/>
      <c r="H32" s="35"/>
      <c r="I32" s="35"/>
      <c r="J32" s="35"/>
      <c r="K32" s="35"/>
      <c r="L32" s="24">
        <v>19</v>
      </c>
      <c r="M32" s="24">
        <v>19</v>
      </c>
      <c r="N32" s="24">
        <v>19</v>
      </c>
      <c r="O32" s="24">
        <v>19</v>
      </c>
      <c r="P32" s="24">
        <v>19</v>
      </c>
      <c r="Q32" s="10"/>
      <c r="R32" s="10"/>
      <c r="S32" s="10"/>
      <c r="T32" s="10"/>
    </row>
    <row r="33" spans="1:20" ht="14.25" customHeight="1" x14ac:dyDescent="0.25">
      <c r="A33" s="11"/>
      <c r="B33" s="35"/>
      <c r="C33" s="36"/>
      <c r="D33" s="35"/>
      <c r="E33" s="35"/>
      <c r="F33" s="35"/>
      <c r="G33" s="35"/>
      <c r="H33" s="35"/>
      <c r="I33" s="35"/>
      <c r="J33" s="35"/>
      <c r="K33" s="35"/>
      <c r="L33" s="24">
        <v>21</v>
      </c>
      <c r="M33" s="24">
        <v>21</v>
      </c>
      <c r="N33" s="24">
        <v>21</v>
      </c>
      <c r="O33" s="24">
        <v>21</v>
      </c>
      <c r="P33" s="24">
        <v>21</v>
      </c>
      <c r="Q33" s="10"/>
      <c r="R33" s="10"/>
      <c r="S33" s="10"/>
      <c r="T33" s="10"/>
    </row>
    <row r="34" spans="1:20" ht="14.25" customHeight="1" x14ac:dyDescent="0.25">
      <c r="A34" s="11"/>
      <c r="B34" s="35"/>
      <c r="C34" s="36"/>
      <c r="D34" s="35"/>
      <c r="E34" s="35"/>
      <c r="F34" s="35"/>
      <c r="G34" s="35"/>
      <c r="H34" s="35"/>
      <c r="I34" s="35"/>
      <c r="J34" s="35"/>
      <c r="K34" s="35"/>
      <c r="L34" s="24">
        <v>23</v>
      </c>
      <c r="M34" s="24">
        <v>23</v>
      </c>
      <c r="N34" s="24">
        <v>23</v>
      </c>
      <c r="O34" s="24">
        <v>23</v>
      </c>
      <c r="P34" s="24">
        <v>23</v>
      </c>
      <c r="Q34" s="10"/>
      <c r="R34" s="10"/>
      <c r="S34" s="10"/>
      <c r="T34" s="10"/>
    </row>
    <row r="35" spans="1:20" ht="14.25" customHeight="1" x14ac:dyDescent="0.25">
      <c r="A35" s="11"/>
      <c r="B35" s="35"/>
      <c r="C35" s="36"/>
      <c r="D35" s="35"/>
      <c r="E35" s="35"/>
      <c r="F35" s="35"/>
      <c r="G35" s="35"/>
      <c r="H35" s="35"/>
      <c r="I35" s="35"/>
      <c r="J35" s="35"/>
      <c r="K35" s="35"/>
      <c r="L35" s="24">
        <v>25</v>
      </c>
      <c r="M35" s="24">
        <v>25</v>
      </c>
      <c r="N35" s="24">
        <v>25</v>
      </c>
      <c r="O35" s="24">
        <v>25</v>
      </c>
      <c r="P35" s="24">
        <v>25</v>
      </c>
      <c r="Q35" s="10"/>
      <c r="R35" s="10"/>
      <c r="S35" s="10"/>
      <c r="T35" s="10"/>
    </row>
    <row r="36" spans="1:20" ht="14.25" customHeight="1" thickBot="1" x14ac:dyDescent="0.3">
      <c r="A36" s="11"/>
      <c r="B36" s="35"/>
      <c r="C36" s="36"/>
      <c r="D36" s="35"/>
      <c r="E36" s="35"/>
      <c r="F36" s="35"/>
      <c r="G36" s="35"/>
      <c r="H36" s="35"/>
      <c r="I36" s="35"/>
      <c r="J36" s="35"/>
      <c r="K36" s="35"/>
      <c r="L36" s="25">
        <v>27</v>
      </c>
      <c r="M36" s="25">
        <v>27</v>
      </c>
      <c r="N36" s="25">
        <v>27</v>
      </c>
      <c r="O36" s="25">
        <v>27</v>
      </c>
      <c r="P36" s="25">
        <v>27</v>
      </c>
      <c r="Q36" s="10"/>
      <c r="R36" s="10"/>
      <c r="S36" s="10"/>
      <c r="T36" s="10"/>
    </row>
    <row r="37" spans="1:20" ht="34.5" customHeight="1" thickBot="1" x14ac:dyDescent="0.3">
      <c r="A37" s="11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10"/>
      <c r="N37" s="10"/>
      <c r="O37" s="10"/>
      <c r="P37" s="10"/>
      <c r="Q37" s="10"/>
      <c r="R37" s="10"/>
      <c r="S37" s="10"/>
      <c r="T37" s="10"/>
    </row>
    <row r="38" spans="1:20" ht="30" customHeight="1" x14ac:dyDescent="0.25">
      <c r="A38" s="198" t="s">
        <v>45</v>
      </c>
      <c r="B38" s="224" t="s">
        <v>24</v>
      </c>
      <c r="C38" s="225"/>
      <c r="D38" s="225"/>
      <c r="E38" s="225"/>
      <c r="F38" s="226"/>
      <c r="G38" s="230" t="s">
        <v>25</v>
      </c>
      <c r="H38" s="231"/>
      <c r="I38" s="231"/>
      <c r="J38" s="231"/>
      <c r="K38" s="232"/>
      <c r="L38" s="201" t="s">
        <v>36</v>
      </c>
      <c r="M38" s="202"/>
      <c r="N38" s="202"/>
      <c r="O38" s="202"/>
      <c r="P38" s="203"/>
      <c r="Q38" s="22"/>
      <c r="R38" s="14"/>
      <c r="S38" s="14"/>
      <c r="T38" s="14"/>
    </row>
    <row r="39" spans="1:20" x14ac:dyDescent="0.25">
      <c r="A39" s="199"/>
      <c r="B39" s="227"/>
      <c r="C39" s="228"/>
      <c r="D39" s="228"/>
      <c r="E39" s="228"/>
      <c r="F39" s="229"/>
      <c r="G39" s="233"/>
      <c r="H39" s="234"/>
      <c r="I39" s="234"/>
      <c r="J39" s="234"/>
      <c r="K39" s="235"/>
      <c r="L39" s="237"/>
      <c r="M39" s="238"/>
      <c r="N39" s="238"/>
      <c r="O39" s="238"/>
      <c r="P39" s="239"/>
      <c r="Q39" s="23"/>
      <c r="R39" s="14"/>
      <c r="S39" s="14"/>
      <c r="T39" s="14"/>
    </row>
    <row r="40" spans="1:20" x14ac:dyDescent="0.25">
      <c r="A40" s="199"/>
      <c r="B40" s="227"/>
      <c r="C40" s="228"/>
      <c r="D40" s="228"/>
      <c r="E40" s="228"/>
      <c r="F40" s="229"/>
      <c r="G40" s="233"/>
      <c r="H40" s="234"/>
      <c r="I40" s="234"/>
      <c r="J40" s="234"/>
      <c r="K40" s="235"/>
      <c r="L40" s="237"/>
      <c r="M40" s="238"/>
      <c r="N40" s="238"/>
      <c r="O40" s="238"/>
      <c r="P40" s="239"/>
      <c r="Q40" s="23"/>
      <c r="R40" s="14"/>
      <c r="S40" s="14"/>
      <c r="T40" s="14"/>
    </row>
    <row r="41" spans="1:20" ht="14.85" customHeight="1" x14ac:dyDescent="0.25">
      <c r="A41" s="56"/>
      <c r="B41" s="152" t="s">
        <v>3</v>
      </c>
      <c r="C41" s="153"/>
      <c r="D41" s="153"/>
      <c r="E41" s="153"/>
      <c r="F41" s="211"/>
      <c r="G41" s="152" t="s">
        <v>3</v>
      </c>
      <c r="H41" s="153"/>
      <c r="I41" s="153"/>
      <c r="J41" s="153"/>
      <c r="K41" s="211"/>
      <c r="L41" s="152" t="s">
        <v>3</v>
      </c>
      <c r="M41" s="153"/>
      <c r="N41" s="153"/>
      <c r="O41" s="153"/>
      <c r="P41" s="211"/>
      <c r="Q41" s="23"/>
      <c r="R41" s="10"/>
      <c r="S41" s="10"/>
      <c r="T41" s="10"/>
    </row>
    <row r="42" spans="1:20" ht="14.25" customHeight="1" x14ac:dyDescent="0.25">
      <c r="A42" s="217">
        <v>42917</v>
      </c>
      <c r="B42" s="17">
        <v>32</v>
      </c>
      <c r="C42" s="18">
        <v>35</v>
      </c>
      <c r="D42" s="18">
        <v>8</v>
      </c>
      <c r="E42" s="18">
        <v>5</v>
      </c>
      <c r="F42" s="12">
        <v>40</v>
      </c>
      <c r="G42" s="17">
        <v>32</v>
      </c>
      <c r="H42" s="18">
        <v>35</v>
      </c>
      <c r="I42" s="18">
        <v>8</v>
      </c>
      <c r="J42" s="18">
        <v>5</v>
      </c>
      <c r="K42" s="12">
        <v>40</v>
      </c>
      <c r="L42" s="17">
        <v>32</v>
      </c>
      <c r="M42" s="18">
        <v>35</v>
      </c>
      <c r="N42" s="18">
        <v>8</v>
      </c>
      <c r="O42" s="18">
        <v>5</v>
      </c>
      <c r="P42" s="12">
        <v>40</v>
      </c>
      <c r="Q42" s="246" t="s">
        <v>4</v>
      </c>
      <c r="R42" s="10"/>
      <c r="S42" s="10"/>
      <c r="T42" s="10"/>
    </row>
    <row r="43" spans="1:20" ht="14.25" customHeight="1" x14ac:dyDescent="0.25">
      <c r="A43" s="218"/>
      <c r="B43" s="57">
        <v>11</v>
      </c>
      <c r="C43" s="4">
        <v>11</v>
      </c>
      <c r="D43" s="71">
        <v>11</v>
      </c>
      <c r="E43" s="4">
        <v>11</v>
      </c>
      <c r="F43" s="26">
        <v>11</v>
      </c>
      <c r="G43" s="6">
        <v>11</v>
      </c>
      <c r="H43" s="70">
        <v>11</v>
      </c>
      <c r="I43" s="70">
        <v>11</v>
      </c>
      <c r="J43" s="7">
        <v>11</v>
      </c>
      <c r="K43" s="28">
        <v>11</v>
      </c>
      <c r="L43" s="31">
        <v>11</v>
      </c>
      <c r="M43" s="70">
        <v>11</v>
      </c>
      <c r="N43" s="70">
        <v>11</v>
      </c>
      <c r="O43" s="24">
        <v>11</v>
      </c>
      <c r="P43" s="32">
        <v>11</v>
      </c>
      <c r="Q43" s="246"/>
      <c r="R43" s="10"/>
      <c r="S43" s="10"/>
      <c r="T43" s="10"/>
    </row>
    <row r="44" spans="1:20" x14ac:dyDescent="0.25">
      <c r="A44" s="218"/>
      <c r="B44" s="57">
        <v>16</v>
      </c>
      <c r="C44" s="4">
        <v>16</v>
      </c>
      <c r="D44" s="4">
        <v>16</v>
      </c>
      <c r="E44" s="4">
        <v>16</v>
      </c>
      <c r="F44" s="73">
        <v>16</v>
      </c>
      <c r="G44" s="72">
        <v>14</v>
      </c>
      <c r="H44" s="7">
        <v>14</v>
      </c>
      <c r="I44" s="7">
        <v>14</v>
      </c>
      <c r="J44" s="7">
        <v>14</v>
      </c>
      <c r="K44" s="28">
        <v>14</v>
      </c>
      <c r="L44" s="31">
        <v>13</v>
      </c>
      <c r="M44" s="24">
        <v>13</v>
      </c>
      <c r="N44" s="24">
        <v>13</v>
      </c>
      <c r="O44" s="24">
        <v>13</v>
      </c>
      <c r="P44" s="32">
        <v>13</v>
      </c>
      <c r="Q44" s="246"/>
      <c r="R44" s="10"/>
      <c r="S44" s="10"/>
      <c r="T44" s="10"/>
    </row>
    <row r="45" spans="1:20" x14ac:dyDescent="0.25">
      <c r="A45" s="218"/>
      <c r="B45" s="57">
        <v>21</v>
      </c>
      <c r="C45" s="4">
        <v>21</v>
      </c>
      <c r="D45" s="5">
        <v>21</v>
      </c>
      <c r="E45" s="4">
        <v>21</v>
      </c>
      <c r="F45" s="26">
        <v>21</v>
      </c>
      <c r="G45" s="6">
        <v>17</v>
      </c>
      <c r="H45" s="7">
        <v>17</v>
      </c>
      <c r="I45" s="7">
        <v>17</v>
      </c>
      <c r="J45" s="7">
        <v>17</v>
      </c>
      <c r="K45" s="28">
        <v>17</v>
      </c>
      <c r="L45" s="31">
        <v>15</v>
      </c>
      <c r="M45" s="24">
        <v>15</v>
      </c>
      <c r="N45" s="24">
        <v>15</v>
      </c>
      <c r="O45" s="24">
        <v>15</v>
      </c>
      <c r="P45" s="32">
        <v>15</v>
      </c>
      <c r="Q45" s="246"/>
      <c r="R45" s="10"/>
      <c r="S45" s="10"/>
      <c r="T45" s="10"/>
    </row>
    <row r="46" spans="1:20" x14ac:dyDescent="0.25">
      <c r="A46" s="218"/>
      <c r="B46" s="57"/>
      <c r="C46" s="4"/>
      <c r="D46" s="4"/>
      <c r="E46" s="4"/>
      <c r="F46" s="26"/>
      <c r="G46" s="6">
        <v>20</v>
      </c>
      <c r="H46" s="7">
        <v>20</v>
      </c>
      <c r="I46" s="7">
        <v>20</v>
      </c>
      <c r="J46" s="70">
        <v>20</v>
      </c>
      <c r="K46" s="73">
        <v>20</v>
      </c>
      <c r="L46" s="72">
        <v>17</v>
      </c>
      <c r="M46" s="24">
        <v>17</v>
      </c>
      <c r="N46" s="24">
        <v>17</v>
      </c>
      <c r="O46" s="24">
        <v>17</v>
      </c>
      <c r="P46" s="32">
        <v>17</v>
      </c>
      <c r="Q46" s="246"/>
      <c r="R46" s="10"/>
      <c r="S46" s="10"/>
      <c r="T46" s="10"/>
    </row>
    <row r="47" spans="1:20" x14ac:dyDescent="0.25">
      <c r="A47" s="218"/>
      <c r="B47" s="57"/>
      <c r="C47" s="4"/>
      <c r="D47" s="4"/>
      <c r="E47" s="4"/>
      <c r="F47" s="26"/>
      <c r="G47" s="6">
        <v>23</v>
      </c>
      <c r="H47" s="70">
        <v>23</v>
      </c>
      <c r="I47" s="70">
        <v>23</v>
      </c>
      <c r="J47" s="7">
        <v>23</v>
      </c>
      <c r="K47" s="28">
        <v>23</v>
      </c>
      <c r="L47" s="31">
        <v>19</v>
      </c>
      <c r="M47" s="24">
        <v>19</v>
      </c>
      <c r="N47" s="24">
        <v>19</v>
      </c>
      <c r="O47" s="24">
        <v>19</v>
      </c>
      <c r="P47" s="32">
        <v>19</v>
      </c>
      <c r="Q47" s="246"/>
      <c r="R47" s="10"/>
      <c r="S47" s="10"/>
      <c r="T47" s="10"/>
    </row>
    <row r="48" spans="1:20" x14ac:dyDescent="0.25">
      <c r="A48" s="218"/>
      <c r="B48" s="57"/>
      <c r="C48" s="4"/>
      <c r="D48" s="4"/>
      <c r="E48" s="4"/>
      <c r="F48" s="26"/>
      <c r="G48" s="6"/>
      <c r="H48" s="7"/>
      <c r="I48" s="7"/>
      <c r="J48" s="7"/>
      <c r="K48" s="28"/>
      <c r="L48" s="31">
        <v>21</v>
      </c>
      <c r="M48" s="24">
        <v>21</v>
      </c>
      <c r="N48" s="24">
        <v>21</v>
      </c>
      <c r="O48" s="24">
        <v>21</v>
      </c>
      <c r="P48" s="32">
        <v>21</v>
      </c>
      <c r="Q48" s="246"/>
      <c r="R48" s="10"/>
      <c r="S48" s="15"/>
      <c r="T48" s="15"/>
    </row>
    <row r="49" spans="1:20" ht="14.25" customHeight="1" x14ac:dyDescent="0.25">
      <c r="A49" s="218"/>
      <c r="B49" s="57"/>
      <c r="C49" s="4"/>
      <c r="D49" s="4"/>
      <c r="E49" s="4"/>
      <c r="F49" s="26"/>
      <c r="G49" s="6"/>
      <c r="H49" s="7"/>
      <c r="I49" s="7"/>
      <c r="J49" s="7"/>
      <c r="K49" s="28"/>
      <c r="L49" s="31">
        <v>23</v>
      </c>
      <c r="M49" s="70">
        <v>23</v>
      </c>
      <c r="N49" s="70">
        <v>23</v>
      </c>
      <c r="O49" s="24">
        <v>23</v>
      </c>
      <c r="P49" s="32">
        <v>23</v>
      </c>
      <c r="Q49" s="246"/>
      <c r="R49" s="10"/>
      <c r="S49" s="16"/>
      <c r="T49" s="16"/>
    </row>
    <row r="50" spans="1:20" x14ac:dyDescent="0.25">
      <c r="A50" s="219"/>
      <c r="B50" s="57"/>
      <c r="C50" s="4"/>
      <c r="D50" s="4"/>
      <c r="E50" s="4"/>
      <c r="F50" s="26"/>
      <c r="G50" s="6"/>
      <c r="H50" s="7"/>
      <c r="I50" s="7"/>
      <c r="J50" s="7"/>
      <c r="K50" s="28"/>
      <c r="L50" s="72">
        <v>25</v>
      </c>
      <c r="M50" s="24">
        <v>25</v>
      </c>
      <c r="N50" s="24">
        <v>25</v>
      </c>
      <c r="O50" s="24">
        <v>25</v>
      </c>
      <c r="P50" s="32">
        <v>25</v>
      </c>
      <c r="Q50" s="246"/>
      <c r="R50" s="10"/>
      <c r="S50" s="10"/>
      <c r="T50" s="10"/>
    </row>
    <row r="51" spans="1:20" x14ac:dyDescent="0.25">
      <c r="A51" s="217">
        <v>43252</v>
      </c>
      <c r="B51" s="152" t="s">
        <v>3</v>
      </c>
      <c r="C51" s="153"/>
      <c r="D51" s="153"/>
      <c r="E51" s="153"/>
      <c r="F51" s="211"/>
      <c r="G51" s="152" t="s">
        <v>3</v>
      </c>
      <c r="H51" s="153"/>
      <c r="I51" s="153"/>
      <c r="J51" s="153"/>
      <c r="K51" s="211"/>
      <c r="L51" s="152" t="s">
        <v>3</v>
      </c>
      <c r="M51" s="153"/>
      <c r="N51" s="153"/>
      <c r="O51" s="153"/>
      <c r="P51" s="211"/>
      <c r="Q51" s="58"/>
      <c r="R51" s="10"/>
      <c r="S51" s="10"/>
      <c r="T51" s="10"/>
    </row>
    <row r="52" spans="1:20" ht="14.25" customHeight="1" x14ac:dyDescent="0.25">
      <c r="A52" s="218"/>
      <c r="B52" s="18">
        <v>32</v>
      </c>
      <c r="C52" s="18">
        <v>35</v>
      </c>
      <c r="D52" s="18">
        <v>8</v>
      </c>
      <c r="E52" s="18">
        <v>5</v>
      </c>
      <c r="F52" s="12">
        <v>40</v>
      </c>
      <c r="G52" s="17">
        <v>32</v>
      </c>
      <c r="H52" s="18">
        <v>35</v>
      </c>
      <c r="I52" s="18">
        <v>8</v>
      </c>
      <c r="J52" s="18">
        <v>5</v>
      </c>
      <c r="K52" s="12">
        <v>40</v>
      </c>
      <c r="L52" s="17">
        <v>32</v>
      </c>
      <c r="M52" s="18">
        <v>35</v>
      </c>
      <c r="N52" s="18">
        <v>8</v>
      </c>
      <c r="O52" s="18">
        <v>5</v>
      </c>
      <c r="P52" s="12">
        <v>40</v>
      </c>
      <c r="Q52" s="23"/>
      <c r="R52" s="10"/>
      <c r="S52" s="10"/>
      <c r="T52" s="10"/>
    </row>
    <row r="53" spans="1:20" ht="13.5" customHeight="1" x14ac:dyDescent="0.25">
      <c r="A53" s="218"/>
      <c r="B53" s="4">
        <v>18</v>
      </c>
      <c r="C53" s="70">
        <v>18</v>
      </c>
      <c r="D53" s="4">
        <v>18</v>
      </c>
      <c r="E53" s="4">
        <v>18</v>
      </c>
      <c r="F53" s="26">
        <v>18</v>
      </c>
      <c r="G53" s="6">
        <v>18</v>
      </c>
      <c r="H53" s="70">
        <v>18</v>
      </c>
      <c r="I53" s="7">
        <v>18</v>
      </c>
      <c r="J53" s="7">
        <v>18</v>
      </c>
      <c r="K53" s="28">
        <v>18</v>
      </c>
      <c r="L53" s="31">
        <v>18</v>
      </c>
      <c r="M53" s="70">
        <v>18</v>
      </c>
      <c r="N53" s="24">
        <v>18</v>
      </c>
      <c r="O53" s="24">
        <v>18</v>
      </c>
      <c r="P53" s="73">
        <v>18</v>
      </c>
      <c r="Q53" s="213" t="s">
        <v>4</v>
      </c>
      <c r="R53" s="21"/>
      <c r="S53" s="10"/>
      <c r="T53" s="10"/>
    </row>
    <row r="54" spans="1:20" ht="15" customHeight="1" x14ac:dyDescent="0.25">
      <c r="A54" s="218"/>
      <c r="B54" s="4">
        <v>23</v>
      </c>
      <c r="C54" s="4">
        <v>23</v>
      </c>
      <c r="D54" s="4">
        <v>23</v>
      </c>
      <c r="E54" s="4">
        <v>23</v>
      </c>
      <c r="F54" s="26">
        <v>23</v>
      </c>
      <c r="G54" s="6">
        <v>21</v>
      </c>
      <c r="H54" s="7">
        <v>21</v>
      </c>
      <c r="I54" s="7">
        <v>21</v>
      </c>
      <c r="J54" s="7">
        <v>21</v>
      </c>
      <c r="K54" s="73">
        <v>21</v>
      </c>
      <c r="L54" s="31">
        <v>20</v>
      </c>
      <c r="M54" s="24">
        <v>20</v>
      </c>
      <c r="N54" s="24">
        <v>20</v>
      </c>
      <c r="O54" s="24">
        <v>20</v>
      </c>
      <c r="P54" s="32">
        <v>20</v>
      </c>
      <c r="Q54" s="213"/>
      <c r="R54" s="10"/>
      <c r="S54" s="10"/>
      <c r="T54" s="10"/>
    </row>
    <row r="55" spans="1:20" x14ac:dyDescent="0.25">
      <c r="A55" s="218"/>
      <c r="B55" s="4"/>
      <c r="C55" s="4"/>
      <c r="D55" s="4"/>
      <c r="E55" s="4"/>
      <c r="F55" s="26"/>
      <c r="G55" s="6">
        <v>24</v>
      </c>
      <c r="H55" s="7">
        <v>24</v>
      </c>
      <c r="I55" s="7">
        <v>24</v>
      </c>
      <c r="J55" s="7">
        <v>24</v>
      </c>
      <c r="K55" s="28">
        <v>24</v>
      </c>
      <c r="L55" s="72">
        <v>22</v>
      </c>
      <c r="M55" s="24">
        <v>22</v>
      </c>
      <c r="N55" s="24">
        <v>22</v>
      </c>
      <c r="O55" s="24">
        <v>22</v>
      </c>
      <c r="P55" s="32">
        <v>22</v>
      </c>
      <c r="Q55" s="213"/>
      <c r="R55" s="10"/>
      <c r="S55" s="10"/>
      <c r="T55" s="10"/>
    </row>
    <row r="56" spans="1:20" x14ac:dyDescent="0.25">
      <c r="A56" s="218"/>
      <c r="B56" s="4"/>
      <c r="C56" s="4"/>
      <c r="D56" s="4"/>
      <c r="E56" s="4"/>
      <c r="F56" s="26"/>
      <c r="G56" s="6">
        <v>27</v>
      </c>
      <c r="H56" s="7">
        <v>27</v>
      </c>
      <c r="I56" s="7">
        <v>27</v>
      </c>
      <c r="J56" s="7">
        <v>27</v>
      </c>
      <c r="K56" s="28">
        <v>27</v>
      </c>
      <c r="L56" s="31">
        <v>24</v>
      </c>
      <c r="M56" s="24">
        <v>24</v>
      </c>
      <c r="N56" s="24">
        <v>24</v>
      </c>
      <c r="O56" s="24">
        <v>24</v>
      </c>
      <c r="P56" s="32">
        <v>24</v>
      </c>
      <c r="Q56" s="213"/>
      <c r="R56" s="10"/>
      <c r="S56" s="10"/>
      <c r="T56" s="10"/>
    </row>
    <row r="57" spans="1:20" ht="15.75" thickBot="1" x14ac:dyDescent="0.3">
      <c r="A57" s="219"/>
      <c r="B57" s="19"/>
      <c r="C57" s="19"/>
      <c r="D57" s="19"/>
      <c r="E57" s="19"/>
      <c r="F57" s="27"/>
      <c r="G57" s="29"/>
      <c r="H57" s="20"/>
      <c r="I57" s="20"/>
      <c r="J57" s="20"/>
      <c r="K57" s="30"/>
      <c r="L57" s="33">
        <v>26</v>
      </c>
      <c r="M57" s="25">
        <v>26</v>
      </c>
      <c r="N57" s="25">
        <v>26</v>
      </c>
      <c r="O57" s="25">
        <v>26</v>
      </c>
      <c r="P57" s="34">
        <v>26</v>
      </c>
      <c r="Q57" s="214"/>
      <c r="R57" s="10"/>
      <c r="S57" s="10"/>
      <c r="T57" s="10"/>
    </row>
    <row r="58" spans="1:20" ht="33.950000000000003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204" t="s">
        <v>41</v>
      </c>
      <c r="M58" s="204"/>
      <c r="N58" s="204"/>
      <c r="O58" s="204"/>
      <c r="P58" s="204"/>
      <c r="Q58" s="10"/>
      <c r="R58" s="10"/>
      <c r="S58" s="10"/>
      <c r="T58" s="10"/>
    </row>
    <row r="59" spans="1:20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</sheetData>
  <mergeCells count="28">
    <mergeCell ref="A4:R7"/>
    <mergeCell ref="L41:P41"/>
    <mergeCell ref="L38:P40"/>
    <mergeCell ref="N8:Q9"/>
    <mergeCell ref="Q42:Q50"/>
    <mergeCell ref="A42:A50"/>
    <mergeCell ref="B3:I3"/>
    <mergeCell ref="Q53:Q57"/>
    <mergeCell ref="J8:M9"/>
    <mergeCell ref="L51:P51"/>
    <mergeCell ref="A51:A57"/>
    <mergeCell ref="B41:F41"/>
    <mergeCell ref="G41:K41"/>
    <mergeCell ref="L10:M10"/>
    <mergeCell ref="L11:M11"/>
    <mergeCell ref="L15:M15"/>
    <mergeCell ref="B51:F51"/>
    <mergeCell ref="H9:I9"/>
    <mergeCell ref="H13:I13"/>
    <mergeCell ref="B38:F40"/>
    <mergeCell ref="G38:K40"/>
    <mergeCell ref="G51:K51"/>
    <mergeCell ref="L58:P58"/>
    <mergeCell ref="A38:A40"/>
    <mergeCell ref="L17:P19"/>
    <mergeCell ref="L20:P20"/>
    <mergeCell ref="L30:P30"/>
    <mergeCell ref="G17:K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Sampling_Plan</vt:lpstr>
      <vt:lpstr>Sampling_Options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2019-02-12T02:34:52Z</dcterms:modified>
</cp:coreProperties>
</file>