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EDFD66C0-CAA0-4D0C-8C8A-1FA0912F74F2}" xr6:coauthVersionLast="40" xr6:coauthVersionMax="40" xr10:uidLastSave="{00000000-0000-0000-0000-000000000000}"/>
  <bookViews>
    <workbookView xWindow="-98" yWindow="-98" windowWidth="20715" windowHeight="13276" xr2:uid="{00000000-000D-0000-FFFF-FFFF00000000}"/>
  </bookViews>
  <sheets>
    <sheet name="Final Sampling Plan" sheetId="3" r:id="rId1"/>
    <sheet name="Sampling_Plan" sheetId="2" r:id="rId2"/>
    <sheet name="Sampling_Options" sheetId="1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3" l="1"/>
  <c r="B11" i="3"/>
  <c r="B12" i="3"/>
  <c r="B13" i="3"/>
  <c r="U12" i="3"/>
  <c r="T12" i="3"/>
  <c r="U11" i="3"/>
  <c r="T11" i="3"/>
  <c r="D9" i="2"/>
  <c r="D11" i="2"/>
  <c r="D12" i="2"/>
  <c r="D13" i="2"/>
  <c r="B5" i="2"/>
  <c r="B12" i="2"/>
  <c r="C12" i="2"/>
  <c r="C11" i="2"/>
  <c r="B11" i="2"/>
  <c r="C9" i="2"/>
  <c r="C6" i="2"/>
  <c r="C5" i="2"/>
  <c r="B6" i="2"/>
  <c r="U12" i="2"/>
  <c r="U11" i="2"/>
  <c r="T12" i="2"/>
  <c r="T11" i="2"/>
  <c r="B7" i="2"/>
  <c r="C7" i="2"/>
  <c r="C13" i="2"/>
  <c r="B9" i="2"/>
  <c r="B13" i="2"/>
  <c r="D11" i="1"/>
  <c r="D12" i="1"/>
  <c r="D13" i="1"/>
  <c r="D14" i="1"/>
  <c r="C11" i="1"/>
  <c r="C12" i="1"/>
  <c r="C13" i="1"/>
  <c r="C14" i="1"/>
  <c r="B11" i="1"/>
  <c r="B12" i="1"/>
  <c r="B13" i="1"/>
  <c r="B14" i="1"/>
  <c r="O14" i="1"/>
  <c r="P14" i="1"/>
  <c r="Q14" i="1"/>
</calcChain>
</file>

<file path=xl/sharedStrings.xml><?xml version="1.0" encoding="utf-8"?>
<sst xmlns="http://schemas.openxmlformats.org/spreadsheetml/2006/main" count="228" uniqueCount="86">
  <si>
    <t>Sound Analysis Time</t>
  </si>
  <si>
    <t>Number of recordings per day</t>
  </si>
  <si>
    <t>Weeks to completion if I complete 40/week</t>
  </si>
  <si>
    <t>Site</t>
  </si>
  <si>
    <t>Dates</t>
  </si>
  <si>
    <t>11 to 26</t>
  </si>
  <si>
    <t>6 to 26</t>
  </si>
  <si>
    <t>7 to 25</t>
  </si>
  <si>
    <t>2017 sampling dates</t>
  </si>
  <si>
    <t>2018 sampling dates</t>
  </si>
  <si>
    <t>15 to 30</t>
  </si>
  <si>
    <t>16 to 30</t>
  </si>
  <si>
    <t>18 to 27</t>
  </si>
  <si>
    <t>Year</t>
  </si>
  <si>
    <t>Date of completion</t>
  </si>
  <si>
    <t>Sites</t>
  </si>
  <si>
    <t>Total x 4 per day</t>
  </si>
  <si>
    <t>July</t>
  </si>
  <si>
    <t>June</t>
  </si>
  <si>
    <t>Number of days of recordings</t>
  </si>
  <si>
    <t>Total samples</t>
  </si>
  <si>
    <t>11 to 25</t>
  </si>
  <si>
    <t>Useable  Date Range</t>
  </si>
  <si>
    <t>Every other day</t>
  </si>
  <si>
    <t>1 every 5 days</t>
  </si>
  <si>
    <t>1 every 3 days</t>
  </si>
  <si>
    <t>Name</t>
  </si>
  <si>
    <t>Sean Dimoff</t>
  </si>
  <si>
    <t>Date Started:</t>
  </si>
  <si>
    <t>25/1/18</t>
  </si>
  <si>
    <t>Purpose</t>
  </si>
  <si>
    <t>To look at every sampling method and see how long it would take and how many samples it would get me</t>
  </si>
  <si>
    <t>Sampling Scheme: sample x out of y days</t>
  </si>
  <si>
    <t>1/5 day</t>
  </si>
  <si>
    <t>1/3 day</t>
  </si>
  <si>
    <t>1/2 day</t>
  </si>
  <si>
    <t>1 every 2 days</t>
  </si>
  <si>
    <t>Total number of recordings (samples)</t>
  </si>
  <si>
    <t>Using only the smallest range because all the same dates need to be used to control for tides/weather</t>
  </si>
  <si>
    <t>Number of recordings - removed recordings</t>
  </si>
  <si>
    <t>Number of recordings removed for divers that day</t>
  </si>
  <si>
    <t>Red highlight equals days when divers were in the water at the site, so we are removing them</t>
  </si>
  <si>
    <t>Total number of samples under each sampling method (if each day were useable and we simply sampled every other day within the 'useable date range'</t>
  </si>
  <si>
    <t>Updated 11 Feb. 2019</t>
  </si>
  <si>
    <t>JKB</t>
  </si>
  <si>
    <t xml:space="preserve">Sampling Dates (Initial options considered): </t>
  </si>
  <si>
    <t xml:space="preserve">Sampling Dates (Options once days with divers removed): </t>
  </si>
  <si>
    <t>Every other day (with adjustments around days with divers)</t>
  </si>
  <si>
    <t>Days with divers in water - July 2017</t>
  </si>
  <si>
    <t>Days with divers in water - June 2018</t>
  </si>
  <si>
    <t xml:space="preserve">+ extra one(s) you've already processed?? </t>
  </si>
  <si>
    <t>17, 19, 23, 30</t>
  </si>
  <si>
    <t>15, 17, 21, 28, 2</t>
  </si>
  <si>
    <t>14, 19, 22, 1</t>
  </si>
  <si>
    <t>15, 18, 21, 29</t>
  </si>
  <si>
    <t>14, 18, 21, 29, 1</t>
  </si>
  <si>
    <t>7, 9, 20</t>
  </si>
  <si>
    <t>10, 11, 23</t>
  </si>
  <si>
    <t>14, 17, 18, 25</t>
  </si>
  <si>
    <t>6, 11, 23, 24</t>
  </si>
  <si>
    <t>16, 20, 22, 28</t>
  </si>
  <si>
    <t>Sampling Scheme</t>
  </si>
  <si>
    <t>To lay out the sampling method that I am using for my acoustic analyses</t>
  </si>
  <si>
    <t>Number of recordings in 2017</t>
  </si>
  <si>
    <t>Number of recordings in 2018</t>
  </si>
  <si>
    <t>Deployment ranges within each site in each year</t>
  </si>
  <si>
    <t>Dates with divers in the water at each site during hydrophone deployment</t>
  </si>
  <si>
    <t>2017 Site</t>
  </si>
  <si>
    <t>2018 Site</t>
  </si>
  <si>
    <t>Sampling Dates (another Sampling option)</t>
  </si>
  <si>
    <t>Every other day (with adjustments around initial days with divers)</t>
  </si>
  <si>
    <t>Days already processed 2018</t>
  </si>
  <si>
    <t>Dates already analyzed (only 2018 was analyzed)</t>
  </si>
  <si>
    <t>15, 16</t>
  </si>
  <si>
    <t>16, 17</t>
  </si>
  <si>
    <t>18, 19</t>
  </si>
  <si>
    <t>Initial</t>
  </si>
  <si>
    <t>Other Option</t>
  </si>
  <si>
    <t>Total number of days of recordings</t>
  </si>
  <si>
    <t>Number of days with divers</t>
  </si>
  <si>
    <t>Dates with no divers at all sites</t>
  </si>
  <si>
    <t>12, 13, 14, 19, 21</t>
  </si>
  <si>
    <t>20, 24, 25, 26, 27</t>
  </si>
  <si>
    <t>Number of recording days in 2017</t>
  </si>
  <si>
    <t>Number of recording days in 2018</t>
  </si>
  <si>
    <t>Final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</si>
</sst>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EC4E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280">
    <xf numFmtId="0" fontId="0" fillId="0" borderId="0" xfId="0"/>
    <xf numFmtId="1" fontId="0" fillId="5" borderId="3" xfId="0" applyNumberFormat="1" applyFill="1" applyBorder="1"/>
    <xf numFmtId="0" fontId="0" fillId="6" borderId="3" xfId="0" applyFill="1" applyBorder="1"/>
    <xf numFmtId="0" fontId="0" fillId="6" borderId="0" xfId="0" applyFill="1"/>
    <xf numFmtId="1" fontId="0" fillId="6" borderId="0" xfId="0" applyNumberFormat="1" applyFill="1"/>
    <xf numFmtId="0" fontId="0" fillId="5" borderId="1" xfId="0" applyFill="1" applyBorder="1"/>
    <xf numFmtId="0" fontId="0" fillId="5" borderId="0" xfId="0" applyFill="1"/>
    <xf numFmtId="0" fontId="0" fillId="8" borderId="3" xfId="0" applyFill="1" applyBorder="1"/>
    <xf numFmtId="16" fontId="0" fillId="8" borderId="3" xfId="0" applyNumberFormat="1" applyFill="1" applyBorder="1"/>
    <xf numFmtId="0" fontId="0" fillId="9" borderId="0" xfId="0" applyFill="1"/>
    <xf numFmtId="0" fontId="0" fillId="9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0" fillId="9" borderId="0" xfId="0" applyFill="1" applyAlignment="1">
      <alignment vertical="center" wrapText="1"/>
    </xf>
    <xf numFmtId="0" fontId="5" fillId="9" borderId="0" xfId="0" applyFont="1" applyFill="1"/>
    <xf numFmtId="0" fontId="2" fillId="9" borderId="0" xfId="0" applyFont="1" applyFill="1"/>
    <xf numFmtId="0" fontId="0" fillId="10" borderId="1" xfId="0" applyFill="1" applyBorder="1"/>
    <xf numFmtId="0" fontId="0" fillId="10" borderId="0" xfId="0" applyFill="1"/>
    <xf numFmtId="0" fontId="0" fillId="6" borderId="12" xfId="0" applyFill="1" applyBorder="1"/>
    <xf numFmtId="0" fontId="0" fillId="5" borderId="12" xfId="0" applyFill="1" applyBorder="1"/>
    <xf numFmtId="0" fontId="0" fillId="9" borderId="0" xfId="0" applyFill="1" applyAlignment="1">
      <alignment wrapText="1"/>
    </xf>
    <xf numFmtId="0" fontId="2" fillId="13" borderId="8" xfId="0" applyFont="1" applyFill="1" applyBorder="1" applyAlignment="1">
      <alignment vertical="center" textRotation="180"/>
    </xf>
    <xf numFmtId="0" fontId="2" fillId="13" borderId="10" xfId="0" applyFont="1" applyFill="1" applyBorder="1" applyAlignment="1">
      <alignment vertical="center" textRotation="180"/>
    </xf>
    <xf numFmtId="0" fontId="0" fillId="11" borderId="0" xfId="0" applyFill="1"/>
    <xf numFmtId="0" fontId="0" fillId="11" borderId="12" xfId="0" applyFill="1" applyBorder="1"/>
    <xf numFmtId="0" fontId="0" fillId="6" borderId="2" xfId="0" applyFill="1" applyBorder="1"/>
    <xf numFmtId="0" fontId="0" fillId="6" borderId="15" xfId="0" applyFill="1" applyBorder="1"/>
    <xf numFmtId="0" fontId="0" fillId="5" borderId="2" xfId="0" applyFill="1" applyBorder="1"/>
    <xf numFmtId="0" fontId="0" fillId="5" borderId="17" xfId="0" applyFill="1" applyBorder="1"/>
    <xf numFmtId="0" fontId="0" fillId="5" borderId="15" xfId="0" applyFill="1" applyBorder="1"/>
    <xf numFmtId="0" fontId="0" fillId="11" borderId="1" xfId="0" applyFill="1" applyBorder="1"/>
    <xf numFmtId="0" fontId="0" fillId="11" borderId="2" xfId="0" applyFill="1" applyBorder="1"/>
    <xf numFmtId="0" fontId="0" fillId="11" borderId="17" xfId="0" applyFill="1" applyBorder="1"/>
    <xf numFmtId="0" fontId="0" fillId="11" borderId="15" xfId="0" applyFill="1" applyBorder="1"/>
    <xf numFmtId="0" fontId="4" fillId="9" borderId="0" xfId="0" applyFont="1" applyFill="1"/>
    <xf numFmtId="0" fontId="0" fillId="8" borderId="19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3" xfId="0" applyFill="1" applyBorder="1"/>
    <xf numFmtId="0" fontId="0" fillId="8" borderId="24" xfId="0" applyFill="1" applyBorder="1"/>
    <xf numFmtId="16" fontId="0" fillId="8" borderId="24" xfId="0" applyNumberFormat="1" applyFill="1" applyBorder="1"/>
    <xf numFmtId="0" fontId="0" fillId="12" borderId="23" xfId="0" applyFill="1" applyBorder="1"/>
    <xf numFmtId="15" fontId="0" fillId="6" borderId="24" xfId="0" applyNumberFormat="1" applyFill="1" applyBorder="1"/>
    <xf numFmtId="15" fontId="0" fillId="5" borderId="24" xfId="0" applyNumberFormat="1" applyFill="1" applyBorder="1"/>
    <xf numFmtId="15" fontId="0" fillId="11" borderId="25" xfId="0" applyNumberFormat="1" applyFill="1" applyBorder="1"/>
    <xf numFmtId="0" fontId="5" fillId="12" borderId="9" xfId="0" applyFont="1" applyFill="1" applyBorder="1"/>
    <xf numFmtId="0" fontId="5" fillId="6" borderId="0" xfId="0" applyFont="1" applyFill="1"/>
    <xf numFmtId="0" fontId="5" fillId="5" borderId="0" xfId="0" applyFont="1" applyFill="1"/>
    <xf numFmtId="0" fontId="0" fillId="11" borderId="10" xfId="0" applyFill="1" applyBorder="1"/>
    <xf numFmtId="0" fontId="2" fillId="12" borderId="9" xfId="0" applyFont="1" applyFill="1" applyBorder="1"/>
    <xf numFmtId="0" fontId="0" fillId="12" borderId="9" xfId="0" applyFill="1" applyBorder="1"/>
    <xf numFmtId="0" fontId="0" fillId="12" borderId="11" xfId="0" applyFill="1" applyBorder="1" applyAlignment="1">
      <alignment wrapText="1"/>
    </xf>
    <xf numFmtId="0" fontId="0" fillId="11" borderId="13" xfId="0" applyFill="1" applyBorder="1"/>
    <xf numFmtId="0" fontId="0" fillId="8" borderId="26" xfId="0" applyFill="1" applyBorder="1"/>
    <xf numFmtId="0" fontId="0" fillId="7" borderId="22" xfId="0" applyFill="1" applyBorder="1"/>
    <xf numFmtId="0" fontId="0" fillId="6" borderId="1" xfId="0" applyFill="1" applyBorder="1"/>
    <xf numFmtId="0" fontId="0" fillId="13" borderId="10" xfId="0" applyFill="1" applyBorder="1"/>
    <xf numFmtId="0" fontId="5" fillId="11" borderId="10" xfId="0" applyFont="1" applyFill="1" applyBorder="1"/>
    <xf numFmtId="0" fontId="0" fillId="15" borderId="3" xfId="0" applyFill="1" applyBorder="1"/>
    <xf numFmtId="0" fontId="0" fillId="0" borderId="3" xfId="0" applyBorder="1"/>
    <xf numFmtId="0" fontId="0" fillId="9" borderId="20" xfId="0" applyFill="1" applyBorder="1"/>
    <xf numFmtId="0" fontId="0" fillId="9" borderId="3" xfId="0" applyFill="1" applyBorder="1"/>
    <xf numFmtId="0" fontId="0" fillId="9" borderId="21" xfId="0" applyFill="1" applyBorder="1"/>
    <xf numFmtId="0" fontId="0" fillId="9" borderId="33" xfId="0" applyFill="1" applyBorder="1"/>
    <xf numFmtId="0" fontId="0" fillId="9" borderId="33" xfId="0" applyFill="1" applyBorder="1" applyAlignment="1">
      <alignment vertical="center" wrapText="1"/>
    </xf>
    <xf numFmtId="0" fontId="0" fillId="10" borderId="27" xfId="0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0" fillId="17" borderId="0" xfId="0" applyFill="1"/>
    <xf numFmtId="1" fontId="0" fillId="17" borderId="0" xfId="0" applyNumberFormat="1" applyFill="1"/>
    <xf numFmtId="0" fontId="0" fillId="17" borderId="1" xfId="0" applyFill="1" applyBorder="1"/>
    <xf numFmtId="0" fontId="0" fillId="17" borderId="2" xfId="0" applyFill="1" applyBorder="1"/>
    <xf numFmtId="0" fontId="0" fillId="4" borderId="3" xfId="0" applyFill="1" applyBorder="1"/>
    <xf numFmtId="0" fontId="2" fillId="6" borderId="3" xfId="0" applyFont="1" applyFill="1" applyBorder="1"/>
    <xf numFmtId="0" fontId="2" fillId="5" borderId="3" xfId="0" applyFont="1" applyFill="1" applyBorder="1"/>
    <xf numFmtId="0" fontId="2" fillId="11" borderId="3" xfId="0" applyFont="1" applyFill="1" applyBorder="1"/>
    <xf numFmtId="0" fontId="0" fillId="12" borderId="3" xfId="0" applyFill="1" applyBorder="1"/>
    <xf numFmtId="0" fontId="0" fillId="11" borderId="3" xfId="0" applyFill="1" applyBorder="1"/>
    <xf numFmtId="0" fontId="0" fillId="5" borderId="3" xfId="0" applyFill="1" applyBorder="1"/>
    <xf numFmtId="0" fontId="3" fillId="11" borderId="1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0" fillId="11" borderId="0" xfId="0" quotePrefix="1" applyFill="1"/>
    <xf numFmtId="14" fontId="0" fillId="0" borderId="3" xfId="0" applyNumberFormat="1" applyBorder="1"/>
    <xf numFmtId="0" fontId="2" fillId="2" borderId="27" xfId="0" applyFont="1" applyFill="1" applyBorder="1"/>
    <xf numFmtId="0" fontId="2" fillId="2" borderId="29" xfId="0" applyFont="1" applyFill="1" applyBorder="1"/>
    <xf numFmtId="0" fontId="0" fillId="10" borderId="27" xfId="0" applyFill="1" applyBorder="1"/>
    <xf numFmtId="0" fontId="0" fillId="10" borderId="28" xfId="0" applyFill="1" applyBorder="1"/>
    <xf numFmtId="0" fontId="0" fillId="10" borderId="29" xfId="0" applyFill="1" applyBorder="1"/>
    <xf numFmtId="0" fontId="3" fillId="9" borderId="0" xfId="0" applyFont="1" applyFill="1" applyAlignment="1">
      <alignment vertical="center" wrapText="1"/>
    </xf>
    <xf numFmtId="0" fontId="0" fillId="9" borderId="0" xfId="0" quotePrefix="1" applyFill="1"/>
    <xf numFmtId="0" fontId="0" fillId="9" borderId="12" xfId="0" applyFill="1" applyBorder="1"/>
    <xf numFmtId="0" fontId="0" fillId="9" borderId="9" xfId="0" applyFill="1" applyBorder="1"/>
    <xf numFmtId="0" fontId="0" fillId="10" borderId="10" xfId="0" applyFill="1" applyBorder="1"/>
    <xf numFmtId="0" fontId="0" fillId="6" borderId="10" xfId="0" applyFill="1" applyBorder="1"/>
    <xf numFmtId="0" fontId="0" fillId="9" borderId="11" xfId="0" applyFill="1" applyBorder="1"/>
    <xf numFmtId="0" fontId="0" fillId="6" borderId="17" xfId="0" applyFill="1" applyBorder="1"/>
    <xf numFmtId="0" fontId="0" fillId="6" borderId="13" xfId="0" applyFill="1" applyBorder="1"/>
    <xf numFmtId="0" fontId="0" fillId="9" borderId="32" xfId="0" applyFill="1" applyBorder="1"/>
    <xf numFmtId="0" fontId="2" fillId="10" borderId="20" xfId="0" applyFont="1" applyFill="1" applyBorder="1"/>
    <xf numFmtId="0" fontId="2" fillId="8" borderId="20" xfId="0" applyFont="1" applyFill="1" applyBorder="1"/>
    <xf numFmtId="0" fontId="2" fillId="8" borderId="23" xfId="0" applyFont="1" applyFill="1" applyBorder="1"/>
    <xf numFmtId="0" fontId="0" fillId="9" borderId="0" xfId="0" applyFill="1" applyAlignment="1">
      <alignment horizontal="center"/>
    </xf>
    <xf numFmtId="0" fontId="0" fillId="18" borderId="9" xfId="0" applyFill="1" applyBorder="1"/>
    <xf numFmtId="0" fontId="0" fillId="18" borderId="11" xfId="0" applyFill="1" applyBorder="1"/>
    <xf numFmtId="0" fontId="0" fillId="15" borderId="4" xfId="0" applyFill="1" applyBorder="1"/>
    <xf numFmtId="0" fontId="0" fillId="4" borderId="26" xfId="0" applyFill="1" applyBorder="1"/>
    <xf numFmtId="0" fontId="2" fillId="11" borderId="45" xfId="0" applyFont="1" applyFill="1" applyBorder="1"/>
    <xf numFmtId="0" fontId="0" fillId="12" borderId="20" xfId="0" applyFill="1" applyBorder="1"/>
    <xf numFmtId="0" fontId="0" fillId="11" borderId="21" xfId="0" applyFill="1" applyBorder="1"/>
    <xf numFmtId="17" fontId="2" fillId="7" borderId="46" xfId="0" applyNumberFormat="1" applyFont="1" applyFill="1" applyBorder="1" applyAlignment="1">
      <alignment vertical="center"/>
    </xf>
    <xf numFmtId="0" fontId="2" fillId="7" borderId="22" xfId="0" applyFont="1" applyFill="1" applyBorder="1" applyAlignment="1">
      <alignment vertical="center"/>
    </xf>
    <xf numFmtId="0" fontId="2" fillId="7" borderId="39" xfId="0" applyFont="1" applyFill="1" applyBorder="1" applyAlignment="1">
      <alignment vertical="center"/>
    </xf>
    <xf numFmtId="0" fontId="2" fillId="13" borderId="7" xfId="0" applyFont="1" applyFill="1" applyBorder="1" applyAlignment="1">
      <alignment vertical="center" textRotation="180"/>
    </xf>
    <xf numFmtId="0" fontId="2" fillId="13" borderId="0" xfId="0" applyFont="1" applyFill="1" applyAlignment="1">
      <alignment vertical="center" textRotation="180"/>
    </xf>
    <xf numFmtId="0" fontId="0" fillId="13" borderId="0" xfId="0" applyFill="1"/>
    <xf numFmtId="0" fontId="0" fillId="10" borderId="9" xfId="0" applyFill="1" applyBorder="1"/>
    <xf numFmtId="0" fontId="0" fillId="11" borderId="9" xfId="0" applyFill="1" applyBorder="1"/>
    <xf numFmtId="0" fontId="0" fillId="11" borderId="30" xfId="0" applyFill="1" applyBorder="1"/>
    <xf numFmtId="0" fontId="0" fillId="17" borderId="9" xfId="0" applyFill="1" applyBorder="1"/>
    <xf numFmtId="0" fontId="0" fillId="11" borderId="11" xfId="0" applyFill="1" applyBorder="1"/>
    <xf numFmtId="0" fontId="4" fillId="17" borderId="30" xfId="0" applyFont="1" applyFill="1" applyBorder="1"/>
    <xf numFmtId="0" fontId="0" fillId="17" borderId="30" xfId="0" applyFill="1" applyBorder="1"/>
    <xf numFmtId="0" fontId="0" fillId="17" borderId="10" xfId="0" applyFill="1" applyBorder="1"/>
    <xf numFmtId="0" fontId="0" fillId="6" borderId="17" xfId="0" applyFill="1" applyBorder="1" applyAlignment="1">
      <alignment horizontal="right"/>
    </xf>
    <xf numFmtId="0" fontId="0" fillId="6" borderId="12" xfId="0" applyFill="1" applyBorder="1" applyAlignment="1">
      <alignment horizontal="right"/>
    </xf>
    <xf numFmtId="0" fontId="0" fillId="6" borderId="13" xfId="0" applyFill="1" applyBorder="1" applyAlignment="1">
      <alignment horizontal="right"/>
    </xf>
    <xf numFmtId="0" fontId="2" fillId="10" borderId="27" xfId="0" applyFont="1" applyFill="1" applyBorder="1" applyAlignment="1">
      <alignment horizontal="center"/>
    </xf>
    <xf numFmtId="0" fontId="2" fillId="10" borderId="28" xfId="0" applyFont="1" applyFill="1" applyBorder="1" applyAlignment="1">
      <alignment horizontal="center"/>
    </xf>
    <xf numFmtId="0" fontId="2" fillId="10" borderId="41" xfId="0" applyFont="1" applyFill="1" applyBorder="1" applyAlignment="1">
      <alignment horizontal="center"/>
    </xf>
    <xf numFmtId="0" fontId="2" fillId="4" borderId="40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6" fillId="7" borderId="18" xfId="0" applyFont="1" applyFill="1" applyBorder="1" applyAlignment="1">
      <alignment horizontal="center" wrapText="1"/>
    </xf>
    <xf numFmtId="0" fontId="6" fillId="7" borderId="22" xfId="0" applyFont="1" applyFill="1" applyBorder="1" applyAlignment="1">
      <alignment horizontal="center" wrapText="1"/>
    </xf>
    <xf numFmtId="0" fontId="6" fillId="7" borderId="39" xfId="0" applyFont="1" applyFill="1" applyBorder="1" applyAlignment="1">
      <alignment horizontal="center" wrapText="1"/>
    </xf>
    <xf numFmtId="0" fontId="3" fillId="11" borderId="16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1" borderId="14" xfId="0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 wrapText="1"/>
    </xf>
    <xf numFmtId="0" fontId="6" fillId="7" borderId="40" xfId="0" applyFont="1" applyFill="1" applyBorder="1" applyAlignment="1">
      <alignment horizontal="center" wrapText="1"/>
    </xf>
    <xf numFmtId="0" fontId="6" fillId="7" borderId="7" xfId="0" applyFont="1" applyFill="1" applyBorder="1" applyAlignment="1">
      <alignment horizontal="center" wrapText="1"/>
    </xf>
    <xf numFmtId="0" fontId="6" fillId="7" borderId="8" xfId="0" applyFont="1" applyFill="1" applyBorder="1" applyAlignment="1">
      <alignment horizontal="center" wrapText="1"/>
    </xf>
    <xf numFmtId="0" fontId="6" fillId="7" borderId="9" xfId="0" applyFont="1" applyFill="1" applyBorder="1" applyAlignment="1">
      <alignment horizontal="center" wrapText="1"/>
    </xf>
    <xf numFmtId="0" fontId="6" fillId="7" borderId="0" xfId="0" applyFont="1" applyFill="1" applyAlignment="1">
      <alignment horizontal="center" wrapText="1"/>
    </xf>
    <xf numFmtId="0" fontId="6" fillId="7" borderId="10" xfId="0" applyFont="1" applyFill="1" applyBorder="1" applyAlignment="1">
      <alignment horizontal="center" wrapText="1"/>
    </xf>
    <xf numFmtId="0" fontId="6" fillId="7" borderId="11" xfId="0" applyFont="1" applyFill="1" applyBorder="1" applyAlignment="1">
      <alignment horizontal="center" wrapText="1"/>
    </xf>
    <xf numFmtId="0" fontId="6" fillId="7" borderId="12" xfId="0" applyFont="1" applyFill="1" applyBorder="1" applyAlignment="1">
      <alignment horizontal="center" wrapText="1"/>
    </xf>
    <xf numFmtId="0" fontId="6" fillId="7" borderId="13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 textRotation="180"/>
    </xf>
    <xf numFmtId="0" fontId="2" fillId="18" borderId="44" xfId="0" applyFont="1" applyFill="1" applyBorder="1" applyAlignment="1">
      <alignment horizontal="center"/>
    </xf>
    <xf numFmtId="0" fontId="2" fillId="18" borderId="28" xfId="0" applyFont="1" applyFill="1" applyBorder="1" applyAlignment="1">
      <alignment horizontal="center"/>
    </xf>
    <xf numFmtId="0" fontId="2" fillId="18" borderId="41" xfId="0" applyFont="1" applyFill="1" applyBorder="1" applyAlignment="1">
      <alignment horizontal="center"/>
    </xf>
    <xf numFmtId="0" fontId="0" fillId="8" borderId="33" xfId="0" applyFill="1" applyBorder="1" applyAlignment="1">
      <alignment horizontal="center" wrapText="1"/>
    </xf>
    <xf numFmtId="0" fontId="0" fillId="8" borderId="0" xfId="0" applyFill="1" applyAlignment="1">
      <alignment horizontal="center" wrapText="1"/>
    </xf>
    <xf numFmtId="0" fontId="5" fillId="14" borderId="1" xfId="0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17" xfId="0" applyFill="1" applyBorder="1" applyAlignment="1">
      <alignment horizontal="center"/>
    </xf>
    <xf numFmtId="0" fontId="3" fillId="11" borderId="40" xfId="0" applyFont="1" applyFill="1" applyBorder="1" applyAlignment="1">
      <alignment horizontal="center" vertical="center" wrapText="1"/>
    </xf>
    <xf numFmtId="0" fontId="3" fillId="11" borderId="7" xfId="0" applyFont="1" applyFill="1" applyBorder="1" applyAlignment="1">
      <alignment horizontal="center" vertical="center" wrapText="1"/>
    </xf>
    <xf numFmtId="0" fontId="3" fillId="11" borderId="8" xfId="0" applyFont="1" applyFill="1" applyBorder="1" applyAlignment="1">
      <alignment horizontal="center" vertical="center" wrapText="1"/>
    </xf>
    <xf numFmtId="0" fontId="3" fillId="11" borderId="9" xfId="0" applyFont="1" applyFill="1" applyBorder="1" applyAlignment="1">
      <alignment horizontal="center" vertical="center" wrapText="1"/>
    </xf>
    <xf numFmtId="0" fontId="3" fillId="11" borderId="0" xfId="0" applyFont="1" applyFill="1" applyAlignment="1">
      <alignment horizontal="center" vertical="center" wrapText="1"/>
    </xf>
    <xf numFmtId="0" fontId="3" fillId="11" borderId="10" xfId="0" applyFont="1" applyFill="1" applyBorder="1" applyAlignment="1">
      <alignment horizontal="center" vertical="center" wrapText="1"/>
    </xf>
    <xf numFmtId="0" fontId="3" fillId="11" borderId="48" xfId="0" applyFont="1" applyFill="1" applyBorder="1" applyAlignment="1">
      <alignment horizontal="center" vertical="center" wrapText="1"/>
    </xf>
    <xf numFmtId="0" fontId="3" fillId="11" borderId="36" xfId="0" applyFont="1" applyFill="1" applyBorder="1" applyAlignment="1">
      <alignment horizontal="center" vertical="center" wrapText="1"/>
    </xf>
    <xf numFmtId="0" fontId="3" fillId="11" borderId="4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17" borderId="47" xfId="0" applyFill="1" applyBorder="1" applyAlignment="1">
      <alignment horizontal="center" wrapText="1"/>
    </xf>
    <xf numFmtId="0" fontId="0" fillId="10" borderId="27" xfId="0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0" fontId="2" fillId="3" borderId="17" xfId="0" applyFont="1" applyFill="1" applyBorder="1" applyAlignment="1">
      <alignment horizontal="center" vertical="center" textRotation="180"/>
    </xf>
    <xf numFmtId="0" fontId="0" fillId="11" borderId="48" xfId="0" quotePrefix="1" applyFill="1" applyBorder="1" applyAlignment="1">
      <alignment horizontal="center"/>
    </xf>
    <xf numFmtId="0" fontId="0" fillId="11" borderId="36" xfId="0" quotePrefix="1" applyFill="1" applyBorder="1" applyAlignment="1">
      <alignment horizontal="center"/>
    </xf>
    <xf numFmtId="0" fontId="0" fillId="11" borderId="49" xfId="0" quotePrefix="1" applyFill="1" applyBorder="1" applyAlignment="1">
      <alignment horizontal="center"/>
    </xf>
    <xf numFmtId="0" fontId="1" fillId="16" borderId="0" xfId="0" applyFont="1" applyFill="1" applyAlignment="1">
      <alignment horizontal="center"/>
    </xf>
    <xf numFmtId="0" fontId="0" fillId="10" borderId="29" xfId="0" applyFill="1" applyBorder="1" applyAlignment="1">
      <alignment horizontal="center"/>
    </xf>
    <xf numFmtId="0" fontId="3" fillId="11" borderId="1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3" borderId="34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textRotation="180"/>
    </xf>
    <xf numFmtId="17" fontId="2" fillId="7" borderId="4" xfId="0" applyNumberFormat="1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 textRotation="180"/>
    </xf>
    <xf numFmtId="0" fontId="2" fillId="3" borderId="31" xfId="0" applyFont="1" applyFill="1" applyBorder="1" applyAlignment="1">
      <alignment horizontal="center" vertical="center" textRotation="180"/>
    </xf>
    <xf numFmtId="0" fontId="0" fillId="8" borderId="34" xfId="0" applyFill="1" applyBorder="1" applyAlignment="1">
      <alignment horizontal="center" wrapText="1"/>
    </xf>
    <xf numFmtId="0" fontId="0" fillId="8" borderId="10" xfId="0" applyFill="1" applyBorder="1" applyAlignment="1">
      <alignment horizontal="center" wrapText="1"/>
    </xf>
    <xf numFmtId="0" fontId="5" fillId="14" borderId="10" xfId="0" applyFont="1" applyFill="1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6" borderId="1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0" fillId="17" borderId="7" xfId="0" applyFill="1" applyBorder="1" applyAlignment="1">
      <alignment horizontal="center" wrapText="1"/>
    </xf>
    <xf numFmtId="0" fontId="3" fillId="11" borderId="16" xfId="0" applyFont="1" applyFill="1" applyBorder="1" applyAlignment="1">
      <alignment horizontal="center" vertical="center" wrapText="1"/>
    </xf>
    <xf numFmtId="0" fontId="3" fillId="11" borderId="14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3" fillId="11" borderId="35" xfId="0" applyFont="1" applyFill="1" applyBorder="1" applyAlignment="1">
      <alignment horizontal="center" vertical="center" wrapText="1"/>
    </xf>
    <xf numFmtId="0" fontId="3" fillId="11" borderId="37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wrapText="1"/>
    </xf>
    <xf numFmtId="0" fontId="0" fillId="10" borderId="41" xfId="0" applyFill="1" applyBorder="1"/>
    <xf numFmtId="0" fontId="0" fillId="10" borderId="9" xfId="0" applyFill="1" applyBorder="1" applyAlignment="1">
      <alignment horizontal="center"/>
    </xf>
    <xf numFmtId="0" fontId="0" fillId="6" borderId="9" xfId="0" applyFill="1" applyBorder="1"/>
    <xf numFmtId="0" fontId="0" fillId="19" borderId="0" xfId="0" applyFill="1"/>
    <xf numFmtId="0" fontId="0" fillId="10" borderId="40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4" borderId="42" xfId="0" applyFill="1" applyBorder="1"/>
    <xf numFmtId="0" fontId="0" fillId="4" borderId="43" xfId="0" applyFill="1" applyBorder="1"/>
    <xf numFmtId="0" fontId="0" fillId="6" borderId="11" xfId="0" applyFill="1" applyBorder="1"/>
    <xf numFmtId="0" fontId="0" fillId="8" borderId="33" xfId="0" applyFill="1" applyBorder="1" applyAlignment="1">
      <alignment wrapText="1"/>
    </xf>
    <xf numFmtId="0" fontId="5" fillId="14" borderId="1" xfId="0" applyFont="1" applyFill="1" applyBorder="1"/>
    <xf numFmtId="0" fontId="5" fillId="14" borderId="0" xfId="0" applyFont="1" applyFill="1"/>
    <xf numFmtId="0" fontId="0" fillId="14" borderId="1" xfId="0" applyFill="1" applyBorder="1"/>
    <xf numFmtId="0" fontId="0" fillId="14" borderId="0" xfId="0" applyFill="1"/>
    <xf numFmtId="0" fontId="0" fillId="14" borderId="17" xfId="0" applyFill="1" applyBorder="1"/>
    <xf numFmtId="0" fontId="0" fillId="14" borderId="12" xfId="0" applyFill="1" applyBorder="1"/>
    <xf numFmtId="0" fontId="2" fillId="2" borderId="35" xfId="0" applyFont="1" applyFill="1" applyBorder="1" applyAlignment="1">
      <alignment horizontal="center"/>
    </xf>
    <xf numFmtId="0" fontId="2" fillId="2" borderId="36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5" xfId="0" applyFont="1" applyFill="1" applyBorder="1"/>
    <xf numFmtId="0" fontId="2" fillId="2" borderId="36" xfId="0" applyFont="1" applyFill="1" applyBorder="1"/>
    <xf numFmtId="0" fontId="2" fillId="2" borderId="28" xfId="0" applyFont="1" applyFill="1" applyBorder="1"/>
    <xf numFmtId="0" fontId="2" fillId="4" borderId="9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6" fillId="9" borderId="0" xfId="0" applyFont="1" applyFill="1" applyAlignment="1">
      <alignment horizontal="center" wrapText="1"/>
    </xf>
    <xf numFmtId="0" fontId="2" fillId="9" borderId="0" xfId="0" applyFont="1" applyFill="1" applyAlignment="1">
      <alignment vertical="center" textRotation="180"/>
    </xf>
    <xf numFmtId="17" fontId="2" fillId="9" borderId="0" xfId="0" applyNumberFormat="1" applyFont="1" applyFill="1" applyAlignment="1">
      <alignment vertical="center"/>
    </xf>
    <xf numFmtId="0" fontId="2" fillId="9" borderId="0" xfId="0" applyFont="1" applyFill="1" applyAlignment="1">
      <alignment horizontal="center" vertical="center" textRotation="180"/>
    </xf>
    <xf numFmtId="0" fontId="2" fillId="9" borderId="0" xfId="0" applyFont="1" applyFill="1" applyAlignment="1">
      <alignment vertical="center"/>
    </xf>
    <xf numFmtId="0" fontId="2" fillId="9" borderId="0" xfId="0" applyFont="1" applyFill="1" applyAlignment="1">
      <alignment horizontal="center"/>
    </xf>
    <xf numFmtId="0" fontId="0" fillId="9" borderId="0" xfId="0" applyFill="1" applyAlignment="1">
      <alignment horizontal="center" wrapText="1"/>
    </xf>
    <xf numFmtId="0" fontId="0" fillId="9" borderId="10" xfId="0" applyFill="1" applyBorder="1"/>
    <xf numFmtId="0" fontId="0" fillId="9" borderId="13" xfId="0" applyFill="1" applyBorder="1"/>
    <xf numFmtId="0" fontId="2" fillId="10" borderId="27" xfId="0" applyFont="1" applyFill="1" applyBorder="1"/>
    <xf numFmtId="0" fontId="2" fillId="10" borderId="28" xfId="0" applyFont="1" applyFill="1" applyBorder="1"/>
    <xf numFmtId="0" fontId="2" fillId="11" borderId="38" xfId="0" applyFont="1" applyFill="1" applyBorder="1"/>
    <xf numFmtId="0" fontId="0" fillId="11" borderId="27" xfId="0" applyFill="1" applyBorder="1"/>
    <xf numFmtId="15" fontId="0" fillId="11" borderId="50" xfId="0" applyNumberFormat="1" applyFill="1" applyBorder="1"/>
    <xf numFmtId="15" fontId="0" fillId="9" borderId="0" xfId="0" applyNumberFormat="1" applyFill="1"/>
    <xf numFmtId="0" fontId="0" fillId="10" borderId="35" xfId="0" applyFill="1" applyBorder="1"/>
    <xf numFmtId="0" fontId="0" fillId="10" borderId="36" xfId="0" applyFill="1" applyBorder="1"/>
    <xf numFmtId="16" fontId="0" fillId="8" borderId="4" xfId="0" applyNumberFormat="1" applyFill="1" applyBorder="1"/>
    <xf numFmtId="0" fontId="0" fillId="4" borderId="51" xfId="0" applyFill="1" applyBorder="1"/>
    <xf numFmtId="0" fontId="0" fillId="14" borderId="13" xfId="0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24" xfId="0" applyBorder="1"/>
    <xf numFmtId="0" fontId="7" fillId="10" borderId="40" xfId="0" applyFont="1" applyFill="1" applyBorder="1" applyAlignment="1">
      <alignment horizontal="center"/>
    </xf>
    <xf numFmtId="0" fontId="7" fillId="10" borderId="8" xfId="0" applyFont="1" applyFill="1" applyBorder="1" applyAlignment="1">
      <alignment horizontal="center"/>
    </xf>
    <xf numFmtId="0" fontId="7" fillId="10" borderId="9" xfId="0" applyFont="1" applyFill="1" applyBorder="1" applyAlignment="1">
      <alignment horizontal="center"/>
    </xf>
    <xf numFmtId="0" fontId="7" fillId="10" borderId="10" xfId="0" applyFont="1" applyFill="1" applyBorder="1" applyAlignment="1">
      <alignment horizontal="center"/>
    </xf>
    <xf numFmtId="0" fontId="0" fillId="6" borderId="40" xfId="0" applyFill="1" applyBorder="1" applyAlignment="1">
      <alignment horizontal="center"/>
    </xf>
    <xf numFmtId="0" fontId="0" fillId="6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  <color rgb="FFFF8B8B"/>
      <color rgb="FFDEC4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36413-8F3C-4924-B3FC-2809FB52250E}">
  <dimension ref="A1:U74"/>
  <sheetViews>
    <sheetView tabSelected="1" zoomScale="81" workbookViewId="0">
      <selection activeCell="J14" sqref="J14:K17"/>
    </sheetView>
  </sheetViews>
  <sheetFormatPr defaultRowHeight="14.25" x14ac:dyDescent="0.45"/>
  <cols>
    <col min="1" max="1" width="52.265625" customWidth="1"/>
    <col min="2" max="2" width="16" customWidth="1"/>
    <col min="3" max="3" width="17.1328125" customWidth="1"/>
    <col min="4" max="4" width="38" customWidth="1"/>
    <col min="5" max="5" width="14.3984375" customWidth="1"/>
    <col min="6" max="6" width="11.86328125" customWidth="1"/>
    <col min="7" max="7" width="15.73046875" customWidth="1"/>
    <col min="8" max="8" width="16.265625" customWidth="1"/>
    <col min="9" max="9" width="15.86328125" customWidth="1"/>
    <col min="10" max="10" width="16.1328125" customWidth="1"/>
    <col min="11" max="11" width="16.59765625" customWidth="1"/>
    <col min="12" max="12" width="21.1328125" customWidth="1"/>
    <col min="14" max="14" width="35.59765625" customWidth="1"/>
  </cols>
  <sheetData>
    <row r="1" spans="1:21" x14ac:dyDescent="0.45">
      <c r="A1" s="58" t="s">
        <v>26</v>
      </c>
      <c r="B1" s="59" t="s">
        <v>27</v>
      </c>
      <c r="C1" t="s">
        <v>44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21" x14ac:dyDescent="0.45">
      <c r="A2" s="58" t="s">
        <v>28</v>
      </c>
      <c r="B2" s="83">
        <v>43771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21" ht="14.65" thickBot="1" x14ac:dyDescent="0.5">
      <c r="A3" s="105" t="s">
        <v>30</v>
      </c>
      <c r="B3" s="168" t="s">
        <v>62</v>
      </c>
      <c r="C3" s="169"/>
      <c r="D3" s="169"/>
      <c r="E3" s="169"/>
      <c r="F3" s="9"/>
      <c r="G3" s="9"/>
      <c r="H3" s="9"/>
      <c r="I3" s="9"/>
      <c r="J3" s="9"/>
      <c r="K3" s="9"/>
      <c r="L3" s="9"/>
      <c r="M3" s="102"/>
      <c r="N3" s="102"/>
      <c r="O3" s="9"/>
      <c r="P3" s="9"/>
      <c r="Q3" s="9"/>
    </row>
    <row r="4" spans="1:21" ht="15.75" customHeight="1" x14ac:dyDescent="0.45">
      <c r="A4" s="106" t="s">
        <v>61</v>
      </c>
      <c r="B4" s="262" t="s">
        <v>85</v>
      </c>
      <c r="C4" s="15"/>
      <c r="D4" s="231" t="s">
        <v>65</v>
      </c>
      <c r="E4" s="232"/>
      <c r="F4" s="232"/>
      <c r="G4" s="232"/>
      <c r="H4" s="232"/>
      <c r="I4" s="232"/>
      <c r="J4" s="232"/>
      <c r="K4" s="269"/>
      <c r="L4" s="102"/>
      <c r="M4" s="9"/>
      <c r="N4" s="9"/>
      <c r="O4" s="9"/>
      <c r="P4" s="9"/>
      <c r="Q4" s="9"/>
    </row>
    <row r="5" spans="1:21" ht="24" customHeight="1" thickBot="1" x14ac:dyDescent="0.5">
      <c r="A5" s="108" t="s">
        <v>83</v>
      </c>
      <c r="B5" s="263">
        <v>25</v>
      </c>
      <c r="C5" s="9"/>
      <c r="D5" s="98"/>
      <c r="E5" s="63"/>
      <c r="F5" s="63"/>
      <c r="G5" s="63"/>
      <c r="H5" s="234"/>
      <c r="I5" s="234"/>
      <c r="J5" s="153" t="s">
        <v>38</v>
      </c>
      <c r="K5" s="194"/>
      <c r="L5" s="9"/>
      <c r="M5" s="9"/>
      <c r="N5" s="9"/>
      <c r="O5" s="9"/>
      <c r="P5" s="9"/>
      <c r="Q5" s="9"/>
    </row>
    <row r="6" spans="1:21" ht="17.25" customHeight="1" x14ac:dyDescent="0.45">
      <c r="A6" s="108" t="s">
        <v>84</v>
      </c>
      <c r="B6" s="263">
        <v>25</v>
      </c>
      <c r="C6" s="9"/>
      <c r="D6" s="53"/>
      <c r="E6" s="246" t="s">
        <v>8</v>
      </c>
      <c r="F6" s="247"/>
      <c r="G6" s="247"/>
      <c r="H6" s="247"/>
      <c r="I6" s="247"/>
      <c r="J6" s="154"/>
      <c r="K6" s="195"/>
      <c r="L6" s="9"/>
      <c r="M6" s="9"/>
      <c r="N6" s="9"/>
      <c r="O6" s="9"/>
      <c r="P6" s="9"/>
      <c r="Q6" s="9"/>
    </row>
    <row r="7" spans="1:21" x14ac:dyDescent="0.45">
      <c r="A7" s="108" t="s">
        <v>78</v>
      </c>
      <c r="B7" s="263">
        <v>50</v>
      </c>
      <c r="C7" s="9"/>
      <c r="D7" s="99" t="s">
        <v>15</v>
      </c>
      <c r="E7" s="12">
        <v>32</v>
      </c>
      <c r="F7" s="12">
        <v>35</v>
      </c>
      <c r="G7" s="12">
        <v>8</v>
      </c>
      <c r="H7" s="12">
        <v>5</v>
      </c>
      <c r="I7" s="12">
        <v>40</v>
      </c>
      <c r="J7" s="155" t="s">
        <v>22</v>
      </c>
      <c r="K7" s="196"/>
      <c r="L7" s="9"/>
      <c r="M7" s="9"/>
      <c r="N7" s="9"/>
      <c r="O7" s="9"/>
      <c r="P7" s="9"/>
      <c r="Q7" s="9"/>
    </row>
    <row r="8" spans="1:21" x14ac:dyDescent="0.45">
      <c r="A8" s="108" t="s">
        <v>1</v>
      </c>
      <c r="B8" s="263">
        <v>4</v>
      </c>
      <c r="C8" s="9"/>
      <c r="D8" s="100" t="s">
        <v>17</v>
      </c>
      <c r="E8" s="7" t="s">
        <v>6</v>
      </c>
      <c r="F8" s="7" t="s">
        <v>6</v>
      </c>
      <c r="G8" s="8" t="s">
        <v>5</v>
      </c>
      <c r="H8" s="7" t="s">
        <v>7</v>
      </c>
      <c r="I8" s="7" t="s">
        <v>6</v>
      </c>
      <c r="J8" s="156" t="s">
        <v>21</v>
      </c>
      <c r="K8" s="197"/>
      <c r="L8" s="9"/>
      <c r="M8" s="9"/>
      <c r="N8" s="9"/>
      <c r="O8" s="9"/>
      <c r="P8" s="9"/>
      <c r="Q8" s="9"/>
    </row>
    <row r="9" spans="1:21" x14ac:dyDescent="0.45">
      <c r="A9" s="108" t="s">
        <v>37</v>
      </c>
      <c r="B9" s="263">
        <f>B7*B8</f>
        <v>200</v>
      </c>
      <c r="C9" s="9"/>
      <c r="D9" s="60"/>
      <c r="E9" s="61"/>
      <c r="F9" s="61"/>
      <c r="G9" s="61"/>
      <c r="H9" s="61"/>
      <c r="I9" s="61"/>
      <c r="J9" s="9"/>
      <c r="K9" s="258"/>
      <c r="L9" s="9"/>
      <c r="M9" s="9"/>
      <c r="N9" s="9"/>
      <c r="O9" s="9"/>
      <c r="P9" s="9"/>
      <c r="Q9" s="9"/>
    </row>
    <row r="10" spans="1:21" x14ac:dyDescent="0.45">
      <c r="A10" s="108" t="s">
        <v>79</v>
      </c>
      <c r="B10" s="263">
        <v>0</v>
      </c>
      <c r="C10" s="9"/>
      <c r="D10" s="36"/>
      <c r="E10" s="84" t="s">
        <v>9</v>
      </c>
      <c r="F10" s="248"/>
      <c r="G10" s="248"/>
      <c r="H10" s="248"/>
      <c r="I10" s="85"/>
      <c r="J10" s="9"/>
      <c r="K10" s="258"/>
      <c r="L10" s="9"/>
      <c r="M10" s="9"/>
      <c r="N10" s="9"/>
      <c r="O10" s="9"/>
      <c r="P10" s="9"/>
      <c r="Q10" s="9"/>
    </row>
    <row r="11" spans="1:21" x14ac:dyDescent="0.45">
      <c r="A11" s="108" t="s">
        <v>40</v>
      </c>
      <c r="B11" s="263">
        <f>B10*B8</f>
        <v>0</v>
      </c>
      <c r="C11" s="9"/>
      <c r="D11" s="99" t="s">
        <v>15</v>
      </c>
      <c r="E11" s="12">
        <v>32</v>
      </c>
      <c r="F11" s="12">
        <v>35</v>
      </c>
      <c r="G11" s="12">
        <v>8</v>
      </c>
      <c r="H11" s="12">
        <v>5</v>
      </c>
      <c r="I11" s="12">
        <v>40</v>
      </c>
      <c r="J11" s="9"/>
      <c r="K11" s="258"/>
      <c r="L11" s="9"/>
      <c r="M11" s="9"/>
      <c r="N11" s="9"/>
      <c r="O11" s="9"/>
      <c r="P11" s="9"/>
      <c r="Q11" s="9"/>
      <c r="S11" s="108" t="s">
        <v>63</v>
      </c>
      <c r="T11" s="109">
        <f>COUNT(B24:F31)</f>
        <v>0</v>
      </c>
      <c r="U11" s="109">
        <f>COUNT(H30:L36)</f>
        <v>0</v>
      </c>
    </row>
    <row r="12" spans="1:21" ht="14.65" thickBot="1" x14ac:dyDescent="0.5">
      <c r="A12" s="108" t="s">
        <v>39</v>
      </c>
      <c r="B12" s="263">
        <f>B9-B11</f>
        <v>200</v>
      </c>
      <c r="C12" s="9"/>
      <c r="D12" s="101" t="s">
        <v>18</v>
      </c>
      <c r="E12" s="39" t="s">
        <v>10</v>
      </c>
      <c r="F12" s="39" t="s">
        <v>11</v>
      </c>
      <c r="G12" s="39" t="s">
        <v>11</v>
      </c>
      <c r="H12" s="39" t="s">
        <v>12</v>
      </c>
      <c r="I12" s="268" t="s">
        <v>10</v>
      </c>
      <c r="J12" s="158" t="s">
        <v>12</v>
      </c>
      <c r="K12" s="270"/>
      <c r="L12" s="9"/>
      <c r="M12" s="9"/>
      <c r="N12" s="9"/>
      <c r="O12" s="9"/>
      <c r="P12" s="9"/>
      <c r="Q12" s="9"/>
      <c r="S12" s="108" t="s">
        <v>64</v>
      </c>
      <c r="T12" s="109">
        <f>COUNT(B34:F38)</f>
        <v>0</v>
      </c>
      <c r="U12" s="109">
        <f>COUNT(H40:L44)</f>
        <v>0</v>
      </c>
    </row>
    <row r="13" spans="1:21" ht="14.65" thickBot="1" x14ac:dyDescent="0.5">
      <c r="A13" s="108" t="s">
        <v>2</v>
      </c>
      <c r="B13" s="263">
        <f>B12/40</f>
        <v>5</v>
      </c>
      <c r="C13" s="9"/>
      <c r="D13" s="271" t="s">
        <v>66</v>
      </c>
      <c r="E13" s="272"/>
      <c r="F13" s="272"/>
      <c r="G13" s="272"/>
      <c r="H13" s="272"/>
      <c r="I13" s="273"/>
      <c r="J13" s="91"/>
      <c r="K13" s="259"/>
      <c r="L13" s="9"/>
      <c r="M13" s="9"/>
      <c r="N13" s="9"/>
      <c r="O13" s="9"/>
      <c r="P13" s="9"/>
      <c r="Q13" s="9"/>
    </row>
    <row r="14" spans="1:21" ht="14.65" thickBot="1" x14ac:dyDescent="0.5">
      <c r="A14" s="41" t="s">
        <v>14</v>
      </c>
      <c r="B14" s="264">
        <v>43553</v>
      </c>
      <c r="C14" s="265"/>
      <c r="D14" s="9"/>
      <c r="E14" s="266" t="s">
        <v>3</v>
      </c>
      <c r="F14" s="267"/>
      <c r="G14" s="267"/>
      <c r="H14" s="267"/>
      <c r="I14" s="266"/>
      <c r="J14" s="274" t="s">
        <v>80</v>
      </c>
      <c r="K14" s="275"/>
      <c r="L14" s="9"/>
      <c r="M14" s="9"/>
      <c r="N14" s="9"/>
      <c r="O14" s="9"/>
      <c r="P14" s="9"/>
      <c r="Q14" s="9"/>
    </row>
    <row r="15" spans="1:21" ht="14.65" thickBot="1" x14ac:dyDescent="0.5">
      <c r="A15" s="9"/>
      <c r="B15" s="9"/>
      <c r="C15" s="9"/>
      <c r="D15" s="9"/>
      <c r="E15" s="16">
        <v>32</v>
      </c>
      <c r="F15" s="17">
        <v>35</v>
      </c>
      <c r="G15" s="17">
        <v>8</v>
      </c>
      <c r="H15" s="17">
        <v>5</v>
      </c>
      <c r="I15" s="17">
        <v>40</v>
      </c>
      <c r="J15" s="276"/>
      <c r="K15" s="277"/>
      <c r="L15" s="9"/>
      <c r="M15" s="9"/>
      <c r="N15" s="9"/>
      <c r="O15" s="9"/>
      <c r="P15" s="9"/>
      <c r="Q15" s="9"/>
    </row>
    <row r="16" spans="1:21" x14ac:dyDescent="0.45">
      <c r="A16" s="9"/>
      <c r="B16" s="9"/>
      <c r="C16" s="9"/>
      <c r="D16" s="103" t="s">
        <v>48</v>
      </c>
      <c r="E16" s="55" t="s">
        <v>58</v>
      </c>
      <c r="F16" s="3" t="s">
        <v>59</v>
      </c>
      <c r="G16" s="3" t="s">
        <v>57</v>
      </c>
      <c r="H16" s="3" t="s">
        <v>56</v>
      </c>
      <c r="I16" s="3" t="s">
        <v>60</v>
      </c>
      <c r="J16" s="278" t="s">
        <v>81</v>
      </c>
      <c r="K16" s="279"/>
      <c r="L16" s="9"/>
      <c r="M16" s="9"/>
      <c r="N16" s="9"/>
      <c r="O16" s="9"/>
      <c r="P16" s="9"/>
      <c r="Q16" s="9"/>
    </row>
    <row r="17" spans="1:17" ht="14.65" thickBot="1" x14ac:dyDescent="0.5">
      <c r="A17" s="9"/>
      <c r="B17" s="9"/>
      <c r="C17" s="9"/>
      <c r="D17" s="104" t="s">
        <v>49</v>
      </c>
      <c r="E17" s="96" t="s">
        <v>53</v>
      </c>
      <c r="F17" s="18" t="s">
        <v>54</v>
      </c>
      <c r="G17" s="18" t="s">
        <v>52</v>
      </c>
      <c r="H17" s="18" t="s">
        <v>51</v>
      </c>
      <c r="I17" s="18" t="s">
        <v>55</v>
      </c>
      <c r="J17" s="227" t="s">
        <v>82</v>
      </c>
      <c r="K17" s="228"/>
      <c r="L17" s="9"/>
      <c r="M17" s="9"/>
      <c r="N17" s="9"/>
      <c r="O17" s="9"/>
      <c r="P17" s="9"/>
      <c r="Q17" s="9"/>
    </row>
    <row r="18" spans="1:17" x14ac:dyDescent="0.4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</row>
    <row r="19" spans="1:17" ht="15.75" customHeight="1" x14ac:dyDescent="0.45">
      <c r="A19" s="249" t="s">
        <v>72</v>
      </c>
      <c r="B19" s="250"/>
      <c r="C19" s="250"/>
      <c r="D19" s="250"/>
      <c r="E19" s="250"/>
      <c r="F19" s="250"/>
      <c r="G19" s="252"/>
      <c r="H19" s="251"/>
      <c r="I19" s="251"/>
      <c r="J19" s="251"/>
      <c r="K19" s="251"/>
      <c r="L19" s="251"/>
      <c r="M19" s="139"/>
      <c r="N19" s="139"/>
      <c r="O19" s="139"/>
      <c r="P19" s="139"/>
      <c r="Q19" s="139"/>
    </row>
    <row r="20" spans="1:17" ht="16.5" customHeight="1" x14ac:dyDescent="0.45">
      <c r="A20" s="92"/>
      <c r="B20" s="260" t="s">
        <v>3</v>
      </c>
      <c r="C20" s="261"/>
      <c r="D20" s="261"/>
      <c r="E20" s="261"/>
      <c r="F20" s="261"/>
      <c r="G20" s="252"/>
      <c r="H20" s="251"/>
      <c r="I20" s="251"/>
      <c r="J20" s="251"/>
      <c r="K20" s="251"/>
      <c r="L20" s="251"/>
      <c r="M20" s="89"/>
      <c r="N20" s="89"/>
      <c r="O20" s="89"/>
      <c r="P20" s="89"/>
      <c r="Q20" s="89"/>
    </row>
    <row r="21" spans="1:17" ht="21" customHeight="1" x14ac:dyDescent="0.45">
      <c r="A21" s="92"/>
      <c r="B21" s="16">
        <v>32</v>
      </c>
      <c r="C21" s="17">
        <v>35</v>
      </c>
      <c r="D21" s="17">
        <v>8</v>
      </c>
      <c r="E21" s="17">
        <v>5</v>
      </c>
      <c r="F21" s="17">
        <v>40</v>
      </c>
      <c r="G21" s="252"/>
      <c r="H21" s="251"/>
      <c r="I21" s="251"/>
      <c r="J21" s="251"/>
      <c r="K21" s="251"/>
      <c r="L21" s="251"/>
      <c r="M21" s="89"/>
      <c r="N21" s="89"/>
      <c r="O21" s="89"/>
      <c r="P21" s="89"/>
      <c r="Q21" s="89"/>
    </row>
    <row r="22" spans="1:17" ht="17.25" customHeight="1" thickBot="1" x14ac:dyDescent="0.5">
      <c r="A22" s="104" t="s">
        <v>71</v>
      </c>
      <c r="B22" s="124" t="s">
        <v>73</v>
      </c>
      <c r="C22" s="125" t="s">
        <v>74</v>
      </c>
      <c r="D22" s="125" t="s">
        <v>74</v>
      </c>
      <c r="E22" s="125" t="s">
        <v>75</v>
      </c>
      <c r="F22" s="125" t="s">
        <v>73</v>
      </c>
      <c r="G22" s="252"/>
      <c r="H22" s="251"/>
      <c r="I22" s="251"/>
      <c r="J22" s="251"/>
      <c r="K22" s="251"/>
      <c r="L22" s="251"/>
      <c r="M22" s="9"/>
      <c r="N22" s="9"/>
      <c r="O22" s="9"/>
      <c r="P22" s="9"/>
      <c r="Q22" s="9"/>
    </row>
    <row r="23" spans="1:17" ht="18" customHeight="1" x14ac:dyDescent="0.45">
      <c r="A23" s="253"/>
      <c r="B23" s="9"/>
      <c r="C23" s="9"/>
      <c r="D23" s="9"/>
      <c r="E23" s="9"/>
      <c r="F23" s="9"/>
      <c r="G23" s="254"/>
      <c r="H23" s="251"/>
      <c r="I23" s="251"/>
      <c r="J23" s="251"/>
      <c r="K23" s="251"/>
      <c r="L23" s="251"/>
      <c r="M23" s="9"/>
      <c r="N23" s="9"/>
      <c r="O23" s="9"/>
      <c r="P23" s="9"/>
      <c r="Q23" s="9"/>
    </row>
    <row r="24" spans="1:17" ht="15" customHeight="1" x14ac:dyDescent="0.45">
      <c r="A24" s="255"/>
      <c r="B24" s="9"/>
      <c r="C24" s="9"/>
      <c r="D24" s="9"/>
      <c r="E24" s="9"/>
      <c r="F24" s="9"/>
      <c r="G24" s="254"/>
      <c r="H24" s="251"/>
      <c r="I24" s="251"/>
      <c r="J24" s="251"/>
      <c r="K24" s="251"/>
      <c r="L24" s="251"/>
      <c r="M24" s="9"/>
      <c r="N24" s="9"/>
      <c r="O24" s="9"/>
      <c r="P24" s="9"/>
      <c r="Q24" s="9"/>
    </row>
    <row r="25" spans="1:17" ht="15" customHeight="1" x14ac:dyDescent="0.45">
      <c r="A25" s="255"/>
      <c r="B25" s="9"/>
      <c r="C25" s="9"/>
      <c r="D25" s="9"/>
      <c r="E25" s="9"/>
      <c r="F25" s="9"/>
      <c r="G25" s="254"/>
      <c r="H25" s="139"/>
      <c r="I25" s="139"/>
      <c r="J25" s="139"/>
      <c r="K25" s="139"/>
      <c r="L25" s="139"/>
      <c r="M25" s="9"/>
      <c r="N25" s="9"/>
      <c r="O25" s="9"/>
      <c r="P25" s="9"/>
      <c r="Q25" s="9"/>
    </row>
    <row r="26" spans="1:17" ht="15" customHeight="1" x14ac:dyDescent="0.45">
      <c r="A26" s="255"/>
      <c r="B26" s="9"/>
      <c r="C26" s="9"/>
      <c r="D26" s="9"/>
      <c r="E26" s="9"/>
      <c r="F26" s="9"/>
      <c r="G26" s="254"/>
      <c r="H26" s="139"/>
      <c r="I26" s="139"/>
      <c r="J26" s="139"/>
      <c r="K26" s="139"/>
      <c r="L26" s="139"/>
      <c r="M26" s="9"/>
      <c r="N26" s="9"/>
      <c r="O26" s="9"/>
      <c r="P26" s="9"/>
      <c r="Q26" s="9"/>
    </row>
    <row r="27" spans="1:17" ht="15" customHeight="1" x14ac:dyDescent="0.45">
      <c r="A27" s="255"/>
      <c r="B27" s="9"/>
      <c r="C27" s="9"/>
      <c r="D27" s="9"/>
      <c r="E27" s="9"/>
      <c r="F27" s="9"/>
      <c r="G27" s="254"/>
      <c r="H27" s="139"/>
      <c r="I27" s="139"/>
      <c r="J27" s="139"/>
      <c r="K27" s="139"/>
      <c r="L27" s="139"/>
      <c r="M27" s="9"/>
      <c r="N27" s="9"/>
      <c r="O27" s="9"/>
      <c r="P27" s="9"/>
      <c r="Q27" s="9"/>
    </row>
    <row r="28" spans="1:17" x14ac:dyDescent="0.45">
      <c r="A28" s="255"/>
      <c r="B28" s="9"/>
      <c r="C28" s="9"/>
      <c r="D28" s="9"/>
      <c r="E28" s="9"/>
      <c r="F28" s="9"/>
      <c r="G28" s="254"/>
      <c r="H28" s="256"/>
      <c r="I28" s="256"/>
      <c r="J28" s="256"/>
      <c r="K28" s="256"/>
      <c r="L28" s="256"/>
      <c r="M28" s="9"/>
      <c r="N28" s="9"/>
      <c r="O28" s="9"/>
      <c r="P28" s="9"/>
      <c r="Q28" s="9"/>
    </row>
    <row r="29" spans="1:17" x14ac:dyDescent="0.45">
      <c r="A29" s="255"/>
      <c r="B29" s="9"/>
      <c r="C29" s="9"/>
      <c r="D29" s="9"/>
      <c r="E29" s="9"/>
      <c r="F29" s="9"/>
      <c r="G29" s="254"/>
      <c r="H29" s="9"/>
      <c r="I29" s="9"/>
      <c r="J29" s="9"/>
      <c r="K29" s="9"/>
      <c r="L29" s="9"/>
      <c r="M29" s="9"/>
      <c r="N29" s="9"/>
      <c r="O29" s="9"/>
      <c r="P29" s="9"/>
      <c r="Q29" s="9"/>
    </row>
    <row r="30" spans="1:17" x14ac:dyDescent="0.45">
      <c r="A30" s="255"/>
      <c r="B30" s="9"/>
      <c r="C30" s="9"/>
      <c r="D30" s="9"/>
      <c r="E30" s="9"/>
      <c r="F30" s="9"/>
      <c r="G30" s="254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1:17" x14ac:dyDescent="0.45">
      <c r="A31" s="255"/>
      <c r="B31" s="9"/>
      <c r="C31" s="9"/>
      <c r="D31" s="9"/>
      <c r="E31" s="9"/>
      <c r="F31" s="9"/>
      <c r="G31" s="254"/>
      <c r="H31" s="9"/>
      <c r="I31" s="9"/>
      <c r="J31" s="9"/>
      <c r="K31" s="9"/>
      <c r="L31" s="9"/>
      <c r="M31" s="90"/>
      <c r="N31" s="90"/>
      <c r="O31" s="90"/>
      <c r="P31" s="90"/>
      <c r="Q31" s="90"/>
    </row>
    <row r="32" spans="1:17" x14ac:dyDescent="0.45">
      <c r="A32" s="253"/>
      <c r="B32" s="9"/>
      <c r="C32" s="9"/>
      <c r="D32" s="9"/>
      <c r="E32" s="9"/>
      <c r="F32" s="9"/>
      <c r="G32" s="9"/>
      <c r="H32" s="9"/>
      <c r="I32" s="9"/>
      <c r="J32" s="9"/>
      <c r="K32" s="9"/>
      <c r="L32" s="34"/>
      <c r="M32" s="9"/>
      <c r="N32" s="9"/>
      <c r="O32" s="9"/>
      <c r="P32" s="9"/>
      <c r="Q32" s="9"/>
    </row>
    <row r="33" spans="1:17" x14ac:dyDescent="0.45">
      <c r="A33" s="255"/>
      <c r="B33" s="9"/>
      <c r="C33" s="9"/>
      <c r="D33" s="9"/>
      <c r="E33" s="9"/>
      <c r="F33" s="9"/>
      <c r="G33" s="252"/>
      <c r="H33" s="9"/>
      <c r="I33" s="9"/>
      <c r="J33" s="9"/>
      <c r="K33" s="9"/>
      <c r="L33" s="9"/>
      <c r="M33" s="9"/>
      <c r="N33" s="9"/>
      <c r="O33" s="9"/>
      <c r="P33" s="9"/>
      <c r="Q33" s="9"/>
    </row>
    <row r="34" spans="1:17" ht="15" customHeight="1" x14ac:dyDescent="0.45">
      <c r="A34" s="255"/>
      <c r="B34" s="9"/>
      <c r="C34" s="9"/>
      <c r="D34" s="9"/>
      <c r="E34" s="9"/>
      <c r="F34" s="9"/>
      <c r="G34" s="252"/>
      <c r="H34" s="9"/>
      <c r="I34" s="9"/>
      <c r="J34" s="9"/>
      <c r="K34" s="9"/>
      <c r="L34" s="9"/>
      <c r="M34" s="9"/>
      <c r="N34" s="9"/>
      <c r="O34" s="9"/>
      <c r="P34" s="9"/>
      <c r="Q34" s="9"/>
    </row>
    <row r="35" spans="1:17" x14ac:dyDescent="0.45">
      <c r="A35" s="255"/>
      <c r="B35" s="9"/>
      <c r="C35" s="9"/>
      <c r="D35" s="9"/>
      <c r="E35" s="9"/>
      <c r="F35" s="9"/>
      <c r="G35" s="252"/>
      <c r="H35" s="9"/>
      <c r="I35" s="9"/>
      <c r="J35" s="9"/>
      <c r="K35" s="9"/>
      <c r="L35" s="9"/>
      <c r="M35" s="9"/>
      <c r="N35" s="9"/>
      <c r="O35" s="9"/>
      <c r="P35" s="9"/>
      <c r="Q35" s="9"/>
    </row>
    <row r="36" spans="1:17" x14ac:dyDescent="0.45">
      <c r="A36" s="255"/>
      <c r="B36" s="9"/>
      <c r="C36" s="9"/>
      <c r="D36" s="9"/>
      <c r="E36" s="9"/>
      <c r="F36" s="9"/>
      <c r="G36" s="252"/>
      <c r="H36" s="9"/>
      <c r="I36" s="9"/>
      <c r="J36" s="9"/>
      <c r="K36" s="9"/>
      <c r="L36" s="9"/>
      <c r="M36" s="9"/>
      <c r="N36" s="9"/>
      <c r="O36" s="9"/>
      <c r="P36" s="9"/>
      <c r="Q36" s="9"/>
    </row>
    <row r="37" spans="1:17" x14ac:dyDescent="0.45">
      <c r="A37" s="255"/>
      <c r="B37" s="9"/>
      <c r="C37" s="9"/>
      <c r="D37" s="9"/>
      <c r="E37" s="9"/>
      <c r="F37" s="9"/>
      <c r="G37" s="252"/>
      <c r="H37" s="90"/>
      <c r="I37" s="90"/>
      <c r="J37" s="90"/>
      <c r="K37" s="90"/>
      <c r="L37" s="90"/>
      <c r="M37" s="9"/>
      <c r="N37" s="9"/>
      <c r="O37" s="9"/>
      <c r="P37" s="9"/>
      <c r="Q37" s="9"/>
    </row>
    <row r="38" spans="1:17" ht="15" customHeight="1" x14ac:dyDescent="0.45">
      <c r="A38" s="255"/>
      <c r="B38" s="9"/>
      <c r="C38" s="9"/>
      <c r="D38" s="9"/>
      <c r="E38" s="9"/>
      <c r="F38" s="9"/>
      <c r="G38" s="252"/>
      <c r="H38" s="15"/>
      <c r="I38" s="15"/>
      <c r="J38" s="15"/>
      <c r="K38" s="15"/>
      <c r="L38" s="15"/>
      <c r="M38" s="9"/>
      <c r="N38" s="9"/>
      <c r="O38" s="9"/>
      <c r="P38" s="9"/>
      <c r="Q38" s="9"/>
    </row>
    <row r="39" spans="1:17" ht="14.25" customHeight="1" x14ac:dyDescent="0.45">
      <c r="A39" s="9"/>
      <c r="B39" s="257"/>
      <c r="C39" s="257"/>
      <c r="D39" s="257"/>
      <c r="E39" s="257"/>
      <c r="F39" s="257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</row>
    <row r="40" spans="1:17" ht="15.75" customHeight="1" x14ac:dyDescent="0.4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</row>
    <row r="41" spans="1:17" ht="15" customHeight="1" x14ac:dyDescent="0.45">
      <c r="A41" s="253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</row>
    <row r="42" spans="1:17" ht="15" customHeight="1" x14ac:dyDescent="0.45">
      <c r="A42" s="255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</row>
    <row r="43" spans="1:17" ht="15.75" customHeight="1" x14ac:dyDescent="0.45">
      <c r="A43" s="255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</row>
    <row r="44" spans="1:17" x14ac:dyDescent="0.45">
      <c r="A44" s="255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</row>
    <row r="45" spans="1:17" x14ac:dyDescent="0.45">
      <c r="A45" s="255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</row>
    <row r="46" spans="1:17" x14ac:dyDescent="0.45">
      <c r="A46" s="255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</row>
    <row r="47" spans="1:17" x14ac:dyDescent="0.45">
      <c r="A47" s="255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</row>
    <row r="48" spans="1:17" x14ac:dyDescent="0.45">
      <c r="A48" s="9"/>
      <c r="B48" s="257"/>
      <c r="C48" s="257"/>
      <c r="D48" s="257"/>
      <c r="E48" s="257"/>
      <c r="F48" s="257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</row>
    <row r="49" spans="1:17" x14ac:dyDescent="0.4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</row>
    <row r="50" spans="1:17" x14ac:dyDescent="0.4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</row>
    <row r="51" spans="1:17" x14ac:dyDescent="0.4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</row>
    <row r="52" spans="1:17" x14ac:dyDescent="0.4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x14ac:dyDescent="0.4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x14ac:dyDescent="0.4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</row>
    <row r="55" spans="1:17" x14ac:dyDescent="0.4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</row>
    <row r="56" spans="1:17" x14ac:dyDescent="0.4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</row>
    <row r="57" spans="1:17" x14ac:dyDescent="0.4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</row>
    <row r="58" spans="1:17" x14ac:dyDescent="0.4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</row>
    <row r="59" spans="1:17" x14ac:dyDescent="0.4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</row>
    <row r="60" spans="1:17" x14ac:dyDescent="0.4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</row>
    <row r="61" spans="1:17" x14ac:dyDescent="0.4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</row>
    <row r="62" spans="1:17" x14ac:dyDescent="0.4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</row>
    <row r="63" spans="1:17" x14ac:dyDescent="0.4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</row>
    <row r="64" spans="1:17" x14ac:dyDescent="0.4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</row>
    <row r="65" spans="1:14" x14ac:dyDescent="0.4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</row>
    <row r="66" spans="1:14" x14ac:dyDescent="0.4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</row>
    <row r="67" spans="1:14" x14ac:dyDescent="0.4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</row>
    <row r="68" spans="1:14" x14ac:dyDescent="0.4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</row>
    <row r="69" spans="1:14" x14ac:dyDescent="0.4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</row>
    <row r="70" spans="1:14" x14ac:dyDescent="0.4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</row>
    <row r="71" spans="1:14" x14ac:dyDescent="0.4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</row>
    <row r="72" spans="1:14" x14ac:dyDescent="0.4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</row>
    <row r="73" spans="1:14" x14ac:dyDescent="0.4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</row>
    <row r="74" spans="1:14" x14ac:dyDescent="0.4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</row>
  </sheetData>
  <mergeCells count="16">
    <mergeCell ref="B48:F48"/>
    <mergeCell ref="A19:F19"/>
    <mergeCell ref="J7:K7"/>
    <mergeCell ref="J8:K8"/>
    <mergeCell ref="J12:K12"/>
    <mergeCell ref="B39:F39"/>
    <mergeCell ref="J5:K6"/>
    <mergeCell ref="J14:K15"/>
    <mergeCell ref="J16:K16"/>
    <mergeCell ref="J17:K17"/>
    <mergeCell ref="M19:Q19"/>
    <mergeCell ref="G23:G31"/>
    <mergeCell ref="H25:L27"/>
    <mergeCell ref="H28:L28"/>
    <mergeCell ref="B3:E3"/>
    <mergeCell ref="H19:L2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1287C-6B85-44DE-A4AF-43D9C6758D76}">
  <dimension ref="A1:U74"/>
  <sheetViews>
    <sheetView zoomScale="81" workbookViewId="0">
      <selection activeCell="B15" sqref="B15"/>
    </sheetView>
  </sheetViews>
  <sheetFormatPr defaultRowHeight="14.25" x14ac:dyDescent="0.45"/>
  <cols>
    <col min="1" max="1" width="52.265625" customWidth="1"/>
    <col min="2" max="2" width="16" customWidth="1"/>
    <col min="3" max="3" width="17.1328125" customWidth="1"/>
    <col min="4" max="4" width="38" customWidth="1"/>
    <col min="5" max="5" width="14.3984375" customWidth="1"/>
    <col min="6" max="6" width="11.86328125" customWidth="1"/>
    <col min="7" max="7" width="15.73046875" customWidth="1"/>
    <col min="8" max="8" width="16.265625" customWidth="1"/>
    <col min="9" max="9" width="15.86328125" customWidth="1"/>
    <col min="10" max="10" width="16.1328125" customWidth="1"/>
    <col min="11" max="11" width="16.59765625" customWidth="1"/>
    <col min="12" max="12" width="21.1328125" customWidth="1"/>
    <col min="14" max="14" width="35.59765625" customWidth="1"/>
  </cols>
  <sheetData>
    <row r="1" spans="1:21" x14ac:dyDescent="0.45">
      <c r="A1" s="58" t="s">
        <v>26</v>
      </c>
      <c r="B1" s="59" t="s">
        <v>27</v>
      </c>
      <c r="C1" t="s">
        <v>44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21" x14ac:dyDescent="0.45">
      <c r="A2" s="58" t="s">
        <v>28</v>
      </c>
      <c r="B2" s="83">
        <v>43771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21" ht="14.65" thickBot="1" x14ac:dyDescent="0.5">
      <c r="A3" s="105" t="s">
        <v>30</v>
      </c>
      <c r="B3" s="168" t="s">
        <v>62</v>
      </c>
      <c r="C3" s="169"/>
      <c r="D3" s="169"/>
      <c r="E3" s="169"/>
      <c r="F3" s="9"/>
      <c r="G3" s="9"/>
      <c r="H3" s="9"/>
      <c r="I3" s="9"/>
      <c r="J3" s="9"/>
      <c r="K3" s="9"/>
      <c r="L3" s="9"/>
      <c r="M3" s="102"/>
      <c r="N3" s="102"/>
      <c r="O3" s="9"/>
      <c r="P3" s="9"/>
      <c r="Q3" s="9"/>
    </row>
    <row r="4" spans="1:21" ht="15.75" customHeight="1" x14ac:dyDescent="0.45">
      <c r="A4" s="106" t="s">
        <v>61</v>
      </c>
      <c r="B4" s="107" t="s">
        <v>76</v>
      </c>
      <c r="C4" s="107" t="s">
        <v>77</v>
      </c>
      <c r="D4" s="107" t="s">
        <v>85</v>
      </c>
      <c r="E4" s="231" t="s">
        <v>65</v>
      </c>
      <c r="F4" s="232"/>
      <c r="G4" s="232"/>
      <c r="H4" s="232"/>
      <c r="I4" s="232"/>
      <c r="J4" s="232"/>
      <c r="K4" s="232"/>
      <c r="L4" s="232"/>
      <c r="M4" s="9"/>
      <c r="N4" s="9"/>
      <c r="O4" s="9"/>
      <c r="P4" s="9"/>
      <c r="Q4" s="9"/>
    </row>
    <row r="5" spans="1:21" ht="24" customHeight="1" thickBot="1" x14ac:dyDescent="0.5">
      <c r="A5" s="108" t="s">
        <v>83</v>
      </c>
      <c r="B5" s="109">
        <f>COUNT(B24:F31)</f>
        <v>40</v>
      </c>
      <c r="C5" s="109">
        <f>COUNT(H30:L36)</f>
        <v>35</v>
      </c>
      <c r="D5" s="109">
        <v>25</v>
      </c>
      <c r="E5" s="98"/>
      <c r="F5" s="63"/>
      <c r="G5" s="63"/>
      <c r="H5" s="63"/>
      <c r="J5" s="234"/>
      <c r="K5" s="153" t="s">
        <v>38</v>
      </c>
      <c r="L5" s="153"/>
      <c r="M5" s="9"/>
      <c r="N5" s="9"/>
      <c r="O5" s="9"/>
      <c r="P5" s="9"/>
      <c r="Q5" s="9"/>
    </row>
    <row r="6" spans="1:21" ht="17.25" customHeight="1" x14ac:dyDescent="0.45">
      <c r="A6" s="108" t="s">
        <v>84</v>
      </c>
      <c r="B6" s="109">
        <f>COUNT(B34:F38)</f>
        <v>25</v>
      </c>
      <c r="C6" s="109">
        <f>COUNT(H40:L44)</f>
        <v>25</v>
      </c>
      <c r="D6" s="109">
        <v>25</v>
      </c>
      <c r="E6" s="53"/>
      <c r="F6" s="241" t="s">
        <v>8</v>
      </c>
      <c r="G6" s="242"/>
      <c r="H6" s="242"/>
      <c r="I6" s="242"/>
      <c r="J6" s="242"/>
      <c r="K6" s="154"/>
      <c r="L6" s="154"/>
      <c r="M6" s="9"/>
      <c r="N6" s="9"/>
      <c r="O6" s="9"/>
      <c r="P6" s="9"/>
      <c r="Q6" s="9"/>
    </row>
    <row r="7" spans="1:21" x14ac:dyDescent="0.45">
      <c r="A7" s="108" t="s">
        <v>78</v>
      </c>
      <c r="B7" s="109">
        <f>COUNT(B24:F31)+ COUNT(B34:F38)</f>
        <v>65</v>
      </c>
      <c r="C7" s="109">
        <f>COUNT(H30:L36)+ COUNT(H40:L44)</f>
        <v>60</v>
      </c>
      <c r="D7" s="109">
        <v>50</v>
      </c>
      <c r="E7" s="99" t="s">
        <v>15</v>
      </c>
      <c r="F7" s="12">
        <v>32</v>
      </c>
      <c r="G7" s="12">
        <v>35</v>
      </c>
      <c r="H7" s="12">
        <v>8</v>
      </c>
      <c r="I7" s="12">
        <v>5</v>
      </c>
      <c r="J7" s="12">
        <v>40</v>
      </c>
      <c r="K7" s="235" t="s">
        <v>22</v>
      </c>
      <c r="L7" s="236"/>
      <c r="M7" s="9"/>
      <c r="N7" s="9"/>
      <c r="O7" s="9"/>
      <c r="P7" s="9"/>
      <c r="Q7" s="9"/>
    </row>
    <row r="8" spans="1:21" x14ac:dyDescent="0.45">
      <c r="A8" s="108" t="s">
        <v>1</v>
      </c>
      <c r="B8" s="109">
        <v>4</v>
      </c>
      <c r="C8" s="109">
        <v>4</v>
      </c>
      <c r="D8" s="109">
        <v>4</v>
      </c>
      <c r="E8" s="100" t="s">
        <v>17</v>
      </c>
      <c r="F8" s="7" t="s">
        <v>6</v>
      </c>
      <c r="G8" s="7" t="s">
        <v>6</v>
      </c>
      <c r="H8" s="8" t="s">
        <v>5</v>
      </c>
      <c r="I8" s="7" t="s">
        <v>7</v>
      </c>
      <c r="J8" s="7" t="s">
        <v>6</v>
      </c>
      <c r="K8" s="237" t="s">
        <v>21</v>
      </c>
      <c r="L8" s="238"/>
      <c r="M8" s="9"/>
      <c r="N8" s="9"/>
      <c r="O8" s="9"/>
      <c r="P8" s="9"/>
      <c r="Q8" s="9"/>
    </row>
    <row r="9" spans="1:21" x14ac:dyDescent="0.45">
      <c r="A9" s="108" t="s">
        <v>37</v>
      </c>
      <c r="B9" s="109">
        <f>B7*B8</f>
        <v>260</v>
      </c>
      <c r="C9" s="109">
        <f>C7*C8</f>
        <v>240</v>
      </c>
      <c r="D9" s="109">
        <f>D7*D8</f>
        <v>200</v>
      </c>
      <c r="E9" s="60"/>
      <c r="F9" s="61"/>
      <c r="G9" s="61"/>
      <c r="H9" s="61"/>
      <c r="I9" s="61"/>
      <c r="J9" s="61"/>
      <c r="K9" s="9"/>
      <c r="L9" s="9"/>
      <c r="M9" s="9"/>
      <c r="N9" s="9"/>
      <c r="O9" s="9"/>
      <c r="P9" s="9"/>
      <c r="Q9" s="9"/>
    </row>
    <row r="10" spans="1:21" x14ac:dyDescent="0.45">
      <c r="A10" s="108" t="s">
        <v>79</v>
      </c>
      <c r="B10" s="109">
        <v>9</v>
      </c>
      <c r="C10" s="109">
        <v>12</v>
      </c>
      <c r="D10" s="109">
        <v>0</v>
      </c>
      <c r="E10" s="36"/>
      <c r="F10" s="243" t="s">
        <v>9</v>
      </c>
      <c r="G10" s="244"/>
      <c r="H10" s="244"/>
      <c r="I10" s="244"/>
      <c r="J10" s="245"/>
      <c r="K10" s="9"/>
      <c r="L10" s="9"/>
      <c r="M10" s="9"/>
      <c r="N10" s="9"/>
      <c r="O10" s="9"/>
      <c r="P10" s="9"/>
      <c r="Q10" s="9"/>
    </row>
    <row r="11" spans="1:21" x14ac:dyDescent="0.45">
      <c r="A11" s="108" t="s">
        <v>40</v>
      </c>
      <c r="B11" s="109">
        <f>B10*B8</f>
        <v>36</v>
      </c>
      <c r="C11" s="109">
        <f>C10*C8</f>
        <v>48</v>
      </c>
      <c r="D11" s="109">
        <f>D10*D8</f>
        <v>0</v>
      </c>
      <c r="E11" s="99" t="s">
        <v>15</v>
      </c>
      <c r="F11" s="12">
        <v>32</v>
      </c>
      <c r="G11" s="12">
        <v>35</v>
      </c>
      <c r="H11" s="12">
        <v>8</v>
      </c>
      <c r="I11" s="12">
        <v>5</v>
      </c>
      <c r="J11" s="12">
        <v>40</v>
      </c>
      <c r="K11" s="9"/>
      <c r="L11" s="9"/>
      <c r="M11" s="9"/>
      <c r="N11" s="9"/>
      <c r="O11" s="9"/>
      <c r="P11" s="9"/>
      <c r="Q11" s="9"/>
      <c r="S11" s="108" t="s">
        <v>63</v>
      </c>
      <c r="T11" s="109">
        <f>COUNT(B24:F31)</f>
        <v>40</v>
      </c>
      <c r="U11" s="109">
        <f>COUNT(H30:L36)</f>
        <v>35</v>
      </c>
    </row>
    <row r="12" spans="1:21" ht="14.65" thickBot="1" x14ac:dyDescent="0.5">
      <c r="A12" s="108" t="s">
        <v>39</v>
      </c>
      <c r="B12" s="109">
        <f>B9-B11</f>
        <v>224</v>
      </c>
      <c r="C12" s="109">
        <f>C9-C11</f>
        <v>192</v>
      </c>
      <c r="D12" s="109">
        <f>D9-D11</f>
        <v>200</v>
      </c>
      <c r="E12" s="101" t="s">
        <v>18</v>
      </c>
      <c r="F12" s="39" t="s">
        <v>10</v>
      </c>
      <c r="G12" s="39" t="s">
        <v>11</v>
      </c>
      <c r="H12" s="39" t="s">
        <v>11</v>
      </c>
      <c r="I12" s="39" t="s">
        <v>12</v>
      </c>
      <c r="J12" s="40" t="s">
        <v>10</v>
      </c>
      <c r="K12" s="239" t="s">
        <v>12</v>
      </c>
      <c r="L12" s="240"/>
      <c r="M12" s="9"/>
      <c r="N12" s="9"/>
      <c r="O12" s="9"/>
      <c r="P12" s="9"/>
      <c r="Q12" s="9"/>
      <c r="S12" s="108" t="s">
        <v>64</v>
      </c>
      <c r="T12" s="109">
        <f>COUNT(B34:F38)</f>
        <v>25</v>
      </c>
      <c r="U12" s="109">
        <f>COUNT(H40:L44)</f>
        <v>25</v>
      </c>
    </row>
    <row r="13" spans="1:21" ht="14.65" thickBot="1" x14ac:dyDescent="0.5">
      <c r="A13" s="108" t="s">
        <v>2</v>
      </c>
      <c r="B13" s="109">
        <f>B12/40</f>
        <v>5.6</v>
      </c>
      <c r="C13" s="109">
        <f>C12/40</f>
        <v>4.8</v>
      </c>
      <c r="D13" s="109">
        <f>D12/40</f>
        <v>5</v>
      </c>
      <c r="E13" s="229" t="s">
        <v>66</v>
      </c>
      <c r="J13" s="230"/>
      <c r="K13" s="223"/>
      <c r="L13" s="223"/>
      <c r="M13" s="9"/>
      <c r="N13" s="9"/>
      <c r="O13" s="9"/>
      <c r="P13" s="9"/>
      <c r="Q13" s="9"/>
    </row>
    <row r="14" spans="1:21" ht="14.65" thickBot="1" x14ac:dyDescent="0.5">
      <c r="A14" s="41" t="s">
        <v>14</v>
      </c>
      <c r="B14" s="44">
        <v>43546</v>
      </c>
      <c r="C14" s="44">
        <v>43547</v>
      </c>
      <c r="D14" s="44">
        <v>43553</v>
      </c>
      <c r="E14" s="92"/>
      <c r="F14" s="86" t="s">
        <v>3</v>
      </c>
      <c r="G14" s="87"/>
      <c r="H14" s="87"/>
      <c r="I14" s="87"/>
      <c r="J14" s="220"/>
      <c r="K14" s="224" t="s">
        <v>80</v>
      </c>
      <c r="L14" s="225"/>
      <c r="M14" s="9"/>
      <c r="N14" s="9"/>
      <c r="O14" s="9"/>
      <c r="P14" s="9"/>
      <c r="Q14" s="9"/>
    </row>
    <row r="15" spans="1:21" x14ac:dyDescent="0.45">
      <c r="A15" s="9"/>
      <c r="B15" s="9"/>
      <c r="C15" s="9"/>
      <c r="E15" s="92"/>
      <c r="F15" s="16">
        <v>32</v>
      </c>
      <c r="G15" s="17">
        <v>35</v>
      </c>
      <c r="H15" s="17">
        <v>8</v>
      </c>
      <c r="I15" s="17">
        <v>5</v>
      </c>
      <c r="J15" s="93">
        <v>40</v>
      </c>
      <c r="K15" s="221"/>
      <c r="L15" s="226"/>
      <c r="M15" s="9"/>
      <c r="N15" s="9"/>
      <c r="O15" s="9"/>
      <c r="P15" s="9"/>
      <c r="Q15" s="9"/>
    </row>
    <row r="16" spans="1:21" x14ac:dyDescent="0.45">
      <c r="A16" s="9"/>
      <c r="B16" s="9"/>
      <c r="C16" s="9"/>
      <c r="E16" s="103" t="s">
        <v>48</v>
      </c>
      <c r="F16" s="55" t="s">
        <v>58</v>
      </c>
      <c r="G16" s="3" t="s">
        <v>59</v>
      </c>
      <c r="H16" s="3" t="s">
        <v>57</v>
      </c>
      <c r="I16" s="3" t="s">
        <v>56</v>
      </c>
      <c r="J16" s="94" t="s">
        <v>60</v>
      </c>
      <c r="K16" s="222" t="s">
        <v>81</v>
      </c>
      <c r="L16" s="94"/>
      <c r="M16" s="9"/>
      <c r="N16" s="9"/>
      <c r="O16" s="9"/>
      <c r="P16" s="9"/>
      <c r="Q16" s="9"/>
    </row>
    <row r="17" spans="1:17" ht="14.65" thickBot="1" x14ac:dyDescent="0.5">
      <c r="A17" s="9"/>
      <c r="B17" s="9"/>
      <c r="C17" s="9"/>
      <c r="E17" s="104" t="s">
        <v>49</v>
      </c>
      <c r="F17" s="96" t="s">
        <v>53</v>
      </c>
      <c r="G17" s="18" t="s">
        <v>54</v>
      </c>
      <c r="H17" s="18" t="s">
        <v>52</v>
      </c>
      <c r="I17" s="18" t="s">
        <v>51</v>
      </c>
      <c r="J17" s="97" t="s">
        <v>55</v>
      </c>
      <c r="K17" s="233" t="s">
        <v>82</v>
      </c>
      <c r="L17" s="97"/>
      <c r="M17" s="9"/>
      <c r="N17" s="9"/>
      <c r="O17" s="9"/>
      <c r="P17" s="9"/>
      <c r="Q17" s="9"/>
    </row>
    <row r="18" spans="1:17" ht="14.65" thickBot="1" x14ac:dyDescent="0.5">
      <c r="A18" s="9"/>
      <c r="B18" s="9"/>
      <c r="C18" s="9"/>
      <c r="D18" s="9"/>
      <c r="E18" s="9"/>
      <c r="F18" s="9"/>
      <c r="G18" s="9"/>
      <c r="H18" s="9"/>
      <c r="I18" s="9"/>
      <c r="J18" s="223"/>
      <c r="K18" s="223"/>
      <c r="L18" s="223"/>
      <c r="M18" s="9"/>
      <c r="N18" s="9"/>
      <c r="O18" s="9"/>
      <c r="P18" s="9"/>
      <c r="Q18" s="9"/>
    </row>
    <row r="19" spans="1:17" ht="15.75" customHeight="1" x14ac:dyDescent="0.45">
      <c r="A19" s="133" t="s">
        <v>45</v>
      </c>
      <c r="B19" s="136" t="s">
        <v>36</v>
      </c>
      <c r="C19" s="137"/>
      <c r="D19" s="137"/>
      <c r="E19" s="137"/>
      <c r="F19" s="138"/>
      <c r="G19" s="113"/>
      <c r="H19" s="140" t="s">
        <v>69</v>
      </c>
      <c r="I19" s="141"/>
      <c r="J19" s="141"/>
      <c r="K19" s="141"/>
      <c r="L19" s="142"/>
      <c r="M19" s="139"/>
      <c r="N19" s="139"/>
      <c r="O19" s="139"/>
      <c r="P19" s="139"/>
      <c r="Q19" s="139"/>
    </row>
    <row r="20" spans="1:17" ht="16.5" customHeight="1" x14ac:dyDescent="0.45">
      <c r="A20" s="134"/>
      <c r="B20" s="79"/>
      <c r="C20" s="80"/>
      <c r="D20" s="80"/>
      <c r="E20" s="80"/>
      <c r="F20" s="81"/>
      <c r="G20" s="114"/>
      <c r="H20" s="143"/>
      <c r="I20" s="144"/>
      <c r="J20" s="144"/>
      <c r="K20" s="144"/>
      <c r="L20" s="145"/>
      <c r="M20" s="89"/>
      <c r="N20" s="89"/>
      <c r="O20" s="89"/>
      <c r="P20" s="89"/>
      <c r="Q20" s="89"/>
    </row>
    <row r="21" spans="1:17" ht="21" customHeight="1" x14ac:dyDescent="0.45">
      <c r="A21" s="134"/>
      <c r="B21" s="79"/>
      <c r="C21" s="80"/>
      <c r="D21" s="80"/>
      <c r="E21" s="80"/>
      <c r="F21" s="81"/>
      <c r="G21" s="114"/>
      <c r="H21" s="143"/>
      <c r="I21" s="144"/>
      <c r="J21" s="144"/>
      <c r="K21" s="144"/>
      <c r="L21" s="145"/>
      <c r="M21" s="89"/>
      <c r="N21" s="89"/>
      <c r="O21" s="89"/>
      <c r="P21" s="89"/>
      <c r="Q21" s="89"/>
    </row>
    <row r="22" spans="1:17" ht="17.25" customHeight="1" x14ac:dyDescent="0.45">
      <c r="A22" s="135"/>
      <c r="B22" s="65" t="s">
        <v>3</v>
      </c>
      <c r="C22" s="66"/>
      <c r="D22" s="66"/>
      <c r="E22" s="66"/>
      <c r="F22" s="67"/>
      <c r="G22" s="114"/>
      <c r="H22" s="143"/>
      <c r="I22" s="144"/>
      <c r="J22" s="144"/>
      <c r="K22" s="144"/>
      <c r="L22" s="145"/>
      <c r="M22" s="9"/>
      <c r="N22" s="9"/>
      <c r="O22" s="9"/>
      <c r="P22" s="9"/>
      <c r="Q22" s="9"/>
    </row>
    <row r="23" spans="1:17" ht="18" customHeight="1" x14ac:dyDescent="0.45">
      <c r="A23" s="110">
        <v>42917</v>
      </c>
      <c r="B23" s="16">
        <v>32</v>
      </c>
      <c r="C23" s="17">
        <v>35</v>
      </c>
      <c r="D23" s="17">
        <v>8</v>
      </c>
      <c r="E23" s="17">
        <v>5</v>
      </c>
      <c r="F23" s="11">
        <v>40</v>
      </c>
      <c r="G23" s="149" t="s">
        <v>4</v>
      </c>
      <c r="H23" s="143"/>
      <c r="I23" s="144"/>
      <c r="J23" s="144"/>
      <c r="K23" s="144"/>
      <c r="L23" s="145"/>
      <c r="M23" s="9"/>
      <c r="N23" s="9"/>
      <c r="O23" s="9"/>
      <c r="P23" s="9"/>
      <c r="Q23" s="9"/>
    </row>
    <row r="24" spans="1:17" ht="15" customHeight="1" thickBot="1" x14ac:dyDescent="0.5">
      <c r="A24" s="111"/>
      <c r="B24" s="30">
        <v>11</v>
      </c>
      <c r="C24" s="68">
        <v>11</v>
      </c>
      <c r="D24" s="68">
        <v>11</v>
      </c>
      <c r="E24" s="23">
        <v>11</v>
      </c>
      <c r="F24" s="31">
        <v>11</v>
      </c>
      <c r="G24" s="149"/>
      <c r="H24" s="146"/>
      <c r="I24" s="147"/>
      <c r="J24" s="147"/>
      <c r="K24" s="147"/>
      <c r="L24" s="148"/>
      <c r="M24" s="9"/>
      <c r="N24" s="9"/>
      <c r="O24" s="9"/>
      <c r="P24" s="9"/>
      <c r="Q24" s="9"/>
    </row>
    <row r="25" spans="1:17" ht="15" customHeight="1" x14ac:dyDescent="0.45">
      <c r="A25" s="111"/>
      <c r="B25" s="30">
        <v>13</v>
      </c>
      <c r="C25" s="23">
        <v>13</v>
      </c>
      <c r="D25" s="23">
        <v>13</v>
      </c>
      <c r="E25" s="23">
        <v>13</v>
      </c>
      <c r="F25" s="31">
        <v>13</v>
      </c>
      <c r="G25" s="149"/>
      <c r="H25" s="159" t="s">
        <v>70</v>
      </c>
      <c r="I25" s="160"/>
      <c r="J25" s="160"/>
      <c r="K25" s="160"/>
      <c r="L25" s="161"/>
      <c r="M25" s="9"/>
      <c r="N25" s="9"/>
      <c r="O25" s="9"/>
      <c r="P25" s="9"/>
      <c r="Q25" s="9"/>
    </row>
    <row r="26" spans="1:17" ht="15" customHeight="1" x14ac:dyDescent="0.45">
      <c r="A26" s="111"/>
      <c r="B26" s="30">
        <v>15</v>
      </c>
      <c r="C26" s="23">
        <v>15</v>
      </c>
      <c r="D26" s="23">
        <v>15</v>
      </c>
      <c r="E26" s="23">
        <v>15</v>
      </c>
      <c r="F26" s="31">
        <v>15</v>
      </c>
      <c r="G26" s="149"/>
      <c r="H26" s="162"/>
      <c r="I26" s="163"/>
      <c r="J26" s="163"/>
      <c r="K26" s="163"/>
      <c r="L26" s="164"/>
      <c r="M26" s="9"/>
      <c r="N26" s="9"/>
      <c r="O26" s="9"/>
      <c r="P26" s="9"/>
      <c r="Q26" s="9"/>
    </row>
    <row r="27" spans="1:17" ht="15" customHeight="1" x14ac:dyDescent="0.45">
      <c r="A27" s="111"/>
      <c r="B27" s="70">
        <v>17</v>
      </c>
      <c r="C27" s="23">
        <v>17</v>
      </c>
      <c r="D27" s="23">
        <v>17</v>
      </c>
      <c r="E27" s="23">
        <v>17</v>
      </c>
      <c r="F27" s="31">
        <v>17</v>
      </c>
      <c r="G27" s="149"/>
      <c r="H27" s="165"/>
      <c r="I27" s="166"/>
      <c r="J27" s="166"/>
      <c r="K27" s="166"/>
      <c r="L27" s="167"/>
      <c r="M27" s="9"/>
      <c r="N27" s="9"/>
      <c r="O27" s="9"/>
      <c r="P27" s="9"/>
      <c r="Q27" s="9"/>
    </row>
    <row r="28" spans="1:17" x14ac:dyDescent="0.45">
      <c r="A28" s="111"/>
      <c r="B28" s="30">
        <v>19</v>
      </c>
      <c r="C28" s="23">
        <v>19</v>
      </c>
      <c r="D28" s="23">
        <v>19</v>
      </c>
      <c r="E28" s="23">
        <v>19</v>
      </c>
      <c r="F28" s="31">
        <v>19</v>
      </c>
      <c r="G28" s="149"/>
      <c r="H28" s="150" t="s">
        <v>67</v>
      </c>
      <c r="I28" s="151"/>
      <c r="J28" s="151"/>
      <c r="K28" s="151"/>
      <c r="L28" s="152"/>
      <c r="M28" s="9"/>
      <c r="N28" s="9"/>
      <c r="O28" s="9"/>
      <c r="P28" s="9"/>
      <c r="Q28" s="9"/>
    </row>
    <row r="29" spans="1:17" x14ac:dyDescent="0.45">
      <c r="A29" s="111"/>
      <c r="B29" s="30">
        <v>21</v>
      </c>
      <c r="C29" s="23">
        <v>21</v>
      </c>
      <c r="D29" s="23">
        <v>21</v>
      </c>
      <c r="E29" s="23">
        <v>21</v>
      </c>
      <c r="F29" s="31">
        <v>21</v>
      </c>
      <c r="G29" s="149"/>
      <c r="H29" s="116">
        <v>32</v>
      </c>
      <c r="I29" s="17">
        <v>35</v>
      </c>
      <c r="J29" s="17">
        <v>8</v>
      </c>
      <c r="K29" s="17">
        <v>5</v>
      </c>
      <c r="L29" s="93">
        <v>40</v>
      </c>
      <c r="M29" s="9"/>
      <c r="N29" s="9"/>
      <c r="O29" s="9"/>
      <c r="P29" s="9"/>
      <c r="Q29" s="9"/>
    </row>
    <row r="30" spans="1:17" x14ac:dyDescent="0.45">
      <c r="A30" s="111"/>
      <c r="B30" s="30">
        <v>23</v>
      </c>
      <c r="C30" s="68">
        <v>23</v>
      </c>
      <c r="D30" s="68">
        <v>23</v>
      </c>
      <c r="E30" s="23">
        <v>23</v>
      </c>
      <c r="F30" s="31">
        <v>23</v>
      </c>
      <c r="G30" s="149"/>
      <c r="H30" s="117">
        <v>12</v>
      </c>
      <c r="I30" s="30">
        <v>12</v>
      </c>
      <c r="J30" s="30">
        <v>12</v>
      </c>
      <c r="K30" s="30">
        <v>12</v>
      </c>
      <c r="L30" s="118">
        <v>12</v>
      </c>
      <c r="M30" s="9"/>
      <c r="N30" s="9"/>
      <c r="O30" s="9"/>
      <c r="P30" s="9"/>
      <c r="Q30" s="9"/>
    </row>
    <row r="31" spans="1:17" x14ac:dyDescent="0.45">
      <c r="A31" s="112"/>
      <c r="B31" s="70">
        <v>25</v>
      </c>
      <c r="C31" s="23">
        <v>25</v>
      </c>
      <c r="D31" s="23">
        <v>25</v>
      </c>
      <c r="E31" s="23">
        <v>25</v>
      </c>
      <c r="F31" s="31">
        <v>25</v>
      </c>
      <c r="G31" s="149"/>
      <c r="H31" s="119">
        <v>14</v>
      </c>
      <c r="I31" s="30">
        <v>14</v>
      </c>
      <c r="J31" s="30">
        <v>14</v>
      </c>
      <c r="K31" s="30">
        <v>14</v>
      </c>
      <c r="L31" s="118">
        <v>14</v>
      </c>
      <c r="M31" s="90"/>
      <c r="N31" s="90"/>
      <c r="O31" s="90"/>
      <c r="P31" s="90"/>
      <c r="Q31" s="90"/>
    </row>
    <row r="32" spans="1:17" x14ac:dyDescent="0.45">
      <c r="A32" s="110">
        <v>43252</v>
      </c>
      <c r="B32" s="86" t="s">
        <v>3</v>
      </c>
      <c r="C32" s="87"/>
      <c r="D32" s="87"/>
      <c r="E32" s="87"/>
      <c r="F32" s="88"/>
      <c r="G32" s="115"/>
      <c r="H32" s="117">
        <v>16</v>
      </c>
      <c r="I32" s="30">
        <v>16</v>
      </c>
      <c r="J32" s="30">
        <v>16</v>
      </c>
      <c r="K32" s="30">
        <v>16</v>
      </c>
      <c r="L32" s="121">
        <v>16</v>
      </c>
      <c r="M32" s="9"/>
      <c r="N32" s="9"/>
      <c r="O32" s="9"/>
      <c r="P32" s="9"/>
      <c r="Q32" s="9"/>
    </row>
    <row r="33" spans="1:17" x14ac:dyDescent="0.45">
      <c r="A33" s="111"/>
      <c r="B33" s="16">
        <v>32</v>
      </c>
      <c r="C33" s="17">
        <v>35</v>
      </c>
      <c r="D33" s="17">
        <v>8</v>
      </c>
      <c r="E33" s="17">
        <v>5</v>
      </c>
      <c r="F33" s="11">
        <v>40</v>
      </c>
      <c r="G33" s="114"/>
      <c r="H33" s="119">
        <v>18</v>
      </c>
      <c r="I33" s="23">
        <v>18</v>
      </c>
      <c r="J33" s="23">
        <v>18</v>
      </c>
      <c r="K33" s="23">
        <v>18</v>
      </c>
      <c r="L33" s="48">
        <v>18</v>
      </c>
      <c r="M33" s="9"/>
      <c r="N33" s="9"/>
      <c r="O33" s="9"/>
      <c r="P33" s="9"/>
      <c r="Q33" s="9"/>
    </row>
    <row r="34" spans="1:17" ht="15" customHeight="1" x14ac:dyDescent="0.45">
      <c r="A34" s="111"/>
      <c r="B34" s="30">
        <v>18</v>
      </c>
      <c r="C34" s="68">
        <v>18</v>
      </c>
      <c r="D34" s="23">
        <v>18</v>
      </c>
      <c r="E34" s="23">
        <v>18</v>
      </c>
      <c r="F34" s="71">
        <v>18</v>
      </c>
      <c r="G34" s="149" t="s">
        <v>4</v>
      </c>
      <c r="H34" s="117">
        <v>20</v>
      </c>
      <c r="I34" s="30">
        <v>20</v>
      </c>
      <c r="J34" s="30">
        <v>20</v>
      </c>
      <c r="K34" s="70">
        <v>20</v>
      </c>
      <c r="L34" s="122">
        <v>20</v>
      </c>
      <c r="M34" s="9"/>
      <c r="N34" s="9"/>
      <c r="O34" s="9"/>
      <c r="P34" s="9"/>
      <c r="Q34" s="9"/>
    </row>
    <row r="35" spans="1:17" x14ac:dyDescent="0.45">
      <c r="A35" s="111"/>
      <c r="B35" s="30">
        <v>20</v>
      </c>
      <c r="C35" s="23">
        <v>20</v>
      </c>
      <c r="D35" s="23">
        <v>20</v>
      </c>
      <c r="E35" s="23">
        <v>20</v>
      </c>
      <c r="F35" s="31">
        <v>20</v>
      </c>
      <c r="G35" s="149"/>
      <c r="H35" s="117">
        <v>22</v>
      </c>
      <c r="I35" s="30">
        <v>22</v>
      </c>
      <c r="J35" s="30">
        <v>22</v>
      </c>
      <c r="K35" s="30">
        <v>22</v>
      </c>
      <c r="L35" s="122">
        <v>22</v>
      </c>
      <c r="M35" s="9"/>
      <c r="N35" s="9"/>
      <c r="O35" s="9"/>
      <c r="P35" s="9"/>
      <c r="Q35" s="9"/>
    </row>
    <row r="36" spans="1:17" x14ac:dyDescent="0.45">
      <c r="A36" s="111"/>
      <c r="B36" s="70">
        <v>22</v>
      </c>
      <c r="C36" s="23">
        <v>22</v>
      </c>
      <c r="D36" s="23">
        <v>22</v>
      </c>
      <c r="E36" s="23">
        <v>22</v>
      </c>
      <c r="F36" s="31">
        <v>22</v>
      </c>
      <c r="G36" s="149"/>
      <c r="H36" s="117">
        <v>24</v>
      </c>
      <c r="I36" s="70">
        <v>24</v>
      </c>
      <c r="J36" s="30">
        <v>24</v>
      </c>
      <c r="K36" s="30">
        <v>24</v>
      </c>
      <c r="L36" s="118">
        <v>24</v>
      </c>
      <c r="M36" s="9"/>
      <c r="N36" s="9"/>
      <c r="O36" s="9"/>
      <c r="P36" s="9"/>
      <c r="Q36" s="9"/>
    </row>
    <row r="37" spans="1:17" x14ac:dyDescent="0.45">
      <c r="A37" s="111"/>
      <c r="B37" s="30">
        <v>24</v>
      </c>
      <c r="C37" s="23">
        <v>24</v>
      </c>
      <c r="D37" s="23">
        <v>24</v>
      </c>
      <c r="E37" s="23">
        <v>24</v>
      </c>
      <c r="F37" s="31">
        <v>24</v>
      </c>
      <c r="G37" s="149"/>
      <c r="H37" s="174" t="s">
        <v>50</v>
      </c>
      <c r="I37" s="175"/>
      <c r="J37" s="175"/>
      <c r="K37" s="175"/>
      <c r="L37" s="176"/>
      <c r="M37" s="9"/>
      <c r="N37" s="9"/>
      <c r="O37" s="9"/>
      <c r="P37" s="9"/>
      <c r="Q37" s="9"/>
    </row>
    <row r="38" spans="1:17" ht="15" customHeight="1" thickBot="1" x14ac:dyDescent="0.5">
      <c r="A38" s="112"/>
      <c r="B38" s="32">
        <v>26</v>
      </c>
      <c r="C38" s="24">
        <v>26</v>
      </c>
      <c r="D38" s="24">
        <v>26</v>
      </c>
      <c r="E38" s="24">
        <v>26</v>
      </c>
      <c r="F38" s="33">
        <v>26</v>
      </c>
      <c r="G38" s="173"/>
      <c r="H38" s="150" t="s">
        <v>68</v>
      </c>
      <c r="I38" s="151"/>
      <c r="J38" s="151"/>
      <c r="K38" s="151"/>
      <c r="L38" s="152"/>
      <c r="M38" s="9"/>
      <c r="N38" s="9"/>
      <c r="O38" s="9"/>
      <c r="P38" s="9"/>
      <c r="Q38" s="9"/>
    </row>
    <row r="39" spans="1:17" ht="14.25" customHeight="1" thickBot="1" x14ac:dyDescent="0.5">
      <c r="A39" s="95"/>
      <c r="B39" s="170" t="s">
        <v>41</v>
      </c>
      <c r="C39" s="170"/>
      <c r="D39" s="170"/>
      <c r="E39" s="170"/>
      <c r="F39" s="170"/>
      <c r="G39" s="91"/>
      <c r="H39" s="116">
        <v>32</v>
      </c>
      <c r="I39" s="17">
        <v>35</v>
      </c>
      <c r="J39" s="17">
        <v>8</v>
      </c>
      <c r="K39" s="17">
        <v>5</v>
      </c>
      <c r="L39" s="93">
        <v>40</v>
      </c>
      <c r="M39" s="9"/>
      <c r="N39" s="9"/>
      <c r="O39" s="9"/>
      <c r="P39" s="9"/>
      <c r="Q39" s="9"/>
    </row>
    <row r="40" spans="1:17" ht="15.75" customHeight="1" thickBot="1" x14ac:dyDescent="0.5">
      <c r="A40" s="9"/>
      <c r="B40" s="9"/>
      <c r="C40" s="9"/>
      <c r="D40" s="9"/>
      <c r="E40" s="9"/>
      <c r="F40" s="9"/>
      <c r="G40" s="9"/>
      <c r="H40" s="119">
        <v>19</v>
      </c>
      <c r="I40" s="23">
        <v>19</v>
      </c>
      <c r="J40" s="23">
        <v>19</v>
      </c>
      <c r="K40" s="68">
        <v>19</v>
      </c>
      <c r="L40" s="48">
        <v>19</v>
      </c>
      <c r="M40" s="9"/>
      <c r="N40" s="9"/>
      <c r="O40" s="9"/>
      <c r="P40" s="9"/>
      <c r="Q40" s="9"/>
    </row>
    <row r="41" spans="1:17" ht="15" customHeight="1" x14ac:dyDescent="0.45">
      <c r="A41" s="130" t="s">
        <v>72</v>
      </c>
      <c r="B41" s="131"/>
      <c r="C41" s="131"/>
      <c r="D41" s="131"/>
      <c r="E41" s="131"/>
      <c r="F41" s="132"/>
      <c r="G41" s="9"/>
      <c r="H41" s="117">
        <v>21</v>
      </c>
      <c r="I41" s="23">
        <v>21</v>
      </c>
      <c r="J41" s="68">
        <v>21</v>
      </c>
      <c r="K41" s="23">
        <v>21</v>
      </c>
      <c r="L41" s="123">
        <v>21</v>
      </c>
      <c r="M41" s="9"/>
      <c r="N41" s="9"/>
      <c r="O41" s="9"/>
      <c r="P41" s="9"/>
      <c r="Q41" s="9"/>
    </row>
    <row r="42" spans="1:17" ht="15" customHeight="1" x14ac:dyDescent="0.45">
      <c r="A42" s="92"/>
      <c r="B42" s="127" t="s">
        <v>3</v>
      </c>
      <c r="C42" s="128"/>
      <c r="D42" s="128"/>
      <c r="E42" s="128"/>
      <c r="F42" s="129"/>
      <c r="G42" s="9"/>
      <c r="H42" s="117">
        <v>23</v>
      </c>
      <c r="I42" s="23">
        <v>23</v>
      </c>
      <c r="J42" s="23">
        <v>23</v>
      </c>
      <c r="K42" s="68">
        <v>23</v>
      </c>
      <c r="L42" s="48">
        <v>23</v>
      </c>
      <c r="M42" s="9"/>
      <c r="N42" s="9"/>
      <c r="O42" s="9"/>
      <c r="P42" s="9"/>
      <c r="Q42" s="9"/>
    </row>
    <row r="43" spans="1:17" ht="15.75" customHeight="1" x14ac:dyDescent="0.45">
      <c r="A43" s="92"/>
      <c r="B43" s="16">
        <v>32</v>
      </c>
      <c r="C43" s="17">
        <v>35</v>
      </c>
      <c r="D43" s="17">
        <v>8</v>
      </c>
      <c r="E43" s="17">
        <v>5</v>
      </c>
      <c r="F43" s="93">
        <v>40</v>
      </c>
      <c r="G43" s="9"/>
      <c r="H43" s="117">
        <v>25</v>
      </c>
      <c r="I43" s="23">
        <v>25</v>
      </c>
      <c r="J43" s="23">
        <v>25</v>
      </c>
      <c r="K43" s="23">
        <v>25</v>
      </c>
      <c r="L43" s="48">
        <v>25</v>
      </c>
      <c r="M43" s="9"/>
      <c r="N43" s="9"/>
      <c r="O43" s="9"/>
      <c r="P43" s="9"/>
      <c r="Q43" s="9"/>
    </row>
    <row r="44" spans="1:17" ht="14.65" thickBot="1" x14ac:dyDescent="0.5">
      <c r="A44" s="104" t="s">
        <v>71</v>
      </c>
      <c r="B44" s="124" t="s">
        <v>73</v>
      </c>
      <c r="C44" s="125" t="s">
        <v>74</v>
      </c>
      <c r="D44" s="125" t="s">
        <v>74</v>
      </c>
      <c r="E44" s="125" t="s">
        <v>75</v>
      </c>
      <c r="F44" s="126" t="s">
        <v>73</v>
      </c>
      <c r="G44" s="9"/>
      <c r="H44" s="120">
        <v>27</v>
      </c>
      <c r="I44" s="24">
        <v>27</v>
      </c>
      <c r="J44" s="24">
        <v>27</v>
      </c>
      <c r="K44" s="24">
        <v>27</v>
      </c>
      <c r="L44" s="52">
        <v>27</v>
      </c>
      <c r="M44" s="9"/>
      <c r="N44" s="9"/>
      <c r="O44" s="9"/>
      <c r="P44" s="9"/>
      <c r="Q44" s="9"/>
    </row>
    <row r="45" spans="1:17" x14ac:dyDescent="0.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</row>
    <row r="46" spans="1:17" x14ac:dyDescent="0.4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</row>
    <row r="47" spans="1:17" x14ac:dyDescent="0.4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</row>
    <row r="48" spans="1:17" x14ac:dyDescent="0.4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</row>
    <row r="49" spans="1:17" x14ac:dyDescent="0.4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</row>
    <row r="50" spans="1:17" x14ac:dyDescent="0.4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</row>
    <row r="51" spans="1:17" x14ac:dyDescent="0.4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</row>
    <row r="52" spans="1:17" x14ac:dyDescent="0.4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x14ac:dyDescent="0.4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x14ac:dyDescent="0.4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</row>
    <row r="55" spans="1:17" x14ac:dyDescent="0.4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</row>
    <row r="56" spans="1:17" x14ac:dyDescent="0.4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</row>
    <row r="57" spans="1:17" x14ac:dyDescent="0.4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</row>
    <row r="58" spans="1:17" x14ac:dyDescent="0.4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</row>
    <row r="59" spans="1:17" x14ac:dyDescent="0.4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</row>
    <row r="60" spans="1:17" x14ac:dyDescent="0.4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</row>
    <row r="61" spans="1:17" x14ac:dyDescent="0.4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</row>
    <row r="62" spans="1:17" x14ac:dyDescent="0.4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</row>
    <row r="63" spans="1:17" x14ac:dyDescent="0.4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</row>
    <row r="64" spans="1:17" x14ac:dyDescent="0.4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</row>
    <row r="65" spans="1:14" x14ac:dyDescent="0.4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</row>
    <row r="66" spans="1:14" x14ac:dyDescent="0.4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</row>
    <row r="67" spans="1:14" x14ac:dyDescent="0.4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</row>
    <row r="68" spans="1:14" x14ac:dyDescent="0.4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</row>
    <row r="69" spans="1:14" x14ac:dyDescent="0.4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</row>
    <row r="70" spans="1:14" x14ac:dyDescent="0.4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</row>
    <row r="71" spans="1:14" x14ac:dyDescent="0.4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</row>
    <row r="72" spans="1:14" x14ac:dyDescent="0.4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</row>
    <row r="73" spans="1:14" x14ac:dyDescent="0.4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</row>
    <row r="74" spans="1:14" x14ac:dyDescent="0.4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</row>
  </sheetData>
  <mergeCells count="18">
    <mergeCell ref="B3:E3"/>
    <mergeCell ref="B39:F39"/>
    <mergeCell ref="G34:G38"/>
    <mergeCell ref="H38:L38"/>
    <mergeCell ref="H37:L37"/>
    <mergeCell ref="H25:L27"/>
    <mergeCell ref="K14:L15"/>
    <mergeCell ref="K5:L6"/>
    <mergeCell ref="F6:J6"/>
    <mergeCell ref="F10:J10"/>
    <mergeCell ref="B42:F42"/>
    <mergeCell ref="A41:F41"/>
    <mergeCell ref="A19:A22"/>
    <mergeCell ref="B19:F19"/>
    <mergeCell ref="M19:Q19"/>
    <mergeCell ref="H19:L24"/>
    <mergeCell ref="G23:G31"/>
    <mergeCell ref="H28:L28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1"/>
  <sheetViews>
    <sheetView workbookViewId="0">
      <selection activeCell="F23" sqref="F23"/>
    </sheetView>
  </sheetViews>
  <sheetFormatPr defaultColWidth="8.86328125" defaultRowHeight="14.25" x14ac:dyDescent="0.45"/>
  <cols>
    <col min="1" max="1" width="42.3984375" customWidth="1"/>
    <col min="2" max="2" width="17" customWidth="1"/>
    <col min="3" max="3" width="13.1328125" customWidth="1"/>
    <col min="4" max="4" width="14" customWidth="1"/>
    <col min="5" max="5" width="12" customWidth="1"/>
    <col min="6" max="6" width="15.265625" customWidth="1"/>
    <col min="7" max="7" width="9" customWidth="1"/>
    <col min="9" max="9" width="10.265625" customWidth="1"/>
    <col min="11" max="11" width="8" customWidth="1"/>
    <col min="12" max="12" width="14" customWidth="1"/>
    <col min="13" max="13" width="7.73046875" customWidth="1"/>
    <col min="14" max="14" width="15" customWidth="1"/>
    <col min="15" max="15" width="9.1328125" customWidth="1"/>
  </cols>
  <sheetData>
    <row r="1" spans="1:20" x14ac:dyDescent="0.45">
      <c r="A1" s="58" t="s">
        <v>26</v>
      </c>
      <c r="B1" s="59" t="s">
        <v>27</v>
      </c>
      <c r="C1" t="s">
        <v>44</v>
      </c>
    </row>
    <row r="2" spans="1:20" x14ac:dyDescent="0.45">
      <c r="A2" s="58" t="s">
        <v>28</v>
      </c>
      <c r="B2" s="59" t="s">
        <v>29</v>
      </c>
      <c r="C2" t="s">
        <v>43</v>
      </c>
    </row>
    <row r="3" spans="1:20" x14ac:dyDescent="0.45">
      <c r="A3" s="58" t="s">
        <v>30</v>
      </c>
      <c r="B3" s="168" t="s">
        <v>31</v>
      </c>
      <c r="C3" s="169"/>
      <c r="D3" s="169"/>
      <c r="E3" s="169"/>
      <c r="F3" s="169"/>
      <c r="G3" s="169"/>
      <c r="H3" s="169"/>
      <c r="I3" s="169"/>
    </row>
    <row r="4" spans="1:20" ht="14.25" customHeight="1" x14ac:dyDescent="0.45">
      <c r="A4" s="177" t="s">
        <v>0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9"/>
      <c r="T4" s="9"/>
    </row>
    <row r="5" spans="1:20" ht="14.25" customHeight="1" x14ac:dyDescent="0.45">
      <c r="A5" s="177"/>
      <c r="B5" s="177"/>
      <c r="C5" s="177"/>
      <c r="D5" s="177"/>
      <c r="E5" s="177"/>
      <c r="F5" s="177"/>
      <c r="G5" s="177"/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7"/>
      <c r="S5" s="9"/>
      <c r="T5" s="9"/>
    </row>
    <row r="6" spans="1:20" ht="14.25" customHeight="1" x14ac:dyDescent="0.45">
      <c r="A6" s="177"/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9"/>
      <c r="T6" s="9"/>
    </row>
    <row r="7" spans="1:20" ht="14.25" customHeight="1" x14ac:dyDescent="0.45">
      <c r="A7" s="177"/>
      <c r="B7" s="177"/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9"/>
      <c r="T7" s="9"/>
    </row>
    <row r="8" spans="1:20" ht="31.35" customHeight="1" thickBot="1" x14ac:dyDescent="0.5">
      <c r="A8" s="72" t="s">
        <v>32</v>
      </c>
      <c r="B8" s="73" t="s">
        <v>24</v>
      </c>
      <c r="C8" s="74" t="s">
        <v>25</v>
      </c>
      <c r="D8" s="75" t="s">
        <v>23</v>
      </c>
      <c r="E8" s="63"/>
      <c r="F8" s="63"/>
      <c r="G8" s="63"/>
      <c r="H8" s="63"/>
      <c r="I8" s="63"/>
      <c r="J8" s="153" t="s">
        <v>38</v>
      </c>
      <c r="K8" s="153"/>
      <c r="L8" s="153"/>
      <c r="M8" s="194"/>
      <c r="N8" s="182" t="s">
        <v>42</v>
      </c>
      <c r="O8" s="183"/>
      <c r="P8" s="183"/>
      <c r="Q8" s="184"/>
      <c r="R8" s="64"/>
      <c r="S8" s="9"/>
      <c r="T8" s="9"/>
    </row>
    <row r="9" spans="1:20" x14ac:dyDescent="0.45">
      <c r="A9" s="76" t="s">
        <v>19</v>
      </c>
      <c r="B9" s="2">
        <v>30</v>
      </c>
      <c r="C9" s="1">
        <v>45</v>
      </c>
      <c r="D9" s="77">
        <v>65</v>
      </c>
      <c r="E9" s="9"/>
      <c r="F9" s="53"/>
      <c r="G9" s="35"/>
      <c r="H9" s="198" t="s">
        <v>8</v>
      </c>
      <c r="I9" s="198"/>
      <c r="J9" s="154"/>
      <c r="K9" s="154"/>
      <c r="L9" s="154"/>
      <c r="M9" s="195"/>
      <c r="N9" s="185"/>
      <c r="O9" s="186"/>
      <c r="P9" s="186"/>
      <c r="Q9" s="187"/>
      <c r="R9" s="9"/>
      <c r="S9" s="9"/>
      <c r="T9" s="9"/>
    </row>
    <row r="10" spans="1:20" x14ac:dyDescent="0.45">
      <c r="A10" s="76" t="s">
        <v>1</v>
      </c>
      <c r="B10" s="2">
        <v>4</v>
      </c>
      <c r="C10" s="1">
        <v>4</v>
      </c>
      <c r="D10" s="77">
        <v>4</v>
      </c>
      <c r="E10" s="9"/>
      <c r="F10" s="36" t="s">
        <v>15</v>
      </c>
      <c r="G10" s="12">
        <v>32</v>
      </c>
      <c r="H10" s="12">
        <v>35</v>
      </c>
      <c r="I10" s="12">
        <v>8</v>
      </c>
      <c r="J10" s="12">
        <v>5</v>
      </c>
      <c r="K10" s="12">
        <v>40</v>
      </c>
      <c r="L10" s="155" t="s">
        <v>22</v>
      </c>
      <c r="M10" s="196"/>
      <c r="N10" s="45" t="s">
        <v>13</v>
      </c>
      <c r="O10" s="46" t="s">
        <v>33</v>
      </c>
      <c r="P10" s="47" t="s">
        <v>34</v>
      </c>
      <c r="Q10" s="57" t="s">
        <v>35</v>
      </c>
      <c r="R10" s="9"/>
      <c r="S10" s="9"/>
      <c r="T10" s="9"/>
    </row>
    <row r="11" spans="1:20" x14ac:dyDescent="0.45">
      <c r="A11" s="76" t="s">
        <v>37</v>
      </c>
      <c r="B11" s="2">
        <f>B9*4</f>
        <v>120</v>
      </c>
      <c r="C11" s="1">
        <f>C9*C10</f>
        <v>180</v>
      </c>
      <c r="D11" s="77">
        <f>D9*D10</f>
        <v>260</v>
      </c>
      <c r="E11" s="9"/>
      <c r="F11" s="36" t="s">
        <v>17</v>
      </c>
      <c r="G11" s="7" t="s">
        <v>6</v>
      </c>
      <c r="H11" s="7" t="s">
        <v>6</v>
      </c>
      <c r="I11" s="8" t="s">
        <v>5</v>
      </c>
      <c r="J11" s="7" t="s">
        <v>7</v>
      </c>
      <c r="K11" s="7" t="s">
        <v>6</v>
      </c>
      <c r="L11" s="156" t="s">
        <v>21</v>
      </c>
      <c r="M11" s="197"/>
      <c r="N11" s="49">
        <v>2017</v>
      </c>
      <c r="O11" s="3">
        <v>15</v>
      </c>
      <c r="P11" s="6">
        <v>25</v>
      </c>
      <c r="Q11" s="48">
        <v>40</v>
      </c>
      <c r="R11" s="9"/>
      <c r="S11" s="9"/>
      <c r="T11" s="9"/>
    </row>
    <row r="12" spans="1:20" x14ac:dyDescent="0.45">
      <c r="A12" s="76" t="s">
        <v>40</v>
      </c>
      <c r="B12" s="2">
        <f>3*4</f>
        <v>12</v>
      </c>
      <c r="C12" s="78">
        <f>9*4</f>
        <v>36</v>
      </c>
      <c r="D12" s="77">
        <f>9*4</f>
        <v>36</v>
      </c>
      <c r="E12" s="9"/>
      <c r="F12" s="60"/>
      <c r="G12" s="61"/>
      <c r="H12" s="61"/>
      <c r="I12" s="61"/>
      <c r="J12" s="61"/>
      <c r="K12" s="61"/>
      <c r="L12" s="62"/>
      <c r="M12" s="9"/>
      <c r="N12" s="49">
        <v>2018</v>
      </c>
      <c r="O12" s="3">
        <v>10</v>
      </c>
      <c r="P12" s="6">
        <v>20</v>
      </c>
      <c r="Q12" s="48">
        <v>25</v>
      </c>
      <c r="R12" s="9"/>
      <c r="S12" s="9"/>
      <c r="T12" s="9"/>
    </row>
    <row r="13" spans="1:20" x14ac:dyDescent="0.45">
      <c r="A13" s="76" t="s">
        <v>39</v>
      </c>
      <c r="B13" s="2">
        <f>B11-B12</f>
        <v>108</v>
      </c>
      <c r="C13" s="78">
        <f t="shared" ref="C13:D13" si="0">C11-C12</f>
        <v>144</v>
      </c>
      <c r="D13" s="77">
        <f t="shared" si="0"/>
        <v>224</v>
      </c>
      <c r="E13" s="9"/>
      <c r="F13" s="36"/>
      <c r="G13" s="7"/>
      <c r="H13" s="199" t="s">
        <v>9</v>
      </c>
      <c r="I13" s="199"/>
      <c r="J13" s="7"/>
      <c r="K13" s="7"/>
      <c r="L13" s="37"/>
      <c r="M13" s="9"/>
      <c r="N13" s="50" t="s">
        <v>20</v>
      </c>
      <c r="O13" s="3">
        <v>25</v>
      </c>
      <c r="P13" s="6">
        <v>45</v>
      </c>
      <c r="Q13" s="48">
        <v>65</v>
      </c>
      <c r="R13" s="9"/>
      <c r="S13" s="9"/>
      <c r="T13" s="9"/>
    </row>
    <row r="14" spans="1:20" ht="14.65" thickBot="1" x14ac:dyDescent="0.5">
      <c r="A14" s="76" t="s">
        <v>2</v>
      </c>
      <c r="B14" s="2">
        <f>B13/40</f>
        <v>2.7</v>
      </c>
      <c r="C14" s="1">
        <f>C13/40</f>
        <v>3.6</v>
      </c>
      <c r="D14" s="77">
        <f>D13/40</f>
        <v>5.6</v>
      </c>
      <c r="E14" s="9"/>
      <c r="F14" s="36" t="s">
        <v>15</v>
      </c>
      <c r="G14" s="12">
        <v>32</v>
      </c>
      <c r="H14" s="12">
        <v>35</v>
      </c>
      <c r="I14" s="12">
        <v>8</v>
      </c>
      <c r="J14" s="12">
        <v>5</v>
      </c>
      <c r="K14" s="12">
        <v>40</v>
      </c>
      <c r="L14" s="37"/>
      <c r="M14" s="9"/>
      <c r="N14" s="51" t="s">
        <v>16</v>
      </c>
      <c r="O14" s="18">
        <f>O13*4</f>
        <v>100</v>
      </c>
      <c r="P14" s="19">
        <f>P13*4</f>
        <v>180</v>
      </c>
      <c r="Q14" s="52">
        <f>Q13*4</f>
        <v>260</v>
      </c>
      <c r="R14" s="9"/>
      <c r="S14" s="9"/>
      <c r="T14" s="9"/>
    </row>
    <row r="15" spans="1:20" ht="14.65" thickBot="1" x14ac:dyDescent="0.5">
      <c r="A15" s="41" t="s">
        <v>14</v>
      </c>
      <c r="B15" s="42">
        <v>43153</v>
      </c>
      <c r="C15" s="43">
        <v>43167</v>
      </c>
      <c r="D15" s="44">
        <v>43181</v>
      </c>
      <c r="E15" s="9"/>
      <c r="F15" s="38" t="s">
        <v>18</v>
      </c>
      <c r="G15" s="39" t="s">
        <v>10</v>
      </c>
      <c r="H15" s="39" t="s">
        <v>11</v>
      </c>
      <c r="I15" s="39" t="s">
        <v>11</v>
      </c>
      <c r="J15" s="39" t="s">
        <v>12</v>
      </c>
      <c r="K15" s="40" t="s">
        <v>10</v>
      </c>
      <c r="L15" s="156" t="s">
        <v>12</v>
      </c>
      <c r="M15" s="157"/>
      <c r="N15" s="9"/>
      <c r="O15" s="9"/>
      <c r="P15" s="9"/>
      <c r="Q15" s="9"/>
      <c r="R15" s="9"/>
      <c r="S15" s="9"/>
      <c r="T15" s="9"/>
    </row>
    <row r="16" spans="1:20" ht="14.65" thickBot="1" x14ac:dyDescent="0.5">
      <c r="A16" s="10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1:20" ht="14.25" customHeight="1" x14ac:dyDescent="0.45">
      <c r="A17" s="10"/>
      <c r="B17" s="65" t="s">
        <v>3</v>
      </c>
      <c r="C17" s="66"/>
      <c r="D17" s="66"/>
      <c r="E17" s="66"/>
      <c r="F17" s="67"/>
      <c r="G17" s="144" t="s">
        <v>46</v>
      </c>
      <c r="H17" s="144"/>
      <c r="I17" s="144"/>
      <c r="J17" s="144"/>
      <c r="K17" s="219"/>
      <c r="L17" s="213" t="s">
        <v>47</v>
      </c>
      <c r="M17" s="160"/>
      <c r="N17" s="160"/>
      <c r="O17" s="160"/>
      <c r="P17" s="214"/>
      <c r="Q17" s="9"/>
      <c r="R17" s="9"/>
      <c r="S17" s="9"/>
      <c r="T17" s="9"/>
    </row>
    <row r="18" spans="1:20" ht="14.25" customHeight="1" x14ac:dyDescent="0.45">
      <c r="A18" s="10"/>
      <c r="B18" s="16">
        <v>32</v>
      </c>
      <c r="C18" s="17">
        <v>35</v>
      </c>
      <c r="D18" s="17">
        <v>8</v>
      </c>
      <c r="E18" s="17">
        <v>5</v>
      </c>
      <c r="F18" s="11">
        <v>40</v>
      </c>
      <c r="G18" s="144"/>
      <c r="H18" s="144"/>
      <c r="I18" s="144"/>
      <c r="J18" s="144"/>
      <c r="K18" s="219"/>
      <c r="L18" s="215"/>
      <c r="M18" s="163"/>
      <c r="N18" s="163"/>
      <c r="O18" s="163"/>
      <c r="P18" s="216"/>
      <c r="Q18" s="9"/>
      <c r="R18" s="9"/>
      <c r="S18" s="9"/>
      <c r="T18" s="9"/>
    </row>
    <row r="19" spans="1:20" ht="14.25" customHeight="1" x14ac:dyDescent="0.45">
      <c r="A19" s="10" t="s">
        <v>48</v>
      </c>
      <c r="B19" s="55" t="s">
        <v>58</v>
      </c>
      <c r="C19" s="3" t="s">
        <v>59</v>
      </c>
      <c r="D19" s="3" t="s">
        <v>57</v>
      </c>
      <c r="E19" s="3" t="s">
        <v>56</v>
      </c>
      <c r="F19" s="25" t="s">
        <v>60</v>
      </c>
      <c r="G19" s="144"/>
      <c r="H19" s="144"/>
      <c r="I19" s="144"/>
      <c r="J19" s="144"/>
      <c r="K19" s="219"/>
      <c r="L19" s="217"/>
      <c r="M19" s="166"/>
      <c r="N19" s="166"/>
      <c r="O19" s="166"/>
      <c r="P19" s="218"/>
      <c r="Q19" s="9"/>
      <c r="R19" s="9"/>
      <c r="S19" s="9"/>
      <c r="T19" s="9"/>
    </row>
    <row r="20" spans="1:20" ht="14.25" customHeight="1" x14ac:dyDescent="0.45">
      <c r="A20" s="10" t="s">
        <v>49</v>
      </c>
      <c r="B20" s="55" t="s">
        <v>53</v>
      </c>
      <c r="C20" s="3" t="s">
        <v>54</v>
      </c>
      <c r="D20" s="3" t="s">
        <v>52</v>
      </c>
      <c r="E20" s="3" t="s">
        <v>51</v>
      </c>
      <c r="F20" s="25" t="s">
        <v>55</v>
      </c>
      <c r="G20" s="144"/>
      <c r="H20" s="144"/>
      <c r="I20" s="144"/>
      <c r="J20" s="144"/>
      <c r="K20" s="219"/>
      <c r="L20" s="171" t="s">
        <v>3</v>
      </c>
      <c r="M20" s="172"/>
      <c r="N20" s="172"/>
      <c r="O20" s="172"/>
      <c r="P20" s="178"/>
      <c r="Q20" s="9"/>
      <c r="R20" s="9"/>
      <c r="S20" s="9"/>
      <c r="T20" s="9"/>
    </row>
    <row r="21" spans="1:20" ht="14.25" customHeight="1" x14ac:dyDescent="0.45">
      <c r="A21" s="10"/>
      <c r="B21" s="9"/>
      <c r="C21" s="34"/>
      <c r="D21" s="9"/>
      <c r="E21" s="9"/>
      <c r="F21" s="9"/>
      <c r="G21" s="144"/>
      <c r="H21" s="144"/>
      <c r="I21" s="144"/>
      <c r="J21" s="144"/>
      <c r="K21" s="219"/>
      <c r="L21" s="16">
        <v>32</v>
      </c>
      <c r="M21" s="17">
        <v>35</v>
      </c>
      <c r="N21" s="17">
        <v>8</v>
      </c>
      <c r="O21" s="17">
        <v>5</v>
      </c>
      <c r="P21" s="11">
        <v>40</v>
      </c>
      <c r="Q21" s="9"/>
      <c r="R21" s="9"/>
      <c r="S21" s="9"/>
      <c r="T21" s="9"/>
    </row>
    <row r="22" spans="1:20" ht="14.25" customHeight="1" x14ac:dyDescent="0.45">
      <c r="A22" s="10"/>
      <c r="B22" s="9"/>
      <c r="C22" s="34"/>
      <c r="D22" s="9"/>
      <c r="E22" s="9"/>
      <c r="F22" s="9"/>
      <c r="G22" s="144"/>
      <c r="H22" s="144"/>
      <c r="I22" s="144"/>
      <c r="J22" s="144"/>
      <c r="K22" s="219"/>
      <c r="L22" s="30">
        <v>12</v>
      </c>
      <c r="M22" s="30">
        <v>12</v>
      </c>
      <c r="N22" s="30">
        <v>12</v>
      </c>
      <c r="O22" s="30">
        <v>12</v>
      </c>
      <c r="P22" s="30">
        <v>12</v>
      </c>
      <c r="Q22" s="9"/>
      <c r="R22" s="9"/>
      <c r="S22" s="9"/>
      <c r="T22" s="9"/>
    </row>
    <row r="23" spans="1:20" ht="14.25" customHeight="1" x14ac:dyDescent="0.45">
      <c r="A23" s="10"/>
      <c r="B23" s="9"/>
      <c r="C23" s="34"/>
      <c r="D23" s="9"/>
      <c r="E23" s="9"/>
      <c r="F23" s="9"/>
      <c r="G23" s="9"/>
      <c r="H23" s="9"/>
      <c r="I23" s="9"/>
      <c r="J23" s="9"/>
      <c r="K23" s="9"/>
      <c r="L23" s="30">
        <v>14</v>
      </c>
      <c r="M23" s="30">
        <v>14</v>
      </c>
      <c r="N23" s="30">
        <v>14</v>
      </c>
      <c r="O23" s="30">
        <v>14</v>
      </c>
      <c r="P23" s="30">
        <v>14</v>
      </c>
      <c r="Q23" s="9"/>
      <c r="R23" s="9"/>
      <c r="S23" s="9"/>
      <c r="T23" s="9"/>
    </row>
    <row r="24" spans="1:20" ht="14.25" customHeight="1" x14ac:dyDescent="0.45">
      <c r="A24" s="10"/>
      <c r="B24" s="9"/>
      <c r="C24" s="34"/>
      <c r="D24" s="9"/>
      <c r="E24" s="9"/>
      <c r="F24" s="9"/>
      <c r="G24" s="9"/>
      <c r="H24" s="9"/>
      <c r="I24" s="9"/>
      <c r="J24" s="9"/>
      <c r="K24" s="9"/>
      <c r="L24" s="30">
        <v>16</v>
      </c>
      <c r="M24" s="30">
        <v>16</v>
      </c>
      <c r="N24" s="30">
        <v>16</v>
      </c>
      <c r="O24" s="30">
        <v>16</v>
      </c>
      <c r="P24" s="30">
        <v>16</v>
      </c>
      <c r="Q24" s="9"/>
      <c r="R24" s="9"/>
      <c r="S24" s="9"/>
      <c r="T24" s="9"/>
    </row>
    <row r="25" spans="1:20" ht="14.25" customHeight="1" x14ac:dyDescent="0.45">
      <c r="A25" s="10"/>
      <c r="B25" s="9"/>
      <c r="C25" s="34"/>
      <c r="D25" s="9"/>
      <c r="E25" s="9"/>
      <c r="F25" s="9"/>
      <c r="G25" s="9"/>
      <c r="H25" s="9"/>
      <c r="I25" s="9"/>
      <c r="J25" s="9"/>
      <c r="K25" s="9"/>
      <c r="L25" s="23">
        <v>18</v>
      </c>
      <c r="M25" s="23">
        <v>18</v>
      </c>
      <c r="N25" s="23">
        <v>18</v>
      </c>
      <c r="O25" s="23">
        <v>18</v>
      </c>
      <c r="P25" s="23">
        <v>18</v>
      </c>
      <c r="Q25" s="9"/>
      <c r="R25" s="9"/>
      <c r="S25" s="9"/>
      <c r="T25" s="9"/>
    </row>
    <row r="26" spans="1:20" ht="14.25" customHeight="1" x14ac:dyDescent="0.45">
      <c r="A26" s="10"/>
      <c r="B26" s="9"/>
      <c r="C26" s="34"/>
      <c r="D26" s="9"/>
      <c r="E26" s="9"/>
      <c r="F26" s="9"/>
      <c r="G26" s="9"/>
      <c r="H26" s="9"/>
      <c r="I26" s="9"/>
      <c r="J26" s="9"/>
      <c r="K26" s="9"/>
      <c r="L26" s="30">
        <v>20</v>
      </c>
      <c r="M26" s="30">
        <v>20</v>
      </c>
      <c r="N26" s="30">
        <v>20</v>
      </c>
      <c r="O26" s="30">
        <v>20</v>
      </c>
      <c r="P26" s="30">
        <v>20</v>
      </c>
      <c r="Q26" s="9"/>
      <c r="R26" s="9"/>
      <c r="S26" s="9"/>
      <c r="T26" s="9"/>
    </row>
    <row r="27" spans="1:20" ht="14.25" customHeight="1" x14ac:dyDescent="0.45">
      <c r="A27" s="10"/>
      <c r="B27" s="9"/>
      <c r="C27" s="34"/>
      <c r="D27" s="9"/>
      <c r="E27" s="9"/>
      <c r="F27" s="9"/>
      <c r="G27" s="9"/>
      <c r="H27" s="9"/>
      <c r="I27" s="9"/>
      <c r="J27" s="9"/>
      <c r="K27" s="9"/>
      <c r="L27" s="30">
        <v>22</v>
      </c>
      <c r="M27" s="30">
        <v>22</v>
      </c>
      <c r="N27" s="30">
        <v>22</v>
      </c>
      <c r="O27" s="30">
        <v>22</v>
      </c>
      <c r="P27" s="30">
        <v>22</v>
      </c>
      <c r="Q27" s="9"/>
      <c r="R27" s="9"/>
      <c r="S27" s="9"/>
      <c r="T27" s="9"/>
    </row>
    <row r="28" spans="1:20" ht="14.25" customHeight="1" x14ac:dyDescent="0.45">
      <c r="A28" s="10"/>
      <c r="B28" s="9"/>
      <c r="C28" s="34"/>
      <c r="D28" s="9"/>
      <c r="E28" s="9"/>
      <c r="F28" s="9"/>
      <c r="G28" s="9"/>
      <c r="H28" s="9"/>
      <c r="I28" s="9"/>
      <c r="J28" s="9"/>
      <c r="K28" s="9"/>
      <c r="L28" s="30">
        <v>24</v>
      </c>
      <c r="M28" s="30">
        <v>24</v>
      </c>
      <c r="N28" s="30">
        <v>24</v>
      </c>
      <c r="O28" s="30">
        <v>24</v>
      </c>
      <c r="P28" s="30">
        <v>24</v>
      </c>
      <c r="Q28" s="9"/>
      <c r="R28" s="9"/>
      <c r="S28" s="9"/>
      <c r="T28" s="9"/>
    </row>
    <row r="29" spans="1:20" ht="14.25" customHeight="1" x14ac:dyDescent="0.45">
      <c r="A29" s="10"/>
      <c r="B29" s="9"/>
      <c r="C29" s="34"/>
      <c r="D29" s="9"/>
      <c r="E29" s="9"/>
      <c r="F29" s="9"/>
      <c r="G29" s="9"/>
      <c r="H29" s="9"/>
      <c r="I29" s="9"/>
      <c r="J29" s="9"/>
      <c r="K29" s="9"/>
      <c r="L29" s="82" t="s">
        <v>50</v>
      </c>
      <c r="M29" s="82" t="s">
        <v>50</v>
      </c>
      <c r="N29" s="82" t="s">
        <v>50</v>
      </c>
      <c r="O29" s="82" t="s">
        <v>50</v>
      </c>
      <c r="P29" s="82" t="s">
        <v>50</v>
      </c>
      <c r="Q29" s="9"/>
      <c r="R29" s="9"/>
      <c r="S29" s="9"/>
      <c r="T29" s="9"/>
    </row>
    <row r="30" spans="1:20" ht="14.25" customHeight="1" x14ac:dyDescent="0.45">
      <c r="A30" s="10"/>
      <c r="B30" s="9"/>
      <c r="C30" s="34"/>
      <c r="D30" s="9"/>
      <c r="E30" s="9"/>
      <c r="F30" s="9"/>
      <c r="G30" s="9"/>
      <c r="H30" s="9"/>
      <c r="I30" s="9"/>
      <c r="J30" s="9"/>
      <c r="K30" s="9"/>
      <c r="L30" s="171" t="s">
        <v>3</v>
      </c>
      <c r="M30" s="172"/>
      <c r="N30" s="172"/>
      <c r="O30" s="172"/>
      <c r="P30" s="178"/>
      <c r="Q30" s="9"/>
      <c r="R30" s="9"/>
      <c r="S30" s="9"/>
      <c r="T30" s="9"/>
    </row>
    <row r="31" spans="1:20" ht="14.25" customHeight="1" x14ac:dyDescent="0.45">
      <c r="A31" s="10"/>
      <c r="B31" s="9"/>
      <c r="C31" s="34"/>
      <c r="D31" s="9"/>
      <c r="E31" s="9"/>
      <c r="F31" s="9"/>
      <c r="G31" s="9"/>
      <c r="H31" s="9"/>
      <c r="I31" s="9"/>
      <c r="J31" s="9"/>
      <c r="K31" s="9"/>
      <c r="L31" s="16">
        <v>32</v>
      </c>
      <c r="M31" s="17">
        <v>35</v>
      </c>
      <c r="N31" s="17">
        <v>8</v>
      </c>
      <c r="O31" s="17">
        <v>5</v>
      </c>
      <c r="P31" s="11">
        <v>40</v>
      </c>
      <c r="Q31" s="9"/>
      <c r="R31" s="9"/>
      <c r="S31" s="9"/>
      <c r="T31" s="9"/>
    </row>
    <row r="32" spans="1:20" ht="14.25" customHeight="1" x14ac:dyDescent="0.45">
      <c r="A32" s="10"/>
      <c r="B32" s="9"/>
      <c r="C32" s="34"/>
      <c r="D32" s="9"/>
      <c r="E32" s="9"/>
      <c r="F32" s="9"/>
      <c r="G32" s="9"/>
      <c r="H32" s="9"/>
      <c r="I32" s="9"/>
      <c r="J32" s="9"/>
      <c r="K32" s="9"/>
      <c r="L32" s="23">
        <v>19</v>
      </c>
      <c r="M32" s="23">
        <v>19</v>
      </c>
      <c r="N32" s="23">
        <v>19</v>
      </c>
      <c r="O32" s="23">
        <v>19</v>
      </c>
      <c r="P32" s="23">
        <v>19</v>
      </c>
      <c r="Q32" s="9"/>
      <c r="R32" s="9"/>
      <c r="S32" s="9"/>
      <c r="T32" s="9"/>
    </row>
    <row r="33" spans="1:20" ht="14.25" customHeight="1" x14ac:dyDescent="0.45">
      <c r="A33" s="10"/>
      <c r="B33" s="9"/>
      <c r="C33" s="34"/>
      <c r="D33" s="9"/>
      <c r="E33" s="9"/>
      <c r="F33" s="9"/>
      <c r="G33" s="9"/>
      <c r="H33" s="9"/>
      <c r="I33" s="9"/>
      <c r="J33" s="9"/>
      <c r="K33" s="9"/>
      <c r="L33" s="23">
        <v>21</v>
      </c>
      <c r="M33" s="23">
        <v>21</v>
      </c>
      <c r="N33" s="23">
        <v>21</v>
      </c>
      <c r="O33" s="23">
        <v>21</v>
      </c>
      <c r="P33" s="23">
        <v>21</v>
      </c>
      <c r="Q33" s="9"/>
      <c r="R33" s="9"/>
      <c r="S33" s="9"/>
      <c r="T33" s="9"/>
    </row>
    <row r="34" spans="1:20" ht="14.25" customHeight="1" x14ac:dyDescent="0.45">
      <c r="A34" s="10"/>
      <c r="B34" s="9"/>
      <c r="C34" s="34"/>
      <c r="D34" s="9"/>
      <c r="E34" s="9"/>
      <c r="F34" s="9"/>
      <c r="G34" s="9"/>
      <c r="H34" s="9"/>
      <c r="I34" s="9"/>
      <c r="J34" s="9"/>
      <c r="K34" s="9"/>
      <c r="L34" s="23">
        <v>23</v>
      </c>
      <c r="M34" s="23">
        <v>23</v>
      </c>
      <c r="N34" s="23">
        <v>23</v>
      </c>
      <c r="O34" s="23">
        <v>23</v>
      </c>
      <c r="P34" s="23">
        <v>23</v>
      </c>
      <c r="Q34" s="9"/>
      <c r="R34" s="9"/>
      <c r="S34" s="9"/>
      <c r="T34" s="9"/>
    </row>
    <row r="35" spans="1:20" ht="14.25" customHeight="1" x14ac:dyDescent="0.45">
      <c r="A35" s="10"/>
      <c r="B35" s="9"/>
      <c r="C35" s="34"/>
      <c r="D35" s="9"/>
      <c r="E35" s="9"/>
      <c r="F35" s="9"/>
      <c r="G35" s="9"/>
      <c r="H35" s="9"/>
      <c r="I35" s="9"/>
      <c r="J35" s="9"/>
      <c r="K35" s="9"/>
      <c r="L35" s="23">
        <v>25</v>
      </c>
      <c r="M35" s="23">
        <v>25</v>
      </c>
      <c r="N35" s="23">
        <v>25</v>
      </c>
      <c r="O35" s="23">
        <v>25</v>
      </c>
      <c r="P35" s="23">
        <v>25</v>
      </c>
      <c r="Q35" s="9"/>
      <c r="R35" s="9"/>
      <c r="S35" s="9"/>
      <c r="T35" s="9"/>
    </row>
    <row r="36" spans="1:20" ht="14.25" customHeight="1" thickBot="1" x14ac:dyDescent="0.5">
      <c r="A36" s="10"/>
      <c r="B36" s="9"/>
      <c r="C36" s="34"/>
      <c r="D36" s="9"/>
      <c r="E36" s="9"/>
      <c r="F36" s="9"/>
      <c r="G36" s="9"/>
      <c r="H36" s="9"/>
      <c r="I36" s="9"/>
      <c r="J36" s="9"/>
      <c r="K36" s="9"/>
      <c r="L36" s="24">
        <v>27</v>
      </c>
      <c r="M36" s="24">
        <v>27</v>
      </c>
      <c r="N36" s="24">
        <v>27</v>
      </c>
      <c r="O36" s="24">
        <v>27</v>
      </c>
      <c r="P36" s="24">
        <v>27</v>
      </c>
      <c r="Q36" s="9"/>
      <c r="R36" s="9"/>
      <c r="S36" s="9"/>
      <c r="T36" s="9"/>
    </row>
    <row r="37" spans="1:20" ht="34.5" customHeight="1" thickBot="1" x14ac:dyDescent="0.5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ht="30" customHeight="1" x14ac:dyDescent="0.45">
      <c r="A38" s="133" t="s">
        <v>45</v>
      </c>
      <c r="B38" s="200" t="s">
        <v>24</v>
      </c>
      <c r="C38" s="201"/>
      <c r="D38" s="201"/>
      <c r="E38" s="201"/>
      <c r="F38" s="202"/>
      <c r="G38" s="206" t="s">
        <v>25</v>
      </c>
      <c r="H38" s="207"/>
      <c r="I38" s="207"/>
      <c r="J38" s="207"/>
      <c r="K38" s="208"/>
      <c r="L38" s="136" t="s">
        <v>36</v>
      </c>
      <c r="M38" s="137"/>
      <c r="N38" s="137"/>
      <c r="O38" s="137"/>
      <c r="P38" s="138"/>
      <c r="Q38" s="21"/>
      <c r="R38" s="13"/>
      <c r="S38" s="13"/>
      <c r="T38" s="13"/>
    </row>
    <row r="39" spans="1:20" x14ac:dyDescent="0.45">
      <c r="A39" s="134"/>
      <c r="B39" s="203"/>
      <c r="C39" s="204"/>
      <c r="D39" s="204"/>
      <c r="E39" s="204"/>
      <c r="F39" s="205"/>
      <c r="G39" s="209"/>
      <c r="H39" s="210"/>
      <c r="I39" s="210"/>
      <c r="J39" s="210"/>
      <c r="K39" s="211"/>
      <c r="L39" s="179"/>
      <c r="M39" s="180"/>
      <c r="N39" s="180"/>
      <c r="O39" s="180"/>
      <c r="P39" s="181"/>
      <c r="Q39" s="22"/>
      <c r="R39" s="13"/>
      <c r="S39" s="13"/>
      <c r="T39" s="13"/>
    </row>
    <row r="40" spans="1:20" x14ac:dyDescent="0.45">
      <c r="A40" s="134"/>
      <c r="B40" s="203"/>
      <c r="C40" s="204"/>
      <c r="D40" s="204"/>
      <c r="E40" s="204"/>
      <c r="F40" s="205"/>
      <c r="G40" s="209"/>
      <c r="H40" s="210"/>
      <c r="I40" s="210"/>
      <c r="J40" s="210"/>
      <c r="K40" s="211"/>
      <c r="L40" s="179"/>
      <c r="M40" s="180"/>
      <c r="N40" s="180"/>
      <c r="O40" s="180"/>
      <c r="P40" s="181"/>
      <c r="Q40" s="22"/>
      <c r="R40" s="13"/>
      <c r="S40" s="13"/>
      <c r="T40" s="13"/>
    </row>
    <row r="41" spans="1:20" ht="14.85" customHeight="1" x14ac:dyDescent="0.45">
      <c r="A41" s="54"/>
      <c r="B41" s="171" t="s">
        <v>3</v>
      </c>
      <c r="C41" s="172"/>
      <c r="D41" s="172"/>
      <c r="E41" s="172"/>
      <c r="F41" s="178"/>
      <c r="G41" s="171" t="s">
        <v>3</v>
      </c>
      <c r="H41" s="172"/>
      <c r="I41" s="172"/>
      <c r="J41" s="172"/>
      <c r="K41" s="178"/>
      <c r="L41" s="171" t="s">
        <v>3</v>
      </c>
      <c r="M41" s="172"/>
      <c r="N41" s="172"/>
      <c r="O41" s="172"/>
      <c r="P41" s="178"/>
      <c r="Q41" s="22"/>
      <c r="R41" s="9"/>
      <c r="S41" s="9"/>
      <c r="T41" s="9"/>
    </row>
    <row r="42" spans="1:20" ht="14.25" customHeight="1" x14ac:dyDescent="0.45">
      <c r="A42" s="189">
        <v>42917</v>
      </c>
      <c r="B42" s="16">
        <v>32</v>
      </c>
      <c r="C42" s="17">
        <v>35</v>
      </c>
      <c r="D42" s="17">
        <v>8</v>
      </c>
      <c r="E42" s="17">
        <v>5</v>
      </c>
      <c r="F42" s="11">
        <v>40</v>
      </c>
      <c r="G42" s="16">
        <v>32</v>
      </c>
      <c r="H42" s="17">
        <v>35</v>
      </c>
      <c r="I42" s="17">
        <v>8</v>
      </c>
      <c r="J42" s="17">
        <v>5</v>
      </c>
      <c r="K42" s="11">
        <v>40</v>
      </c>
      <c r="L42" s="16">
        <v>32</v>
      </c>
      <c r="M42" s="17">
        <v>35</v>
      </c>
      <c r="N42" s="17">
        <v>8</v>
      </c>
      <c r="O42" s="17">
        <v>5</v>
      </c>
      <c r="P42" s="11">
        <v>40</v>
      </c>
      <c r="Q42" s="188" t="s">
        <v>4</v>
      </c>
      <c r="R42" s="9"/>
      <c r="S42" s="9"/>
      <c r="T42" s="9"/>
    </row>
    <row r="43" spans="1:20" ht="14.25" customHeight="1" x14ac:dyDescent="0.45">
      <c r="A43" s="190"/>
      <c r="B43" s="55">
        <v>11</v>
      </c>
      <c r="C43" s="3">
        <v>11</v>
      </c>
      <c r="D43" s="69">
        <v>11</v>
      </c>
      <c r="E43" s="3">
        <v>11</v>
      </c>
      <c r="F43" s="25">
        <v>11</v>
      </c>
      <c r="G43" s="5">
        <v>11</v>
      </c>
      <c r="H43" s="68">
        <v>11</v>
      </c>
      <c r="I43" s="68">
        <v>11</v>
      </c>
      <c r="J43" s="6">
        <v>11</v>
      </c>
      <c r="K43" s="27">
        <v>11</v>
      </c>
      <c r="L43" s="30">
        <v>11</v>
      </c>
      <c r="M43" s="68">
        <v>11</v>
      </c>
      <c r="N43" s="68">
        <v>11</v>
      </c>
      <c r="O43" s="23">
        <v>11</v>
      </c>
      <c r="P43" s="31">
        <v>11</v>
      </c>
      <c r="Q43" s="188"/>
      <c r="R43" s="9"/>
      <c r="S43" s="9"/>
      <c r="T43" s="9"/>
    </row>
    <row r="44" spans="1:20" x14ac:dyDescent="0.45">
      <c r="A44" s="190"/>
      <c r="B44" s="55">
        <v>16</v>
      </c>
      <c r="C44" s="3">
        <v>16</v>
      </c>
      <c r="D44" s="3">
        <v>16</v>
      </c>
      <c r="E44" s="3">
        <v>16</v>
      </c>
      <c r="F44" s="71">
        <v>16</v>
      </c>
      <c r="G44" s="70">
        <v>14</v>
      </c>
      <c r="H44" s="6">
        <v>14</v>
      </c>
      <c r="I44" s="6">
        <v>14</v>
      </c>
      <c r="J44" s="6">
        <v>14</v>
      </c>
      <c r="K44" s="27">
        <v>14</v>
      </c>
      <c r="L44" s="30">
        <v>13</v>
      </c>
      <c r="M44" s="23">
        <v>13</v>
      </c>
      <c r="N44" s="23">
        <v>13</v>
      </c>
      <c r="O44" s="23">
        <v>13</v>
      </c>
      <c r="P44" s="31">
        <v>13</v>
      </c>
      <c r="Q44" s="188"/>
      <c r="R44" s="9"/>
      <c r="S44" s="9"/>
      <c r="T44" s="9"/>
    </row>
    <row r="45" spans="1:20" x14ac:dyDescent="0.45">
      <c r="A45" s="190"/>
      <c r="B45" s="55">
        <v>21</v>
      </c>
      <c r="C45" s="3">
        <v>21</v>
      </c>
      <c r="D45" s="4">
        <v>21</v>
      </c>
      <c r="E45" s="3">
        <v>21</v>
      </c>
      <c r="F45" s="25">
        <v>21</v>
      </c>
      <c r="G45" s="5">
        <v>17</v>
      </c>
      <c r="H45" s="6">
        <v>17</v>
      </c>
      <c r="I45" s="6">
        <v>17</v>
      </c>
      <c r="J45" s="6">
        <v>17</v>
      </c>
      <c r="K45" s="27">
        <v>17</v>
      </c>
      <c r="L45" s="30">
        <v>15</v>
      </c>
      <c r="M45" s="23">
        <v>15</v>
      </c>
      <c r="N45" s="23">
        <v>15</v>
      </c>
      <c r="O45" s="23">
        <v>15</v>
      </c>
      <c r="P45" s="31">
        <v>15</v>
      </c>
      <c r="Q45" s="188"/>
      <c r="R45" s="9"/>
      <c r="S45" s="9"/>
      <c r="T45" s="9"/>
    </row>
    <row r="46" spans="1:20" x14ac:dyDescent="0.45">
      <c r="A46" s="190"/>
      <c r="B46" s="55"/>
      <c r="C46" s="3"/>
      <c r="D46" s="3"/>
      <c r="E46" s="3"/>
      <c r="F46" s="25"/>
      <c r="G46" s="5">
        <v>20</v>
      </c>
      <c r="H46" s="6">
        <v>20</v>
      </c>
      <c r="I46" s="6">
        <v>20</v>
      </c>
      <c r="J46" s="68">
        <v>20</v>
      </c>
      <c r="K46" s="71">
        <v>20</v>
      </c>
      <c r="L46" s="70">
        <v>17</v>
      </c>
      <c r="M46" s="23">
        <v>17</v>
      </c>
      <c r="N46" s="23">
        <v>17</v>
      </c>
      <c r="O46" s="23">
        <v>17</v>
      </c>
      <c r="P46" s="31">
        <v>17</v>
      </c>
      <c r="Q46" s="188"/>
      <c r="R46" s="9"/>
      <c r="S46" s="9"/>
      <c r="T46" s="9"/>
    </row>
    <row r="47" spans="1:20" x14ac:dyDescent="0.45">
      <c r="A47" s="190"/>
      <c r="B47" s="55"/>
      <c r="C47" s="3"/>
      <c r="D47" s="3"/>
      <c r="E47" s="3"/>
      <c r="F47" s="25"/>
      <c r="G47" s="5">
        <v>23</v>
      </c>
      <c r="H47" s="68">
        <v>23</v>
      </c>
      <c r="I47" s="68">
        <v>23</v>
      </c>
      <c r="J47" s="6">
        <v>23</v>
      </c>
      <c r="K47" s="27">
        <v>23</v>
      </c>
      <c r="L47" s="30">
        <v>19</v>
      </c>
      <c r="M47" s="23">
        <v>19</v>
      </c>
      <c r="N47" s="23">
        <v>19</v>
      </c>
      <c r="O47" s="23">
        <v>19</v>
      </c>
      <c r="P47" s="31">
        <v>19</v>
      </c>
      <c r="Q47" s="188"/>
      <c r="R47" s="9"/>
      <c r="S47" s="9"/>
      <c r="T47" s="9"/>
    </row>
    <row r="48" spans="1:20" x14ac:dyDescent="0.45">
      <c r="A48" s="190"/>
      <c r="B48" s="55"/>
      <c r="C48" s="3"/>
      <c r="D48" s="3"/>
      <c r="E48" s="3"/>
      <c r="F48" s="25"/>
      <c r="G48" s="5"/>
      <c r="H48" s="6"/>
      <c r="I48" s="6"/>
      <c r="J48" s="6"/>
      <c r="K48" s="27"/>
      <c r="L48" s="30">
        <v>21</v>
      </c>
      <c r="M48" s="23">
        <v>21</v>
      </c>
      <c r="N48" s="23">
        <v>21</v>
      </c>
      <c r="O48" s="23">
        <v>21</v>
      </c>
      <c r="P48" s="31">
        <v>21</v>
      </c>
      <c r="Q48" s="188"/>
      <c r="R48" s="9"/>
      <c r="S48" s="14"/>
      <c r="T48" s="14"/>
    </row>
    <row r="49" spans="1:20" ht="14.25" customHeight="1" x14ac:dyDescent="0.45">
      <c r="A49" s="190"/>
      <c r="B49" s="55"/>
      <c r="C49" s="3"/>
      <c r="D49" s="3"/>
      <c r="E49" s="3"/>
      <c r="F49" s="25"/>
      <c r="G49" s="5"/>
      <c r="H49" s="6"/>
      <c r="I49" s="6"/>
      <c r="J49" s="6"/>
      <c r="K49" s="27"/>
      <c r="L49" s="30">
        <v>23</v>
      </c>
      <c r="M49" s="68">
        <v>23</v>
      </c>
      <c r="N49" s="68">
        <v>23</v>
      </c>
      <c r="O49" s="23">
        <v>23</v>
      </c>
      <c r="P49" s="31">
        <v>23</v>
      </c>
      <c r="Q49" s="188"/>
      <c r="R49" s="9"/>
      <c r="S49" s="15"/>
      <c r="T49" s="15"/>
    </row>
    <row r="50" spans="1:20" x14ac:dyDescent="0.45">
      <c r="A50" s="191"/>
      <c r="B50" s="55"/>
      <c r="C50" s="3"/>
      <c r="D50" s="3"/>
      <c r="E50" s="3"/>
      <c r="F50" s="25"/>
      <c r="G50" s="5"/>
      <c r="H50" s="6"/>
      <c r="I50" s="6"/>
      <c r="J50" s="6"/>
      <c r="K50" s="27"/>
      <c r="L50" s="70">
        <v>25</v>
      </c>
      <c r="M50" s="23">
        <v>25</v>
      </c>
      <c r="N50" s="23">
        <v>25</v>
      </c>
      <c r="O50" s="23">
        <v>25</v>
      </c>
      <c r="P50" s="31">
        <v>25</v>
      </c>
      <c r="Q50" s="188"/>
      <c r="R50" s="9"/>
      <c r="S50" s="9"/>
      <c r="T50" s="9"/>
    </row>
    <row r="51" spans="1:20" x14ac:dyDescent="0.45">
      <c r="A51" s="189">
        <v>43252</v>
      </c>
      <c r="B51" s="171" t="s">
        <v>3</v>
      </c>
      <c r="C51" s="172"/>
      <c r="D51" s="172"/>
      <c r="E51" s="172"/>
      <c r="F51" s="178"/>
      <c r="G51" s="171" t="s">
        <v>3</v>
      </c>
      <c r="H51" s="172"/>
      <c r="I51" s="172"/>
      <c r="J51" s="172"/>
      <c r="K51" s="178"/>
      <c r="L51" s="171" t="s">
        <v>3</v>
      </c>
      <c r="M51" s="172"/>
      <c r="N51" s="172"/>
      <c r="O51" s="172"/>
      <c r="P51" s="178"/>
      <c r="Q51" s="56"/>
      <c r="R51" s="9"/>
      <c r="S51" s="9"/>
      <c r="T51" s="9"/>
    </row>
    <row r="52" spans="1:20" ht="14.25" customHeight="1" x14ac:dyDescent="0.45">
      <c r="A52" s="190"/>
      <c r="B52" s="17">
        <v>32</v>
      </c>
      <c r="C52" s="17">
        <v>35</v>
      </c>
      <c r="D52" s="17">
        <v>8</v>
      </c>
      <c r="E52" s="17">
        <v>5</v>
      </c>
      <c r="F52" s="11">
        <v>40</v>
      </c>
      <c r="G52" s="16">
        <v>32</v>
      </c>
      <c r="H52" s="17">
        <v>35</v>
      </c>
      <c r="I52" s="17">
        <v>8</v>
      </c>
      <c r="J52" s="17">
        <v>5</v>
      </c>
      <c r="K52" s="11">
        <v>40</v>
      </c>
      <c r="L52" s="16">
        <v>32</v>
      </c>
      <c r="M52" s="17">
        <v>35</v>
      </c>
      <c r="N52" s="17">
        <v>8</v>
      </c>
      <c r="O52" s="17">
        <v>5</v>
      </c>
      <c r="P52" s="11">
        <v>40</v>
      </c>
      <c r="Q52" s="22"/>
      <c r="R52" s="9"/>
      <c r="S52" s="9"/>
      <c r="T52" s="9"/>
    </row>
    <row r="53" spans="1:20" ht="13.5" customHeight="1" x14ac:dyDescent="0.45">
      <c r="A53" s="190"/>
      <c r="B53" s="3">
        <v>18</v>
      </c>
      <c r="C53" s="68">
        <v>18</v>
      </c>
      <c r="D53" s="3">
        <v>18</v>
      </c>
      <c r="E53" s="3">
        <v>18</v>
      </c>
      <c r="F53" s="25">
        <v>18</v>
      </c>
      <c r="G53" s="5">
        <v>18</v>
      </c>
      <c r="H53" s="68">
        <v>18</v>
      </c>
      <c r="I53" s="6">
        <v>18</v>
      </c>
      <c r="J53" s="6">
        <v>18</v>
      </c>
      <c r="K53" s="27">
        <v>18</v>
      </c>
      <c r="L53" s="30">
        <v>18</v>
      </c>
      <c r="M53" s="68">
        <v>18</v>
      </c>
      <c r="N53" s="23">
        <v>18</v>
      </c>
      <c r="O53" s="23">
        <v>18</v>
      </c>
      <c r="P53" s="71">
        <v>18</v>
      </c>
      <c r="Q53" s="192" t="s">
        <v>4</v>
      </c>
      <c r="R53" s="20"/>
      <c r="S53" s="9"/>
      <c r="T53" s="9"/>
    </row>
    <row r="54" spans="1:20" ht="15" customHeight="1" x14ac:dyDescent="0.45">
      <c r="A54" s="190"/>
      <c r="B54" s="3">
        <v>23</v>
      </c>
      <c r="C54" s="3">
        <v>23</v>
      </c>
      <c r="D54" s="3">
        <v>23</v>
      </c>
      <c r="E54" s="3">
        <v>23</v>
      </c>
      <c r="F54" s="25">
        <v>23</v>
      </c>
      <c r="G54" s="5">
        <v>21</v>
      </c>
      <c r="H54" s="6">
        <v>21</v>
      </c>
      <c r="I54" s="6">
        <v>21</v>
      </c>
      <c r="J54" s="6">
        <v>21</v>
      </c>
      <c r="K54" s="71">
        <v>21</v>
      </c>
      <c r="L54" s="30">
        <v>20</v>
      </c>
      <c r="M54" s="23">
        <v>20</v>
      </c>
      <c r="N54" s="23">
        <v>20</v>
      </c>
      <c r="O54" s="23">
        <v>20</v>
      </c>
      <c r="P54" s="31">
        <v>20</v>
      </c>
      <c r="Q54" s="192"/>
      <c r="R54" s="9"/>
      <c r="S54" s="9"/>
      <c r="T54" s="9"/>
    </row>
    <row r="55" spans="1:20" x14ac:dyDescent="0.45">
      <c r="A55" s="190"/>
      <c r="B55" s="3"/>
      <c r="C55" s="3"/>
      <c r="D55" s="3"/>
      <c r="E55" s="3"/>
      <c r="F55" s="25"/>
      <c r="G55" s="5">
        <v>24</v>
      </c>
      <c r="H55" s="6">
        <v>24</v>
      </c>
      <c r="I55" s="6">
        <v>24</v>
      </c>
      <c r="J55" s="6">
        <v>24</v>
      </c>
      <c r="K55" s="27">
        <v>24</v>
      </c>
      <c r="L55" s="70">
        <v>22</v>
      </c>
      <c r="M55" s="23">
        <v>22</v>
      </c>
      <c r="N55" s="23">
        <v>22</v>
      </c>
      <c r="O55" s="23">
        <v>22</v>
      </c>
      <c r="P55" s="31">
        <v>22</v>
      </c>
      <c r="Q55" s="192"/>
      <c r="R55" s="9"/>
      <c r="S55" s="9"/>
      <c r="T55" s="9"/>
    </row>
    <row r="56" spans="1:20" x14ac:dyDescent="0.45">
      <c r="A56" s="190"/>
      <c r="B56" s="3"/>
      <c r="C56" s="3"/>
      <c r="D56" s="3"/>
      <c r="E56" s="3"/>
      <c r="F56" s="25"/>
      <c r="G56" s="5">
        <v>27</v>
      </c>
      <c r="H56" s="6">
        <v>27</v>
      </c>
      <c r="I56" s="6">
        <v>27</v>
      </c>
      <c r="J56" s="6">
        <v>27</v>
      </c>
      <c r="K56" s="27">
        <v>27</v>
      </c>
      <c r="L56" s="30">
        <v>24</v>
      </c>
      <c r="M56" s="23">
        <v>24</v>
      </c>
      <c r="N56" s="23">
        <v>24</v>
      </c>
      <c r="O56" s="23">
        <v>24</v>
      </c>
      <c r="P56" s="31">
        <v>24</v>
      </c>
      <c r="Q56" s="192"/>
      <c r="R56" s="9"/>
      <c r="S56" s="9"/>
      <c r="T56" s="9"/>
    </row>
    <row r="57" spans="1:20" ht="14.65" thickBot="1" x14ac:dyDescent="0.5">
      <c r="A57" s="191"/>
      <c r="B57" s="18"/>
      <c r="C57" s="18"/>
      <c r="D57" s="18"/>
      <c r="E57" s="18"/>
      <c r="F57" s="26"/>
      <c r="G57" s="28"/>
      <c r="H57" s="19"/>
      <c r="I57" s="19"/>
      <c r="J57" s="19"/>
      <c r="K57" s="29"/>
      <c r="L57" s="32">
        <v>26</v>
      </c>
      <c r="M57" s="24">
        <v>26</v>
      </c>
      <c r="N57" s="24">
        <v>26</v>
      </c>
      <c r="O57" s="24">
        <v>26</v>
      </c>
      <c r="P57" s="33">
        <v>26</v>
      </c>
      <c r="Q57" s="193"/>
      <c r="R57" s="9"/>
      <c r="S57" s="9"/>
      <c r="T57" s="9"/>
    </row>
    <row r="58" spans="1:20" ht="33.950000000000003" customHeight="1" x14ac:dyDescent="0.4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212" t="s">
        <v>41</v>
      </c>
      <c r="M58" s="212"/>
      <c r="N58" s="212"/>
      <c r="O58" s="212"/>
      <c r="P58" s="212"/>
      <c r="Q58" s="9"/>
      <c r="R58" s="9"/>
      <c r="S58" s="9"/>
      <c r="T58" s="9"/>
    </row>
    <row r="59" spans="1:20" x14ac:dyDescent="0.4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x14ac:dyDescent="0.4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x14ac:dyDescent="0.4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x14ac:dyDescent="0.4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x14ac:dyDescent="0.4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x14ac:dyDescent="0.4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x14ac:dyDescent="0.4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x14ac:dyDescent="0.4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x14ac:dyDescent="0.4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x14ac:dyDescent="0.4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x14ac:dyDescent="0.4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x14ac:dyDescent="0.4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x14ac:dyDescent="0.4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x14ac:dyDescent="0.4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x14ac:dyDescent="0.4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x14ac:dyDescent="0.4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x14ac:dyDescent="0.4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x14ac:dyDescent="0.4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1:20" x14ac:dyDescent="0.4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 x14ac:dyDescent="0.4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1:20" x14ac:dyDescent="0.4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0" x14ac:dyDescent="0.4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1:20" x14ac:dyDescent="0.4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1:20" x14ac:dyDescent="0.4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0" x14ac:dyDescent="0.4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 x14ac:dyDescent="0.4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 x14ac:dyDescent="0.4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1:20" x14ac:dyDescent="0.4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1:20" x14ac:dyDescent="0.4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1:20" x14ac:dyDescent="0.4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1:20" x14ac:dyDescent="0.4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0" x14ac:dyDescent="0.4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1:20" x14ac:dyDescent="0.4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</row>
  </sheetData>
  <mergeCells count="28">
    <mergeCell ref="L58:P58"/>
    <mergeCell ref="A38:A40"/>
    <mergeCell ref="L17:P19"/>
    <mergeCell ref="L20:P20"/>
    <mergeCell ref="L30:P30"/>
    <mergeCell ref="G17:K22"/>
    <mergeCell ref="B3:I3"/>
    <mergeCell ref="Q53:Q57"/>
    <mergeCell ref="J8:M9"/>
    <mergeCell ref="L51:P51"/>
    <mergeCell ref="A51:A57"/>
    <mergeCell ref="B41:F41"/>
    <mergeCell ref="G41:K41"/>
    <mergeCell ref="L10:M10"/>
    <mergeCell ref="L11:M11"/>
    <mergeCell ref="L15:M15"/>
    <mergeCell ref="B51:F51"/>
    <mergeCell ref="H9:I9"/>
    <mergeCell ref="H13:I13"/>
    <mergeCell ref="B38:F40"/>
    <mergeCell ref="G38:K40"/>
    <mergeCell ref="G51:K51"/>
    <mergeCell ref="A4:R7"/>
    <mergeCell ref="L41:P41"/>
    <mergeCell ref="L38:P40"/>
    <mergeCell ref="N8:Q9"/>
    <mergeCell ref="Q42:Q50"/>
    <mergeCell ref="A42:A5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Sampling Plan</vt:lpstr>
      <vt:lpstr>Sampling_Plan</vt:lpstr>
      <vt:lpstr>Sampling_Options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2019-02-22T19:11:08Z</dcterms:modified>
</cp:coreProperties>
</file>