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9219\Dropbox\R_projects\Porites_Survival_2023\Data\Coral_tracking\"/>
    </mc:Choice>
  </mc:AlternateContent>
  <xr:revisionPtr revIDLastSave="0" documentId="13_ncr:1_{45C1AFF9-4B07-4FF5-BDC1-57BCF63475EB}" xr6:coauthVersionLast="47" xr6:coauthVersionMax="47" xr10:uidLastSave="{00000000-0000-0000-0000-000000000000}"/>
  <bookViews>
    <workbookView xWindow="28680" yWindow="-120" windowWidth="29040" windowHeight="15840" xr2:uid="{354DB0B4-D6F0-D847-BE35-8E2F4FA7E2DC}"/>
  </bookViews>
  <sheets>
    <sheet name="partial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6" i="6" l="1"/>
  <c r="M45" i="6"/>
  <c r="N45" i="6" s="1"/>
  <c r="O45" i="6" s="1"/>
  <c r="M46" i="6"/>
  <c r="N46" i="6" s="1"/>
  <c r="O46" i="6" s="1"/>
  <c r="M47" i="6"/>
  <c r="N47" i="6" s="1"/>
  <c r="O47" i="6" s="1"/>
  <c r="N5" i="6"/>
  <c r="O5" i="6" s="1"/>
  <c r="N6" i="6"/>
  <c r="O6" i="6" s="1"/>
  <c r="M31" i="6"/>
  <c r="N31" i="6" s="1"/>
  <c r="O31" i="6" s="1"/>
  <c r="M7" i="6"/>
  <c r="N7" i="6" s="1"/>
  <c r="O7" i="6" s="1"/>
  <c r="M8" i="6"/>
  <c r="N8" i="6" s="1"/>
  <c r="O8" i="6" s="1"/>
  <c r="N62" i="6"/>
  <c r="O62" i="6" s="1"/>
  <c r="M21" i="6"/>
  <c r="N21" i="6" s="1"/>
  <c r="O21" i="6" s="1"/>
  <c r="M9" i="6"/>
  <c r="N9" i="6" s="1"/>
  <c r="O9" i="6" s="1"/>
  <c r="M2" i="6"/>
  <c r="N2" i="6" s="1"/>
  <c r="O2" i="6" s="1"/>
  <c r="M70" i="6"/>
  <c r="N70" i="6" s="1"/>
  <c r="O70" i="6" s="1"/>
  <c r="M63" i="6"/>
  <c r="N63" i="6" s="1"/>
  <c r="O63" i="6" s="1"/>
  <c r="M14" i="6"/>
  <c r="N14" i="6" s="1"/>
  <c r="O14" i="6" s="1"/>
  <c r="M15" i="6"/>
  <c r="N15" i="6" s="1"/>
  <c r="O15" i="6" s="1"/>
  <c r="M64" i="6"/>
  <c r="N64" i="6" s="1"/>
  <c r="O64" i="6" s="1"/>
  <c r="M71" i="6"/>
  <c r="N71" i="6" s="1"/>
  <c r="O71" i="6" s="1"/>
  <c r="M72" i="6"/>
  <c r="N72" i="6" s="1"/>
  <c r="O72" i="6" s="1"/>
  <c r="M73" i="6"/>
  <c r="N73" i="6" s="1"/>
  <c r="O73" i="6" s="1"/>
  <c r="M65" i="6"/>
  <c r="N65" i="6" s="1"/>
  <c r="O65" i="6" s="1"/>
  <c r="M16" i="6"/>
  <c r="N16" i="6" s="1"/>
  <c r="O16" i="6" s="1"/>
  <c r="M74" i="6"/>
  <c r="N74" i="6" s="1"/>
  <c r="O74" i="6" s="1"/>
  <c r="M57" i="6"/>
  <c r="N57" i="6" s="1"/>
  <c r="O57" i="6" s="1"/>
  <c r="N38" i="6"/>
  <c r="O38" i="6" s="1"/>
  <c r="N39" i="6"/>
  <c r="O39" i="6" s="1"/>
  <c r="M40" i="6"/>
  <c r="N40" i="6" s="1"/>
  <c r="O40" i="6" s="1"/>
  <c r="M48" i="6"/>
  <c r="N48" i="6" s="1"/>
  <c r="O48" i="6" s="1"/>
  <c r="M49" i="6"/>
  <c r="N49" i="6" s="1"/>
  <c r="O49" i="6" s="1"/>
  <c r="M50" i="6"/>
  <c r="N50" i="6" s="1"/>
  <c r="O50" i="6" s="1"/>
  <c r="M51" i="6"/>
  <c r="N51" i="6" s="1"/>
  <c r="O51" i="6" s="1"/>
  <c r="M52" i="6"/>
  <c r="N52" i="6" s="1"/>
  <c r="O52" i="6" s="1"/>
  <c r="M43" i="6"/>
  <c r="N43" i="6" s="1"/>
  <c r="O43" i="6" s="1"/>
  <c r="M30" i="6"/>
  <c r="N30" i="6" s="1"/>
  <c r="O30" i="6" s="1"/>
  <c r="K55" i="6"/>
  <c r="M55" i="6" s="1"/>
  <c r="N55" i="6" s="1"/>
  <c r="O55" i="6" s="1"/>
  <c r="M3" i="6"/>
  <c r="N3" i="6" s="1"/>
  <c r="O3" i="6" s="1"/>
  <c r="M4" i="6"/>
  <c r="N4" i="6" s="1"/>
  <c r="O4" i="6" s="1"/>
  <c r="M67" i="6"/>
  <c r="N67" i="6" s="1"/>
  <c r="O67" i="6" s="1"/>
  <c r="M19" i="6"/>
  <c r="N19" i="6" s="1"/>
  <c r="O19" i="6" s="1"/>
  <c r="M68" i="6"/>
  <c r="N68" i="6" s="1"/>
  <c r="O68" i="6" s="1"/>
  <c r="M76" i="6"/>
  <c r="N76" i="6" s="1"/>
  <c r="O76" i="6" s="1"/>
  <c r="M20" i="6"/>
  <c r="N20" i="6" s="1"/>
  <c r="O20" i="6" s="1"/>
  <c r="M77" i="6"/>
  <c r="N77" i="6" s="1"/>
  <c r="O77" i="6" s="1"/>
  <c r="M69" i="6"/>
  <c r="N69" i="6" s="1"/>
  <c r="O69" i="6" s="1"/>
  <c r="M37" i="6"/>
  <c r="N37" i="6" s="1"/>
  <c r="O37" i="6" s="1"/>
  <c r="N56" i="6"/>
  <c r="O56" i="6" s="1"/>
  <c r="N29" i="6"/>
  <c r="O29" i="6" s="1"/>
  <c r="M58" i="6"/>
  <c r="N58" i="6" s="1"/>
  <c r="O58" i="6" s="1"/>
  <c r="M59" i="6"/>
  <c r="N59" i="6" s="1"/>
  <c r="O59" i="6" s="1"/>
  <c r="M60" i="6"/>
  <c r="N60" i="6" s="1"/>
  <c r="O60" i="6" s="1"/>
  <c r="M61" i="6"/>
  <c r="N61" i="6" s="1"/>
  <c r="O61" i="6" s="1"/>
  <c r="M53" i="6"/>
  <c r="N53" i="6" s="1"/>
  <c r="O53" i="6" s="1"/>
  <c r="M54" i="6"/>
  <c r="N54" i="6" s="1"/>
  <c r="O54" i="6" s="1"/>
  <c r="M44" i="6"/>
  <c r="N44" i="6" s="1"/>
  <c r="O44" i="6" s="1"/>
  <c r="M28" i="6"/>
  <c r="N28" i="6" s="1"/>
  <c r="O28" i="6" s="1"/>
  <c r="M36" i="6"/>
  <c r="N36" i="6" s="1"/>
  <c r="O36" i="6" s="1"/>
  <c r="M12" i="6"/>
  <c r="N12" i="6" s="1"/>
  <c r="O12" i="6" s="1"/>
  <c r="M13" i="6"/>
  <c r="N13" i="6" s="1"/>
  <c r="O13" i="6" s="1"/>
  <c r="M18" i="6"/>
  <c r="N18" i="6" s="1"/>
  <c r="O18" i="6" s="1"/>
  <c r="M41" i="6"/>
  <c r="N41" i="6" s="1"/>
  <c r="O41" i="6" s="1"/>
  <c r="M42" i="6"/>
  <c r="N42" i="6" s="1"/>
  <c r="O42" i="6" s="1"/>
  <c r="M11" i="6"/>
  <c r="N11" i="6" s="1"/>
  <c r="O11" i="6" s="1"/>
  <c r="M66" i="6"/>
  <c r="N66" i="6" s="1"/>
  <c r="O66" i="6" s="1"/>
  <c r="M17" i="6"/>
  <c r="N17" i="6" s="1"/>
  <c r="O17" i="6" s="1"/>
  <c r="M75" i="6"/>
  <c r="N75" i="6" s="1"/>
  <c r="O75" i="6" s="1"/>
  <c r="M80" i="6"/>
  <c r="N80" i="6" s="1"/>
  <c r="O80" i="6" s="1"/>
  <c r="N35" i="6"/>
  <c r="O35" i="6" s="1"/>
  <c r="M78" i="6"/>
  <c r="N78" i="6" s="1"/>
  <c r="O78" i="6" s="1"/>
  <c r="M79" i="6"/>
  <c r="N79" i="6" s="1"/>
  <c r="O79" i="6" s="1"/>
  <c r="M26" i="6"/>
  <c r="N26" i="6" s="1"/>
  <c r="O26" i="6" s="1"/>
  <c r="M27" i="6"/>
  <c r="N27" i="6" s="1"/>
  <c r="O27" i="6" s="1"/>
  <c r="M10" i="6"/>
  <c r="N10" i="6" s="1"/>
  <c r="O10" i="6" s="1"/>
  <c r="M33" i="6"/>
  <c r="N33" i="6" s="1"/>
  <c r="O33" i="6" s="1"/>
  <c r="M24" i="6"/>
  <c r="N24" i="6" s="1"/>
  <c r="O24" i="6" s="1"/>
  <c r="M25" i="6"/>
  <c r="N25" i="6" s="1"/>
  <c r="O25" i="6" s="1"/>
  <c r="N34" i="6"/>
  <c r="O34" i="6" s="1"/>
  <c r="M23" i="6"/>
  <c r="N23" i="6" s="1"/>
  <c r="O23" i="6" s="1"/>
  <c r="K32" i="6"/>
  <c r="M32" i="6" s="1"/>
  <c r="N32" i="6" s="1"/>
  <c r="O32" i="6" s="1"/>
  <c r="M22" i="6"/>
  <c r="N22" i="6" s="1"/>
  <c r="O22" i="6" s="1"/>
</calcChain>
</file>

<file path=xl/sharedStrings.xml><?xml version="1.0" encoding="utf-8"?>
<sst xmlns="http://schemas.openxmlformats.org/spreadsheetml/2006/main" count="405" uniqueCount="56">
  <si>
    <t>coral_tag</t>
  </si>
  <si>
    <t>578_1073</t>
  </si>
  <si>
    <t>1_1425</t>
  </si>
  <si>
    <t>12_635</t>
  </si>
  <si>
    <t>122b</t>
  </si>
  <si>
    <t>183_1114_1340</t>
  </si>
  <si>
    <t>200_972_1336</t>
  </si>
  <si>
    <t>354_1439</t>
  </si>
  <si>
    <t>361b</t>
  </si>
  <si>
    <t>374_891_1294</t>
  </si>
  <si>
    <t>387b</t>
  </si>
  <si>
    <t>407_1103_1378</t>
  </si>
  <si>
    <t>416_1104</t>
  </si>
  <si>
    <t>420b</t>
  </si>
  <si>
    <t>445_683</t>
  </si>
  <si>
    <t>451_871</t>
  </si>
  <si>
    <t>585_1262</t>
  </si>
  <si>
    <t>620_1229</t>
  </si>
  <si>
    <t>669_1074</t>
  </si>
  <si>
    <t>677_1151</t>
  </si>
  <si>
    <t>682_1083</t>
  </si>
  <si>
    <t>70_884</t>
  </si>
  <si>
    <t>746_1058</t>
  </si>
  <si>
    <t>794_946</t>
  </si>
  <si>
    <t>818_1350</t>
  </si>
  <si>
    <t>834_947_1437</t>
  </si>
  <si>
    <t>842_1090</t>
  </si>
  <si>
    <t>8b_934</t>
  </si>
  <si>
    <t>NA</t>
  </si>
  <si>
    <t>188_971</t>
  </si>
  <si>
    <t>Red</t>
  </si>
  <si>
    <t>Blue</t>
  </si>
  <si>
    <t>Pale</t>
  </si>
  <si>
    <t>Unknown</t>
  </si>
  <si>
    <t>Method</t>
  </si>
  <si>
    <t>RAD</t>
  </si>
  <si>
    <t>ITS</t>
  </si>
  <si>
    <t>site_name</t>
  </si>
  <si>
    <t>2015b</t>
  </si>
  <si>
    <t>2015c</t>
  </si>
  <si>
    <t>2016b</t>
  </si>
  <si>
    <t>order</t>
  </si>
  <si>
    <t>Disturbance_sqrt</t>
  </si>
  <si>
    <t>Disturbance_scaled</t>
  </si>
  <si>
    <t>Clade_dom</t>
  </si>
  <si>
    <t>Size_before</t>
  </si>
  <si>
    <t>Size_after</t>
  </si>
  <si>
    <t>Prop_remaining</t>
  </si>
  <si>
    <t>PercentDead</t>
  </si>
  <si>
    <t>exp_before</t>
  </si>
  <si>
    <t>exp_after</t>
  </si>
  <si>
    <t>PropDead</t>
  </si>
  <si>
    <t>Lineage</t>
  </si>
  <si>
    <t>Pkir-3</t>
  </si>
  <si>
    <t>Pkir-2</t>
  </si>
  <si>
    <t>Pkir-1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</si>
</sst>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left" vertical="top"/>
    </xf>
    <xf numFmtId="0" fontId="1" fillId="0" borderId="0" xfId="0" applyFont="1"/>
    <xf numFmtId="0" fontId="0" fillId="0" borderId="0" xfId="0" applyFill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/>
    </xf>
    <xf numFmtId="0" fontId="3" fillId="0" borderId="0" xfId="0" applyFont="1" applyFill="1"/>
    <xf numFmtId="164" fontId="3" fillId="0" borderId="0" xfId="0" applyNumberFormat="1" applyFont="1" applyFill="1"/>
    <xf numFmtId="0" fontId="1" fillId="0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0" xfId="0" applyFill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659A-9A73-6B46-AA3C-203456B88D62}">
  <dimension ref="A1:O80"/>
  <sheetViews>
    <sheetView tabSelected="1" topLeftCell="A19" zoomScale="72" zoomScaleNormal="72" workbookViewId="0">
      <selection activeCell="A32" sqref="A32"/>
    </sheetView>
  </sheetViews>
  <sheetFormatPr defaultColWidth="10.6640625" defaultRowHeight="15.5" x14ac:dyDescent="0.35"/>
  <cols>
    <col min="1" max="3" width="18.1640625" style="1" customWidth="1"/>
    <col min="4" max="4" width="18.1640625" style="3" customWidth="1"/>
    <col min="5" max="5" width="10.6640625" customWidth="1"/>
    <col min="13" max="13" width="10.6640625" customWidth="1"/>
  </cols>
  <sheetData>
    <row r="1" spans="1:15" x14ac:dyDescent="0.35">
      <c r="A1" s="1" t="s">
        <v>0</v>
      </c>
      <c r="B1" s="1" t="s">
        <v>44</v>
      </c>
      <c r="C1" s="1" t="s">
        <v>52</v>
      </c>
      <c r="D1" s="3" t="s">
        <v>34</v>
      </c>
      <c r="E1" t="s">
        <v>37</v>
      </c>
      <c r="F1" t="s">
        <v>43</v>
      </c>
      <c r="G1" t="s">
        <v>42</v>
      </c>
      <c r="H1" t="s">
        <v>41</v>
      </c>
      <c r="I1" t="s">
        <v>45</v>
      </c>
      <c r="J1" t="s">
        <v>49</v>
      </c>
      <c r="K1" t="s">
        <v>46</v>
      </c>
      <c r="L1" t="s">
        <v>50</v>
      </c>
      <c r="M1" t="s">
        <v>47</v>
      </c>
      <c r="N1" t="s">
        <v>48</v>
      </c>
      <c r="O1" t="s">
        <v>51</v>
      </c>
    </row>
    <row r="2" spans="1:15" x14ac:dyDescent="0.35">
      <c r="A2" s="9" t="s">
        <v>5</v>
      </c>
      <c r="B2" s="3" t="s">
        <v>30</v>
      </c>
      <c r="C2" s="3" t="s">
        <v>55</v>
      </c>
      <c r="D2" s="3" t="s">
        <v>35</v>
      </c>
      <c r="E2">
        <v>3</v>
      </c>
      <c r="F2">
        <v>0.40785196721995665</v>
      </c>
      <c r="G2">
        <v>28.435051019824108</v>
      </c>
      <c r="H2">
        <v>54</v>
      </c>
      <c r="I2" s="6">
        <v>3243.6419999999998</v>
      </c>
      <c r="J2" s="6" t="s">
        <v>39</v>
      </c>
      <c r="K2" s="6">
        <v>2316.0729999999999</v>
      </c>
      <c r="L2" s="6">
        <v>2017</v>
      </c>
      <c r="M2">
        <f>K2/I2</f>
        <v>0.71403471776478411</v>
      </c>
      <c r="N2">
        <f t="shared" ref="N2:N33" si="0">(1-M2)*100</f>
        <v>28.596528223521588</v>
      </c>
      <c r="O2">
        <f t="shared" ref="O2:O33" si="1">N2/100</f>
        <v>0.28596528223521589</v>
      </c>
    </row>
    <row r="3" spans="1:15" x14ac:dyDescent="0.35">
      <c r="A3" s="9">
        <v>230</v>
      </c>
      <c r="B3" s="3" t="s">
        <v>32</v>
      </c>
      <c r="C3" s="3" t="s">
        <v>53</v>
      </c>
      <c r="D3" s="3" t="s">
        <v>35</v>
      </c>
      <c r="E3" s="4">
        <v>3</v>
      </c>
      <c r="F3">
        <v>0.40785196721995665</v>
      </c>
      <c r="G3">
        <v>28.435051019824108</v>
      </c>
      <c r="H3">
        <v>30</v>
      </c>
      <c r="I3" s="6">
        <v>563.06600000000003</v>
      </c>
      <c r="J3" t="s">
        <v>39</v>
      </c>
      <c r="K3" s="6">
        <v>159.73400000000001</v>
      </c>
      <c r="L3" s="6">
        <v>2017</v>
      </c>
      <c r="M3">
        <f>K3/I3</f>
        <v>0.28368610429328001</v>
      </c>
      <c r="N3">
        <f t="shared" si="0"/>
        <v>71.631389570671999</v>
      </c>
      <c r="O3">
        <f t="shared" si="1"/>
        <v>0.71631389570671999</v>
      </c>
    </row>
    <row r="4" spans="1:15" x14ac:dyDescent="0.35">
      <c r="A4" s="9">
        <v>241</v>
      </c>
      <c r="B4" s="3" t="s">
        <v>32</v>
      </c>
      <c r="C4" s="3" t="s">
        <v>53</v>
      </c>
      <c r="D4" s="3" t="s">
        <v>35</v>
      </c>
      <c r="E4" s="14">
        <v>8</v>
      </c>
      <c r="F4" s="14">
        <v>0.49951460519109475</v>
      </c>
      <c r="G4" s="14">
        <v>34.825682907877052</v>
      </c>
      <c r="H4">
        <v>31</v>
      </c>
      <c r="I4" s="6">
        <v>744.22299999999996</v>
      </c>
      <c r="J4" t="s">
        <v>39</v>
      </c>
      <c r="K4">
        <v>0</v>
      </c>
      <c r="L4" s="6" t="s">
        <v>28</v>
      </c>
      <c r="M4">
        <f>K4/I4</f>
        <v>0</v>
      </c>
      <c r="N4">
        <f t="shared" si="0"/>
        <v>100</v>
      </c>
      <c r="O4">
        <f t="shared" si="1"/>
        <v>1</v>
      </c>
    </row>
    <row r="5" spans="1:15" x14ac:dyDescent="0.35">
      <c r="A5" s="9">
        <v>821</v>
      </c>
      <c r="B5" s="3" t="s">
        <v>30</v>
      </c>
      <c r="C5" s="3" t="s">
        <v>55</v>
      </c>
      <c r="D5" s="3" t="s">
        <v>35</v>
      </c>
      <c r="E5">
        <v>5</v>
      </c>
      <c r="F5">
        <v>0</v>
      </c>
      <c r="G5">
        <v>0</v>
      </c>
      <c r="H5">
        <v>49</v>
      </c>
      <c r="I5" s="8">
        <v>1345.748</v>
      </c>
      <c r="J5" t="s">
        <v>38</v>
      </c>
      <c r="K5" s="8">
        <v>1498.492</v>
      </c>
      <c r="L5">
        <v>2017</v>
      </c>
      <c r="M5">
        <v>1</v>
      </c>
      <c r="N5">
        <f t="shared" si="0"/>
        <v>0</v>
      </c>
      <c r="O5">
        <f t="shared" si="1"/>
        <v>0</v>
      </c>
    </row>
    <row r="6" spans="1:15" x14ac:dyDescent="0.35">
      <c r="A6" s="9">
        <v>831</v>
      </c>
      <c r="B6" s="3" t="s">
        <v>30</v>
      </c>
      <c r="C6" s="3" t="s">
        <v>55</v>
      </c>
      <c r="D6" s="3" t="s">
        <v>35</v>
      </c>
      <c r="E6">
        <v>5</v>
      </c>
      <c r="F6">
        <v>0</v>
      </c>
      <c r="G6">
        <v>0</v>
      </c>
      <c r="H6">
        <v>50</v>
      </c>
      <c r="I6" s="6">
        <v>2084.9490000000001</v>
      </c>
      <c r="J6" t="s">
        <v>39</v>
      </c>
      <c r="K6" s="6">
        <v>3482.9650000000001</v>
      </c>
      <c r="L6" s="6">
        <v>2017</v>
      </c>
      <c r="M6">
        <v>1</v>
      </c>
      <c r="N6">
        <f t="shared" si="0"/>
        <v>0</v>
      </c>
      <c r="O6">
        <f t="shared" si="1"/>
        <v>0</v>
      </c>
    </row>
    <row r="7" spans="1:15" x14ac:dyDescent="0.35">
      <c r="A7" s="9" t="s">
        <v>24</v>
      </c>
      <c r="B7" s="3" t="s">
        <v>30</v>
      </c>
      <c r="C7" s="3" t="s">
        <v>55</v>
      </c>
      <c r="D7" s="3" t="s">
        <v>35</v>
      </c>
      <c r="E7">
        <v>5</v>
      </c>
      <c r="F7">
        <v>0</v>
      </c>
      <c r="G7">
        <v>0</v>
      </c>
      <c r="H7">
        <v>59</v>
      </c>
      <c r="I7" s="6">
        <v>883.23699999999997</v>
      </c>
      <c r="J7" s="6" t="s">
        <v>39</v>
      </c>
      <c r="K7" s="6">
        <v>753.75300000000004</v>
      </c>
      <c r="L7" s="6">
        <v>2017</v>
      </c>
      <c r="M7">
        <f t="shared" ref="M7:M28" si="2">K7/I7</f>
        <v>0.8533983517447753</v>
      </c>
      <c r="N7">
        <f t="shared" si="0"/>
        <v>14.66016482552247</v>
      </c>
      <c r="O7">
        <f t="shared" si="1"/>
        <v>0.1466016482552247</v>
      </c>
    </row>
    <row r="8" spans="1:15" x14ac:dyDescent="0.35">
      <c r="A8" s="9" t="s">
        <v>25</v>
      </c>
      <c r="B8" s="3" t="s">
        <v>30</v>
      </c>
      <c r="C8" s="3" t="s">
        <v>55</v>
      </c>
      <c r="D8" s="3" t="s">
        <v>35</v>
      </c>
      <c r="E8">
        <v>5</v>
      </c>
      <c r="F8">
        <v>0</v>
      </c>
      <c r="G8">
        <v>0</v>
      </c>
      <c r="H8">
        <v>60</v>
      </c>
      <c r="I8" s="6">
        <v>4832.2060000000001</v>
      </c>
      <c r="J8" s="6" t="s">
        <v>39</v>
      </c>
      <c r="K8" s="6">
        <v>132.74299999999999</v>
      </c>
      <c r="L8" s="6">
        <v>2017</v>
      </c>
      <c r="M8">
        <f t="shared" si="2"/>
        <v>2.7470476217280469E-2</v>
      </c>
      <c r="N8">
        <f t="shared" si="0"/>
        <v>97.252952378271956</v>
      </c>
      <c r="O8">
        <f t="shared" si="1"/>
        <v>0.97252952378271962</v>
      </c>
    </row>
    <row r="9" spans="1:15" x14ac:dyDescent="0.35">
      <c r="A9" s="9">
        <v>812</v>
      </c>
      <c r="B9" s="3" t="s">
        <v>30</v>
      </c>
      <c r="C9" s="3" t="s">
        <v>55</v>
      </c>
      <c r="D9" s="3" t="s">
        <v>35</v>
      </c>
      <c r="E9">
        <v>5</v>
      </c>
      <c r="F9">
        <v>0</v>
      </c>
      <c r="G9">
        <v>0</v>
      </c>
      <c r="H9">
        <v>70</v>
      </c>
      <c r="I9" s="6">
        <v>1436.0809999999999</v>
      </c>
      <c r="J9" s="6" t="s">
        <v>39</v>
      </c>
      <c r="K9">
        <v>0</v>
      </c>
      <c r="L9" t="s">
        <v>28</v>
      </c>
      <c r="M9">
        <f t="shared" si="2"/>
        <v>0</v>
      </c>
      <c r="N9">
        <f t="shared" si="0"/>
        <v>100</v>
      </c>
      <c r="O9">
        <f t="shared" si="1"/>
        <v>1</v>
      </c>
    </row>
    <row r="10" spans="1:15" x14ac:dyDescent="0.35">
      <c r="A10" s="9">
        <v>839</v>
      </c>
      <c r="B10" s="3" t="s">
        <v>31</v>
      </c>
      <c r="C10" s="1" t="s">
        <v>54</v>
      </c>
      <c r="D10" s="3" t="s">
        <v>35</v>
      </c>
      <c r="E10">
        <v>5</v>
      </c>
      <c r="F10">
        <v>0</v>
      </c>
      <c r="G10">
        <v>0</v>
      </c>
      <c r="H10">
        <v>5</v>
      </c>
      <c r="I10" s="7">
        <v>687.74199999999996</v>
      </c>
      <c r="J10" t="s">
        <v>38</v>
      </c>
      <c r="K10" s="6">
        <v>261.774</v>
      </c>
      <c r="L10" s="6" t="s">
        <v>40</v>
      </c>
      <c r="M10">
        <f t="shared" si="2"/>
        <v>0.38062820069153841</v>
      </c>
      <c r="N10">
        <f t="shared" si="0"/>
        <v>61.937179930846156</v>
      </c>
      <c r="O10">
        <f t="shared" si="1"/>
        <v>0.61937179930846153</v>
      </c>
    </row>
    <row r="11" spans="1:15" x14ac:dyDescent="0.35">
      <c r="A11" s="9" t="s">
        <v>23</v>
      </c>
      <c r="B11" s="1" t="s">
        <v>31</v>
      </c>
      <c r="C11" s="1" t="s">
        <v>54</v>
      </c>
      <c r="D11" s="3" t="s">
        <v>36</v>
      </c>
      <c r="E11">
        <v>5</v>
      </c>
      <c r="F11">
        <v>0</v>
      </c>
      <c r="G11">
        <v>0</v>
      </c>
      <c r="H11">
        <v>15</v>
      </c>
      <c r="I11" s="6">
        <v>2113.8989999999999</v>
      </c>
      <c r="J11" t="s">
        <v>39</v>
      </c>
      <c r="K11" s="6">
        <v>879.18100000000004</v>
      </c>
      <c r="L11">
        <v>2017</v>
      </c>
      <c r="M11">
        <f t="shared" si="2"/>
        <v>0.41590492260983147</v>
      </c>
      <c r="N11">
        <f t="shared" si="0"/>
        <v>58.409507739016853</v>
      </c>
      <c r="O11">
        <f t="shared" si="1"/>
        <v>0.58409507739016853</v>
      </c>
    </row>
    <row r="12" spans="1:15" x14ac:dyDescent="0.35">
      <c r="A12" s="9">
        <v>790</v>
      </c>
      <c r="B12" s="3" t="s">
        <v>32</v>
      </c>
      <c r="C12" s="3" t="s">
        <v>53</v>
      </c>
      <c r="D12" s="3" t="s">
        <v>35</v>
      </c>
      <c r="E12">
        <v>5</v>
      </c>
      <c r="F12">
        <v>0</v>
      </c>
      <c r="G12">
        <v>0</v>
      </c>
      <c r="H12">
        <v>39</v>
      </c>
      <c r="I12" s="6">
        <v>1208.46</v>
      </c>
      <c r="J12" t="s">
        <v>39</v>
      </c>
      <c r="K12">
        <v>0</v>
      </c>
      <c r="L12" t="s">
        <v>28</v>
      </c>
      <c r="M12">
        <f t="shared" si="2"/>
        <v>0</v>
      </c>
      <c r="N12">
        <f t="shared" si="0"/>
        <v>100</v>
      </c>
      <c r="O12">
        <f t="shared" si="1"/>
        <v>1</v>
      </c>
    </row>
    <row r="13" spans="1:15" x14ac:dyDescent="0.35">
      <c r="A13" s="9">
        <v>827</v>
      </c>
      <c r="B13" s="3" t="s">
        <v>32</v>
      </c>
      <c r="C13" s="3" t="s">
        <v>53</v>
      </c>
      <c r="D13" s="3" t="s">
        <v>36</v>
      </c>
      <c r="E13">
        <v>5</v>
      </c>
      <c r="F13">
        <v>0</v>
      </c>
      <c r="G13">
        <v>0</v>
      </c>
      <c r="H13">
        <v>40</v>
      </c>
      <c r="I13" s="6">
        <v>3688.2890000000002</v>
      </c>
      <c r="J13" t="s">
        <v>39</v>
      </c>
      <c r="K13">
        <v>0</v>
      </c>
      <c r="L13" t="s">
        <v>28</v>
      </c>
      <c r="M13">
        <f t="shared" si="2"/>
        <v>0</v>
      </c>
      <c r="N13">
        <f t="shared" si="0"/>
        <v>100</v>
      </c>
      <c r="O13">
        <f t="shared" si="1"/>
        <v>1</v>
      </c>
    </row>
    <row r="14" spans="1:15" x14ac:dyDescent="0.35">
      <c r="A14" s="9">
        <v>880</v>
      </c>
      <c r="B14" s="3" t="s">
        <v>30</v>
      </c>
      <c r="C14" s="3" t="s">
        <v>55</v>
      </c>
      <c r="D14" s="3" t="s">
        <v>35</v>
      </c>
      <c r="E14">
        <v>8</v>
      </c>
      <c r="F14">
        <v>0.49951460519109475</v>
      </c>
      <c r="G14">
        <v>34.825682907877052</v>
      </c>
      <c r="H14">
        <v>52</v>
      </c>
      <c r="I14" s="6">
        <v>898.70699999999999</v>
      </c>
      <c r="J14" s="6" t="s">
        <v>39</v>
      </c>
      <c r="K14" s="6">
        <v>160.131</v>
      </c>
      <c r="L14" s="6">
        <v>2017</v>
      </c>
      <c r="M14">
        <f t="shared" si="2"/>
        <v>0.17817931761964689</v>
      </c>
      <c r="N14">
        <f t="shared" si="0"/>
        <v>82.182068238035313</v>
      </c>
      <c r="O14">
        <f t="shared" si="1"/>
        <v>0.82182068238035311</v>
      </c>
    </row>
    <row r="15" spans="1:15" x14ac:dyDescent="0.35">
      <c r="A15" s="9">
        <v>1086</v>
      </c>
      <c r="B15" s="3" t="s">
        <v>30</v>
      </c>
      <c r="C15" s="3" t="s">
        <v>55</v>
      </c>
      <c r="D15" s="3" t="s">
        <v>35</v>
      </c>
      <c r="E15">
        <v>8</v>
      </c>
      <c r="F15">
        <v>0.49951460519109475</v>
      </c>
      <c r="G15">
        <v>34.825682907877052</v>
      </c>
      <c r="H15">
        <v>53</v>
      </c>
      <c r="I15" s="6">
        <v>3688.1509999999998</v>
      </c>
      <c r="J15" s="6" t="s">
        <v>39</v>
      </c>
      <c r="K15" s="6">
        <v>1368.768</v>
      </c>
      <c r="L15" s="6">
        <v>2017</v>
      </c>
      <c r="M15">
        <f t="shared" si="2"/>
        <v>0.37112580260406913</v>
      </c>
      <c r="N15">
        <f t="shared" si="0"/>
        <v>62.887419739593085</v>
      </c>
      <c r="O15">
        <f t="shared" si="1"/>
        <v>0.62887419739593087</v>
      </c>
    </row>
    <row r="16" spans="1:15" x14ac:dyDescent="0.35">
      <c r="A16" s="9">
        <v>883</v>
      </c>
      <c r="B16" s="3" t="s">
        <v>30</v>
      </c>
      <c r="C16" s="3" t="s">
        <v>55</v>
      </c>
      <c r="D16" s="3" t="s">
        <v>35</v>
      </c>
      <c r="E16">
        <v>8</v>
      </c>
      <c r="F16">
        <v>0.49951460519109475</v>
      </c>
      <c r="G16">
        <v>34.825682907877052</v>
      </c>
      <c r="H16">
        <v>72</v>
      </c>
      <c r="I16" s="6">
        <v>1955.885</v>
      </c>
      <c r="J16" s="6" t="s">
        <v>39</v>
      </c>
      <c r="K16">
        <v>0</v>
      </c>
      <c r="L16" t="s">
        <v>28</v>
      </c>
      <c r="M16">
        <f t="shared" si="2"/>
        <v>0</v>
      </c>
      <c r="N16">
        <f t="shared" si="0"/>
        <v>100</v>
      </c>
      <c r="O16">
        <f t="shared" si="1"/>
        <v>1</v>
      </c>
    </row>
    <row r="17" spans="1:15" x14ac:dyDescent="0.35">
      <c r="A17" s="9">
        <v>717</v>
      </c>
      <c r="B17" s="3" t="s">
        <v>31</v>
      </c>
      <c r="C17" s="3" t="s">
        <v>54</v>
      </c>
      <c r="D17" s="3" t="s">
        <v>36</v>
      </c>
      <c r="E17">
        <v>8</v>
      </c>
      <c r="F17">
        <v>0.49951460519109475</v>
      </c>
      <c r="G17">
        <v>34.825682907877052</v>
      </c>
      <c r="H17">
        <v>4</v>
      </c>
      <c r="I17" s="6">
        <v>330.69600000000003</v>
      </c>
      <c r="J17" t="s">
        <v>39</v>
      </c>
      <c r="K17" s="6">
        <v>13.888</v>
      </c>
      <c r="L17" s="6">
        <v>2017</v>
      </c>
      <c r="M17">
        <f t="shared" si="2"/>
        <v>4.1996274524034156E-2</v>
      </c>
      <c r="N17">
        <f t="shared" si="0"/>
        <v>95.800372547596581</v>
      </c>
      <c r="O17">
        <f t="shared" si="1"/>
        <v>0.95800372547596579</v>
      </c>
    </row>
    <row r="18" spans="1:15" x14ac:dyDescent="0.35">
      <c r="A18" s="9" t="s">
        <v>21</v>
      </c>
      <c r="B18" s="3" t="s">
        <v>32</v>
      </c>
      <c r="C18" s="3" t="s">
        <v>53</v>
      </c>
      <c r="D18" s="3" t="s">
        <v>35</v>
      </c>
      <c r="E18">
        <v>8</v>
      </c>
      <c r="F18">
        <v>0.49951460519109475</v>
      </c>
      <c r="G18">
        <v>34.825682907877052</v>
      </c>
      <c r="H18">
        <v>46</v>
      </c>
      <c r="I18" s="6">
        <v>1828.597</v>
      </c>
      <c r="J18" t="s">
        <v>39</v>
      </c>
      <c r="K18">
        <v>0</v>
      </c>
      <c r="L18" t="s">
        <v>28</v>
      </c>
      <c r="M18">
        <f t="shared" si="2"/>
        <v>0</v>
      </c>
      <c r="N18">
        <f t="shared" si="0"/>
        <v>100</v>
      </c>
      <c r="O18">
        <f t="shared" si="1"/>
        <v>1</v>
      </c>
    </row>
    <row r="19" spans="1:15" x14ac:dyDescent="0.35">
      <c r="A19" s="9">
        <v>325</v>
      </c>
      <c r="B19" s="3" t="s">
        <v>32</v>
      </c>
      <c r="C19" s="3" t="s">
        <v>53</v>
      </c>
      <c r="D19" s="3" t="s">
        <v>35</v>
      </c>
      <c r="E19" s="14">
        <v>34</v>
      </c>
      <c r="F19" s="14">
        <v>0.49951460519109475</v>
      </c>
      <c r="G19" s="14">
        <v>34.825682907877052</v>
      </c>
      <c r="H19">
        <v>32</v>
      </c>
      <c r="I19" s="6">
        <v>1568.1079999999999</v>
      </c>
      <c r="J19" t="s">
        <v>39</v>
      </c>
      <c r="K19">
        <v>0</v>
      </c>
      <c r="L19" s="6" t="s">
        <v>28</v>
      </c>
      <c r="M19">
        <f t="shared" si="2"/>
        <v>0</v>
      </c>
      <c r="N19">
        <f t="shared" si="0"/>
        <v>100</v>
      </c>
      <c r="O19">
        <f t="shared" si="1"/>
        <v>1</v>
      </c>
    </row>
    <row r="20" spans="1:15" x14ac:dyDescent="0.35">
      <c r="A20" s="9">
        <v>888</v>
      </c>
      <c r="B20" s="3" t="s">
        <v>32</v>
      </c>
      <c r="C20" s="3" t="s">
        <v>53</v>
      </c>
      <c r="D20" s="3" t="s">
        <v>35</v>
      </c>
      <c r="E20">
        <v>8</v>
      </c>
      <c r="F20">
        <v>0.49951460519109475</v>
      </c>
      <c r="G20">
        <v>34.825682907877052</v>
      </c>
      <c r="H20">
        <v>41</v>
      </c>
      <c r="I20" s="6">
        <v>6093.1030000000001</v>
      </c>
      <c r="J20" t="s">
        <v>39</v>
      </c>
      <c r="K20">
        <v>0</v>
      </c>
      <c r="L20" t="s">
        <v>28</v>
      </c>
      <c r="M20">
        <f t="shared" si="2"/>
        <v>0</v>
      </c>
      <c r="N20">
        <f t="shared" si="0"/>
        <v>100</v>
      </c>
      <c r="O20">
        <f t="shared" si="1"/>
        <v>1</v>
      </c>
    </row>
    <row r="21" spans="1:15" x14ac:dyDescent="0.35">
      <c r="A21" s="9">
        <v>596</v>
      </c>
      <c r="B21" s="3" t="s">
        <v>30</v>
      </c>
      <c r="C21" s="3" t="s">
        <v>55</v>
      </c>
      <c r="D21" s="3" t="s">
        <v>35</v>
      </c>
      <c r="E21">
        <v>15</v>
      </c>
      <c r="F21">
        <v>0</v>
      </c>
      <c r="G21">
        <v>0</v>
      </c>
      <c r="H21">
        <v>69</v>
      </c>
      <c r="I21" s="6">
        <v>1990.433</v>
      </c>
      <c r="J21" s="6" t="s">
        <v>38</v>
      </c>
      <c r="K21">
        <v>0</v>
      </c>
      <c r="L21" t="s">
        <v>28</v>
      </c>
      <c r="M21">
        <f t="shared" si="2"/>
        <v>0</v>
      </c>
      <c r="N21">
        <f t="shared" si="0"/>
        <v>100</v>
      </c>
      <c r="O21">
        <f t="shared" si="1"/>
        <v>1</v>
      </c>
    </row>
    <row r="22" spans="1:15" s="5" customFormat="1" x14ac:dyDescent="0.35">
      <c r="A22" s="9" t="s">
        <v>1</v>
      </c>
      <c r="B22" s="10" t="s">
        <v>31</v>
      </c>
      <c r="C22" s="10" t="s">
        <v>54</v>
      </c>
      <c r="D22" s="10" t="s">
        <v>35</v>
      </c>
      <c r="E22" s="5">
        <v>15</v>
      </c>
      <c r="F22" s="5">
        <v>0</v>
      </c>
      <c r="G22" s="5">
        <v>0</v>
      </c>
      <c r="H22" s="5">
        <v>1</v>
      </c>
      <c r="I22" s="11">
        <v>403.08600000000001</v>
      </c>
      <c r="J22" s="5" t="s">
        <v>38</v>
      </c>
      <c r="K22" s="11">
        <v>392.48899999999998</v>
      </c>
      <c r="L22" s="11">
        <v>2017</v>
      </c>
      <c r="M22" s="5">
        <f t="shared" si="2"/>
        <v>0.9737103248438298</v>
      </c>
      <c r="N22" s="5">
        <f t="shared" si="0"/>
        <v>2.62896751561702</v>
      </c>
      <c r="O22" s="5">
        <f t="shared" si="1"/>
        <v>2.62896751561702E-2</v>
      </c>
    </row>
    <row r="23" spans="1:15" x14ac:dyDescent="0.35">
      <c r="A23" s="9">
        <v>627</v>
      </c>
      <c r="B23" s="1" t="s">
        <v>31</v>
      </c>
      <c r="C23" s="1" t="s">
        <v>54</v>
      </c>
      <c r="D23" s="3" t="s">
        <v>36</v>
      </c>
      <c r="E23">
        <v>15</v>
      </c>
      <c r="F23">
        <v>0</v>
      </c>
      <c r="G23">
        <v>0</v>
      </c>
      <c r="H23">
        <v>2</v>
      </c>
      <c r="I23" s="6">
        <v>1906.373</v>
      </c>
      <c r="J23" t="s">
        <v>39</v>
      </c>
      <c r="K23" s="6">
        <v>146.77799999999999</v>
      </c>
      <c r="L23" s="6">
        <v>2017</v>
      </c>
      <c r="M23">
        <f t="shared" si="2"/>
        <v>7.6993327119089489E-2</v>
      </c>
      <c r="N23">
        <f t="shared" si="0"/>
        <v>92.300667288091049</v>
      </c>
      <c r="O23">
        <f t="shared" si="1"/>
        <v>0.92300667288091054</v>
      </c>
    </row>
    <row r="24" spans="1:15" x14ac:dyDescent="0.35">
      <c r="A24" s="9" t="s">
        <v>16</v>
      </c>
      <c r="B24" s="3" t="s">
        <v>31</v>
      </c>
      <c r="C24" s="1" t="s">
        <v>54</v>
      </c>
      <c r="D24" s="3" t="s">
        <v>35</v>
      </c>
      <c r="E24">
        <v>15</v>
      </c>
      <c r="F24">
        <v>0</v>
      </c>
      <c r="G24">
        <v>0</v>
      </c>
      <c r="H24">
        <v>11</v>
      </c>
      <c r="I24" s="6">
        <v>3039.2910000000002</v>
      </c>
      <c r="J24" t="s">
        <v>39</v>
      </c>
      <c r="K24" s="6">
        <v>164.48599999999999</v>
      </c>
      <c r="L24" s="6">
        <v>2017</v>
      </c>
      <c r="M24">
        <f t="shared" si="2"/>
        <v>5.4119858874981032E-2</v>
      </c>
      <c r="N24">
        <f t="shared" si="0"/>
        <v>94.588014112501895</v>
      </c>
      <c r="O24">
        <f t="shared" si="1"/>
        <v>0.94588014112501895</v>
      </c>
    </row>
    <row r="25" spans="1:15" x14ac:dyDescent="0.35">
      <c r="A25" s="9" t="s">
        <v>17</v>
      </c>
      <c r="B25" s="3" t="s">
        <v>31</v>
      </c>
      <c r="C25" s="3" t="s">
        <v>54</v>
      </c>
      <c r="D25" s="3" t="s">
        <v>35</v>
      </c>
      <c r="E25">
        <v>15</v>
      </c>
      <c r="F25">
        <v>0</v>
      </c>
      <c r="G25">
        <v>0</v>
      </c>
      <c r="H25">
        <v>12</v>
      </c>
      <c r="I25" s="6">
        <v>1364.11</v>
      </c>
      <c r="J25" t="s">
        <v>39</v>
      </c>
      <c r="K25" s="6">
        <v>11.36</v>
      </c>
      <c r="L25" s="6">
        <v>2017</v>
      </c>
      <c r="M25">
        <f t="shared" si="2"/>
        <v>8.3277741531108205E-3</v>
      </c>
      <c r="N25">
        <f t="shared" si="0"/>
        <v>99.167222584688915</v>
      </c>
      <c r="O25">
        <f t="shared" si="1"/>
        <v>0.99167222584688919</v>
      </c>
    </row>
    <row r="26" spans="1:15" x14ac:dyDescent="0.35">
      <c r="A26" s="9">
        <v>601</v>
      </c>
      <c r="B26" s="3" t="s">
        <v>31</v>
      </c>
      <c r="C26" s="3" t="s">
        <v>54</v>
      </c>
      <c r="D26" s="3" t="s">
        <v>35</v>
      </c>
      <c r="E26">
        <v>15</v>
      </c>
      <c r="F26">
        <v>0</v>
      </c>
      <c r="G26">
        <v>0</v>
      </c>
      <c r="H26">
        <v>21</v>
      </c>
      <c r="I26" s="7">
        <v>1453.5740000000001</v>
      </c>
      <c r="J26" t="s">
        <v>39</v>
      </c>
      <c r="K26">
        <v>0</v>
      </c>
      <c r="L26" t="s">
        <v>28</v>
      </c>
      <c r="M26">
        <f t="shared" si="2"/>
        <v>0</v>
      </c>
      <c r="N26">
        <f t="shared" si="0"/>
        <v>100</v>
      </c>
      <c r="O26">
        <f t="shared" si="1"/>
        <v>1</v>
      </c>
    </row>
    <row r="27" spans="1:15" x14ac:dyDescent="0.35">
      <c r="A27" s="9">
        <v>608</v>
      </c>
      <c r="B27" s="3" t="s">
        <v>31</v>
      </c>
      <c r="C27" s="1" t="s">
        <v>54</v>
      </c>
      <c r="D27" s="3" t="s">
        <v>35</v>
      </c>
      <c r="E27">
        <v>15</v>
      </c>
      <c r="F27">
        <v>0</v>
      </c>
      <c r="G27">
        <v>0</v>
      </c>
      <c r="H27">
        <v>22</v>
      </c>
      <c r="I27" s="6">
        <v>1151.633</v>
      </c>
      <c r="J27" t="s">
        <v>39</v>
      </c>
      <c r="K27">
        <v>0</v>
      </c>
      <c r="L27" t="s">
        <v>28</v>
      </c>
      <c r="M27">
        <f t="shared" si="2"/>
        <v>0</v>
      </c>
      <c r="N27">
        <f t="shared" si="0"/>
        <v>100</v>
      </c>
      <c r="O27">
        <f t="shared" si="1"/>
        <v>1</v>
      </c>
    </row>
    <row r="28" spans="1:15" x14ac:dyDescent="0.35">
      <c r="A28" s="9">
        <v>604</v>
      </c>
      <c r="B28" s="3" t="s">
        <v>32</v>
      </c>
      <c r="C28" s="3" t="s">
        <v>53</v>
      </c>
      <c r="D28" s="3" t="s">
        <v>36</v>
      </c>
      <c r="E28">
        <v>15</v>
      </c>
      <c r="F28">
        <v>0</v>
      </c>
      <c r="G28">
        <v>0</v>
      </c>
      <c r="H28">
        <v>36</v>
      </c>
      <c r="I28" s="6">
        <v>919.71900000000005</v>
      </c>
      <c r="J28" t="s">
        <v>39</v>
      </c>
      <c r="K28">
        <v>0</v>
      </c>
      <c r="L28" t="s">
        <v>28</v>
      </c>
      <c r="M28">
        <f t="shared" si="2"/>
        <v>0</v>
      </c>
      <c r="N28">
        <f t="shared" si="0"/>
        <v>100</v>
      </c>
      <c r="O28">
        <f t="shared" si="1"/>
        <v>1</v>
      </c>
    </row>
    <row r="29" spans="1:15" x14ac:dyDescent="0.35">
      <c r="A29" s="9">
        <v>591</v>
      </c>
      <c r="B29" s="1" t="s">
        <v>33</v>
      </c>
      <c r="C29" s="1" t="s">
        <v>33</v>
      </c>
      <c r="D29" s="3" t="s">
        <v>36</v>
      </c>
      <c r="E29">
        <v>15</v>
      </c>
      <c r="F29">
        <v>0</v>
      </c>
      <c r="G29">
        <v>0</v>
      </c>
      <c r="H29">
        <v>78</v>
      </c>
      <c r="I29" s="6">
        <v>887.85599999999999</v>
      </c>
      <c r="J29" t="s">
        <v>39</v>
      </c>
      <c r="K29" s="6">
        <v>919.63400000000001</v>
      </c>
      <c r="L29" s="6">
        <v>2017</v>
      </c>
      <c r="M29">
        <v>1</v>
      </c>
      <c r="N29">
        <f t="shared" si="0"/>
        <v>0</v>
      </c>
      <c r="O29">
        <f t="shared" si="1"/>
        <v>0</v>
      </c>
    </row>
    <row r="30" spans="1:15" x14ac:dyDescent="0.35">
      <c r="A30" s="9">
        <v>474</v>
      </c>
      <c r="B30" s="1" t="s">
        <v>31</v>
      </c>
      <c r="C30" s="1" t="s">
        <v>54</v>
      </c>
      <c r="D30" s="3" t="s">
        <v>36</v>
      </c>
      <c r="E30" s="14">
        <v>27</v>
      </c>
      <c r="F30" s="14">
        <v>1.2234667187215671</v>
      </c>
      <c r="G30" s="14">
        <v>85.298935309885294</v>
      </c>
      <c r="H30">
        <v>79</v>
      </c>
      <c r="I30" s="6">
        <v>85.674999999999997</v>
      </c>
      <c r="J30" t="s">
        <v>39</v>
      </c>
      <c r="K30">
        <v>0</v>
      </c>
      <c r="L30" t="s">
        <v>28</v>
      </c>
      <c r="M30">
        <f>K30/I30</f>
        <v>0</v>
      </c>
      <c r="N30">
        <f t="shared" si="0"/>
        <v>100</v>
      </c>
      <c r="O30">
        <f t="shared" si="1"/>
        <v>1</v>
      </c>
    </row>
    <row r="31" spans="1:15" x14ac:dyDescent="0.35">
      <c r="A31" s="9" t="s">
        <v>18</v>
      </c>
      <c r="B31" s="16" t="s">
        <v>31</v>
      </c>
      <c r="C31" s="1" t="s">
        <v>54</v>
      </c>
      <c r="D31" s="3" t="s">
        <v>36</v>
      </c>
      <c r="E31">
        <v>19</v>
      </c>
      <c r="F31">
        <v>0</v>
      </c>
      <c r="G31">
        <v>0</v>
      </c>
      <c r="H31">
        <v>58</v>
      </c>
      <c r="I31" s="6">
        <v>657.15700000000004</v>
      </c>
      <c r="J31" t="s">
        <v>39</v>
      </c>
      <c r="K31" s="6">
        <v>530.03499999999997</v>
      </c>
      <c r="L31" s="6">
        <v>2017</v>
      </c>
      <c r="M31">
        <f>K31/I31</f>
        <v>0.80655764147684639</v>
      </c>
      <c r="N31">
        <f t="shared" si="0"/>
        <v>19.344235852315361</v>
      </c>
      <c r="O31">
        <f t="shared" si="1"/>
        <v>0.19344235852315361</v>
      </c>
    </row>
    <row r="32" spans="1:15" x14ac:dyDescent="0.35">
      <c r="A32" s="15">
        <v>659</v>
      </c>
      <c r="B32" s="3" t="s">
        <v>31</v>
      </c>
      <c r="C32" s="3" t="s">
        <v>54</v>
      </c>
      <c r="D32" s="3" t="s">
        <v>35</v>
      </c>
      <c r="E32">
        <v>19</v>
      </c>
      <c r="F32">
        <v>0</v>
      </c>
      <c r="G32">
        <v>0</v>
      </c>
      <c r="H32">
        <v>3</v>
      </c>
      <c r="I32" s="7">
        <v>416.95400000000001</v>
      </c>
      <c r="J32" t="s">
        <v>39</v>
      </c>
      <c r="K32" s="7">
        <f>275.089+96.186</f>
        <v>371.27499999999998</v>
      </c>
      <c r="L32">
        <v>2017</v>
      </c>
      <c r="M32">
        <f>K32/I32</f>
        <v>0.89044594847393232</v>
      </c>
      <c r="N32">
        <f t="shared" si="0"/>
        <v>10.955405152606767</v>
      </c>
      <c r="O32">
        <f t="shared" si="1"/>
        <v>0.10955405152606768</v>
      </c>
    </row>
    <row r="33" spans="1:15" x14ac:dyDescent="0.35">
      <c r="A33" s="15">
        <v>867</v>
      </c>
      <c r="B33" s="3" t="s">
        <v>31</v>
      </c>
      <c r="C33" s="3" t="s">
        <v>54</v>
      </c>
      <c r="D33" s="3" t="s">
        <v>35</v>
      </c>
      <c r="E33">
        <v>19</v>
      </c>
      <c r="F33">
        <v>0</v>
      </c>
      <c r="G33">
        <v>0</v>
      </c>
      <c r="H33">
        <v>6</v>
      </c>
      <c r="I33" s="6">
        <v>990.89599999999996</v>
      </c>
      <c r="J33" t="s">
        <v>39</v>
      </c>
      <c r="K33" s="6">
        <v>71.102999999999994</v>
      </c>
      <c r="L33" s="6">
        <v>2017</v>
      </c>
      <c r="M33">
        <f>K33/I33</f>
        <v>7.1756269073646475E-2</v>
      </c>
      <c r="N33">
        <f t="shared" si="0"/>
        <v>92.824373092635355</v>
      </c>
      <c r="O33">
        <f t="shared" si="1"/>
        <v>0.92824373092635359</v>
      </c>
    </row>
    <row r="34" spans="1:15" x14ac:dyDescent="0.35">
      <c r="A34" s="15" t="s">
        <v>20</v>
      </c>
      <c r="B34" s="3" t="s">
        <v>31</v>
      </c>
      <c r="C34" s="1" t="s">
        <v>54</v>
      </c>
      <c r="D34" s="3" t="s">
        <v>35</v>
      </c>
      <c r="E34">
        <v>19</v>
      </c>
      <c r="F34">
        <v>0</v>
      </c>
      <c r="G34">
        <v>0</v>
      </c>
      <c r="H34">
        <v>14</v>
      </c>
      <c r="I34" s="6">
        <v>513.29999999999995</v>
      </c>
      <c r="J34" t="s">
        <v>39</v>
      </c>
      <c r="K34" s="6">
        <v>641.63099999999997</v>
      </c>
      <c r="L34" s="6">
        <v>2017</v>
      </c>
      <c r="M34">
        <v>1</v>
      </c>
      <c r="N34">
        <f t="shared" ref="N34:N65" si="3">(1-M34)*100</f>
        <v>0</v>
      </c>
      <c r="O34">
        <f t="shared" ref="O34:O65" si="4">N34/100</f>
        <v>0</v>
      </c>
    </row>
    <row r="35" spans="1:15" x14ac:dyDescent="0.35">
      <c r="A35" s="15" t="s">
        <v>19</v>
      </c>
      <c r="B35" s="3" t="s">
        <v>31</v>
      </c>
      <c r="C35" s="3" t="s">
        <v>54</v>
      </c>
      <c r="D35" s="3" t="s">
        <v>35</v>
      </c>
      <c r="E35">
        <v>19</v>
      </c>
      <c r="F35">
        <v>1.4343282413511895E-2</v>
      </c>
      <c r="G35">
        <v>0</v>
      </c>
      <c r="H35">
        <v>13</v>
      </c>
      <c r="I35" s="6">
        <v>1230.33</v>
      </c>
      <c r="J35" t="s">
        <v>39</v>
      </c>
      <c r="K35" s="6">
        <v>1941.1179999999999</v>
      </c>
      <c r="L35" s="6">
        <v>2017</v>
      </c>
      <c r="M35">
        <v>1</v>
      </c>
      <c r="N35">
        <f t="shared" si="3"/>
        <v>0</v>
      </c>
      <c r="O35">
        <f t="shared" si="4"/>
        <v>0</v>
      </c>
    </row>
    <row r="36" spans="1:15" x14ac:dyDescent="0.35">
      <c r="A36" s="15">
        <v>670</v>
      </c>
      <c r="B36" s="3" t="s">
        <v>32</v>
      </c>
      <c r="C36" s="3" t="s">
        <v>53</v>
      </c>
      <c r="D36" s="3" t="s">
        <v>35</v>
      </c>
      <c r="E36">
        <v>19</v>
      </c>
      <c r="F36">
        <v>0</v>
      </c>
      <c r="G36">
        <v>0</v>
      </c>
      <c r="H36">
        <v>37</v>
      </c>
      <c r="I36" s="6">
        <v>807.24699999999996</v>
      </c>
      <c r="J36" t="s">
        <v>39</v>
      </c>
      <c r="K36">
        <v>0</v>
      </c>
      <c r="L36" t="s">
        <v>28</v>
      </c>
      <c r="M36">
        <f>K36/I36</f>
        <v>0</v>
      </c>
      <c r="N36">
        <f t="shared" si="3"/>
        <v>100</v>
      </c>
      <c r="O36">
        <f t="shared" si="4"/>
        <v>1</v>
      </c>
    </row>
    <row r="37" spans="1:15" x14ac:dyDescent="0.35">
      <c r="A37" s="17">
        <v>650</v>
      </c>
      <c r="B37" s="1" t="s">
        <v>32</v>
      </c>
      <c r="C37" s="3" t="s">
        <v>53</v>
      </c>
      <c r="D37" s="1" t="s">
        <v>35</v>
      </c>
      <c r="E37" s="2">
        <v>19</v>
      </c>
      <c r="F37">
        <v>0</v>
      </c>
      <c r="G37">
        <v>0</v>
      </c>
      <c r="H37">
        <v>47</v>
      </c>
      <c r="I37" s="6">
        <v>377.572</v>
      </c>
      <c r="J37" t="s">
        <v>39</v>
      </c>
      <c r="K37">
        <v>0</v>
      </c>
      <c r="L37" t="s">
        <v>28</v>
      </c>
      <c r="M37">
        <f>K37/I37</f>
        <v>0</v>
      </c>
      <c r="N37">
        <f t="shared" si="3"/>
        <v>100</v>
      </c>
      <c r="O37">
        <f t="shared" si="4"/>
        <v>1</v>
      </c>
    </row>
    <row r="38" spans="1:15" x14ac:dyDescent="0.35">
      <c r="A38" s="15" t="s">
        <v>9</v>
      </c>
      <c r="B38" s="3" t="s">
        <v>30</v>
      </c>
      <c r="C38" s="3" t="s">
        <v>55</v>
      </c>
      <c r="D38" s="3" t="s">
        <v>35</v>
      </c>
      <c r="E38">
        <v>25</v>
      </c>
      <c r="F38">
        <v>0.57677119066984384</v>
      </c>
      <c r="G38">
        <v>40.2119385257662</v>
      </c>
      <c r="H38">
        <v>56</v>
      </c>
      <c r="I38" s="6">
        <v>2161.7629999999999</v>
      </c>
      <c r="J38" t="s">
        <v>39</v>
      </c>
      <c r="K38" s="6">
        <v>2625.7289999999998</v>
      </c>
      <c r="L38" s="6">
        <v>2017</v>
      </c>
      <c r="M38">
        <v>1</v>
      </c>
      <c r="N38">
        <f t="shared" si="3"/>
        <v>0</v>
      </c>
      <c r="O38">
        <f t="shared" si="4"/>
        <v>0</v>
      </c>
    </row>
    <row r="39" spans="1:15" x14ac:dyDescent="0.35">
      <c r="A39" s="15" t="s">
        <v>11</v>
      </c>
      <c r="B39" s="3" t="s">
        <v>30</v>
      </c>
      <c r="C39" s="3" t="s">
        <v>55</v>
      </c>
      <c r="D39" s="3" t="s">
        <v>35</v>
      </c>
      <c r="E39">
        <v>25</v>
      </c>
      <c r="F39">
        <v>0.57677119066984384</v>
      </c>
      <c r="G39">
        <v>40.2119385257662</v>
      </c>
      <c r="H39">
        <v>57</v>
      </c>
      <c r="I39" s="6">
        <v>597.44600000000003</v>
      </c>
      <c r="J39" t="s">
        <v>39</v>
      </c>
      <c r="K39" s="6">
        <v>3805.3319999999999</v>
      </c>
      <c r="L39" s="6">
        <v>2017</v>
      </c>
      <c r="M39">
        <v>1</v>
      </c>
      <c r="N39">
        <f t="shared" si="3"/>
        <v>0</v>
      </c>
      <c r="O39">
        <f t="shared" si="4"/>
        <v>0</v>
      </c>
    </row>
    <row r="40" spans="1:15" x14ac:dyDescent="0.35">
      <c r="A40" s="15">
        <v>430</v>
      </c>
      <c r="B40" s="3" t="s">
        <v>30</v>
      </c>
      <c r="C40" s="3" t="s">
        <v>55</v>
      </c>
      <c r="D40" s="3" t="s">
        <v>35</v>
      </c>
      <c r="E40">
        <v>30</v>
      </c>
      <c r="F40">
        <v>1.0228766597141277</v>
      </c>
      <c r="G40">
        <v>71.313987288609795</v>
      </c>
      <c r="H40">
        <v>67</v>
      </c>
      <c r="I40" s="6">
        <v>2583.9029999999998</v>
      </c>
      <c r="J40" t="s">
        <v>39</v>
      </c>
      <c r="K40">
        <v>0</v>
      </c>
      <c r="L40" t="s">
        <v>28</v>
      </c>
      <c r="M40">
        <f t="shared" ref="M40:M61" si="5">K40/I40</f>
        <v>0</v>
      </c>
      <c r="N40">
        <f t="shared" si="3"/>
        <v>100</v>
      </c>
      <c r="O40">
        <f t="shared" si="4"/>
        <v>1</v>
      </c>
    </row>
    <row r="41" spans="1:15" x14ac:dyDescent="0.35">
      <c r="A41" s="15" t="s">
        <v>12</v>
      </c>
      <c r="B41" s="3" t="s">
        <v>31</v>
      </c>
      <c r="C41" s="1" t="s">
        <v>54</v>
      </c>
      <c r="D41" s="3" t="s">
        <v>35</v>
      </c>
      <c r="E41">
        <v>25</v>
      </c>
      <c r="F41">
        <v>0.57677119066984384</v>
      </c>
      <c r="G41">
        <v>40.2119385257662</v>
      </c>
      <c r="H41">
        <v>9</v>
      </c>
      <c r="I41" s="6">
        <v>2346.799</v>
      </c>
      <c r="J41" t="s">
        <v>39</v>
      </c>
      <c r="K41" s="6">
        <v>1553.24</v>
      </c>
      <c r="L41" s="6">
        <v>2017</v>
      </c>
      <c r="M41">
        <f t="shared" si="5"/>
        <v>0.66185472211297181</v>
      </c>
      <c r="N41">
        <f t="shared" si="3"/>
        <v>33.814527788702819</v>
      </c>
      <c r="O41">
        <f t="shared" si="4"/>
        <v>0.33814527788702819</v>
      </c>
    </row>
    <row r="42" spans="1:15" x14ac:dyDescent="0.35">
      <c r="A42" s="15" t="s">
        <v>13</v>
      </c>
      <c r="B42" s="3" t="s">
        <v>31</v>
      </c>
      <c r="C42" s="3" t="s">
        <v>54</v>
      </c>
      <c r="D42" s="3" t="s">
        <v>35</v>
      </c>
      <c r="E42">
        <v>25</v>
      </c>
      <c r="F42">
        <v>0.57677119066984384</v>
      </c>
      <c r="G42">
        <v>40.2119385257662</v>
      </c>
      <c r="H42">
        <v>10</v>
      </c>
      <c r="I42" s="6">
        <v>1188.6990000000001</v>
      </c>
      <c r="J42" t="s">
        <v>39</v>
      </c>
      <c r="K42" s="6">
        <v>499.46100000000001</v>
      </c>
      <c r="L42" s="6">
        <v>2017</v>
      </c>
      <c r="M42">
        <f t="shared" si="5"/>
        <v>0.42017449329056389</v>
      </c>
      <c r="N42">
        <f t="shared" si="3"/>
        <v>57.98255067094361</v>
      </c>
      <c r="O42">
        <f t="shared" si="4"/>
        <v>0.57982550670943611</v>
      </c>
    </row>
    <row r="43" spans="1:15" x14ac:dyDescent="0.35">
      <c r="A43" s="15">
        <v>46</v>
      </c>
      <c r="B43" s="3" t="s">
        <v>30</v>
      </c>
      <c r="C43" s="3" t="s">
        <v>55</v>
      </c>
      <c r="D43" s="3" t="s">
        <v>35</v>
      </c>
      <c r="E43">
        <v>27</v>
      </c>
      <c r="F43">
        <v>1.2234667187215671</v>
      </c>
      <c r="G43">
        <v>85.298935309885323</v>
      </c>
      <c r="H43">
        <v>63</v>
      </c>
      <c r="I43" s="6">
        <v>172.67500000000001</v>
      </c>
      <c r="J43" t="s">
        <v>39</v>
      </c>
      <c r="K43">
        <v>0</v>
      </c>
      <c r="L43" t="s">
        <v>28</v>
      </c>
      <c r="M43">
        <f t="shared" si="5"/>
        <v>0</v>
      </c>
      <c r="N43">
        <f t="shared" si="3"/>
        <v>100</v>
      </c>
      <c r="O43">
        <f t="shared" si="4"/>
        <v>1</v>
      </c>
    </row>
    <row r="44" spans="1:15" x14ac:dyDescent="0.35">
      <c r="A44" s="15">
        <v>723</v>
      </c>
      <c r="B44" s="3" t="s">
        <v>31</v>
      </c>
      <c r="C44" s="3" t="s">
        <v>54</v>
      </c>
      <c r="D44" s="3" t="s">
        <v>36</v>
      </c>
      <c r="E44">
        <v>27</v>
      </c>
      <c r="F44">
        <v>1.2234667187215671</v>
      </c>
      <c r="G44">
        <v>85.298935309885323</v>
      </c>
      <c r="H44">
        <v>23</v>
      </c>
      <c r="I44" s="6">
        <v>339.81900000000002</v>
      </c>
      <c r="J44" t="s">
        <v>39</v>
      </c>
      <c r="K44">
        <v>0</v>
      </c>
      <c r="L44" t="s">
        <v>28</v>
      </c>
      <c r="M44">
        <f t="shared" si="5"/>
        <v>0</v>
      </c>
      <c r="N44">
        <f t="shared" si="3"/>
        <v>100</v>
      </c>
      <c r="O44">
        <f t="shared" si="4"/>
        <v>1</v>
      </c>
    </row>
    <row r="45" spans="1:15" x14ac:dyDescent="0.35">
      <c r="A45" s="15">
        <v>476</v>
      </c>
      <c r="B45" s="3" t="s">
        <v>32</v>
      </c>
      <c r="C45" s="3" t="s">
        <v>53</v>
      </c>
      <c r="D45" s="3" t="s">
        <v>36</v>
      </c>
      <c r="E45">
        <v>27</v>
      </c>
      <c r="F45">
        <v>1.2234667187215671</v>
      </c>
      <c r="G45">
        <v>85.298935309885323</v>
      </c>
      <c r="H45">
        <v>34</v>
      </c>
      <c r="I45" s="6">
        <v>149.65899999999999</v>
      </c>
      <c r="J45" t="s">
        <v>39</v>
      </c>
      <c r="K45">
        <v>0</v>
      </c>
      <c r="L45" s="6" t="s">
        <v>28</v>
      </c>
      <c r="M45">
        <f t="shared" si="5"/>
        <v>0</v>
      </c>
      <c r="N45">
        <f t="shared" si="3"/>
        <v>100</v>
      </c>
      <c r="O45">
        <f t="shared" si="4"/>
        <v>1</v>
      </c>
    </row>
    <row r="46" spans="1:15" x14ac:dyDescent="0.35">
      <c r="A46" s="15">
        <v>489</v>
      </c>
      <c r="B46" s="3" t="s">
        <v>32</v>
      </c>
      <c r="C46" s="3" t="s">
        <v>53</v>
      </c>
      <c r="D46" s="3" t="s">
        <v>35</v>
      </c>
      <c r="E46">
        <v>32</v>
      </c>
      <c r="F46">
        <v>1</v>
      </c>
      <c r="G46">
        <v>69.719048344050137</v>
      </c>
      <c r="H46">
        <v>35</v>
      </c>
      <c r="I46" s="6">
        <v>260.19099999999997</v>
      </c>
      <c r="J46" t="s">
        <v>39</v>
      </c>
      <c r="K46">
        <v>0</v>
      </c>
      <c r="L46" s="6" t="s">
        <v>28</v>
      </c>
      <c r="M46">
        <f t="shared" si="5"/>
        <v>0</v>
      </c>
      <c r="N46">
        <f t="shared" si="3"/>
        <v>100</v>
      </c>
      <c r="O46">
        <f t="shared" si="4"/>
        <v>1</v>
      </c>
    </row>
    <row r="47" spans="1:15" x14ac:dyDescent="0.35">
      <c r="A47" s="15" t="s">
        <v>15</v>
      </c>
      <c r="B47" s="3" t="s">
        <v>32</v>
      </c>
      <c r="C47" s="3" t="s">
        <v>53</v>
      </c>
      <c r="D47" s="3" t="s">
        <v>35</v>
      </c>
      <c r="E47">
        <v>27</v>
      </c>
      <c r="F47">
        <v>1.2234667187215671</v>
      </c>
      <c r="G47">
        <v>85.298935309885294</v>
      </c>
      <c r="H47">
        <v>45</v>
      </c>
      <c r="I47" s="7">
        <v>175.03399999999999</v>
      </c>
      <c r="J47" t="s">
        <v>39</v>
      </c>
      <c r="K47">
        <v>0</v>
      </c>
      <c r="L47" s="6" t="s">
        <v>28</v>
      </c>
      <c r="M47">
        <f t="shared" si="5"/>
        <v>0</v>
      </c>
      <c r="N47">
        <f t="shared" si="3"/>
        <v>100</v>
      </c>
      <c r="O47">
        <f t="shared" si="4"/>
        <v>1</v>
      </c>
    </row>
    <row r="48" spans="1:15" s="5" customFormat="1" x14ac:dyDescent="0.35">
      <c r="A48" s="15">
        <v>441</v>
      </c>
      <c r="B48" s="10" t="s">
        <v>30</v>
      </c>
      <c r="C48" s="10" t="s">
        <v>55</v>
      </c>
      <c r="D48" s="10" t="s">
        <v>35</v>
      </c>
      <c r="E48" s="5">
        <v>30</v>
      </c>
      <c r="F48" s="5">
        <v>1.0228766597141277</v>
      </c>
      <c r="G48" s="5">
        <v>71.313987288609795</v>
      </c>
      <c r="H48" s="5">
        <v>77</v>
      </c>
      <c r="I48" s="12">
        <v>2309.6770000000001</v>
      </c>
      <c r="J48" s="5" t="s">
        <v>39</v>
      </c>
      <c r="K48" s="11">
        <v>0</v>
      </c>
      <c r="L48" s="11" t="s">
        <v>28</v>
      </c>
      <c r="M48" s="5">
        <f t="shared" si="5"/>
        <v>0</v>
      </c>
      <c r="N48" s="5">
        <f t="shared" si="3"/>
        <v>100</v>
      </c>
      <c r="O48" s="5">
        <f t="shared" si="4"/>
        <v>1</v>
      </c>
    </row>
    <row r="49" spans="1:15" x14ac:dyDescent="0.35">
      <c r="A49" s="15">
        <v>144</v>
      </c>
      <c r="B49" s="3" t="s">
        <v>30</v>
      </c>
      <c r="C49" s="3" t="s">
        <v>55</v>
      </c>
      <c r="D49" s="3" t="s">
        <v>35</v>
      </c>
      <c r="E49">
        <v>30</v>
      </c>
      <c r="F49">
        <v>1.0228766597141277</v>
      </c>
      <c r="G49">
        <v>71.313987288609795</v>
      </c>
      <c r="H49">
        <v>66</v>
      </c>
      <c r="I49" s="6">
        <v>308.78800000000001</v>
      </c>
      <c r="J49" t="s">
        <v>39</v>
      </c>
      <c r="K49">
        <v>0</v>
      </c>
      <c r="L49" t="s">
        <v>28</v>
      </c>
      <c r="M49">
        <f t="shared" si="5"/>
        <v>0</v>
      </c>
      <c r="N49">
        <f t="shared" si="3"/>
        <v>100</v>
      </c>
      <c r="O49">
        <f t="shared" si="4"/>
        <v>1</v>
      </c>
    </row>
    <row r="50" spans="1:15" x14ac:dyDescent="0.35">
      <c r="A50" s="15">
        <v>434</v>
      </c>
      <c r="B50" s="3" t="s">
        <v>30</v>
      </c>
      <c r="C50" s="3" t="s">
        <v>55</v>
      </c>
      <c r="D50" s="3" t="s">
        <v>35</v>
      </c>
      <c r="E50">
        <v>30</v>
      </c>
      <c r="F50">
        <v>1.0228766597141277</v>
      </c>
      <c r="G50">
        <v>71.313987288609795</v>
      </c>
      <c r="H50">
        <v>68</v>
      </c>
      <c r="I50" s="6">
        <v>777.74900000000002</v>
      </c>
      <c r="J50" t="s">
        <v>39</v>
      </c>
      <c r="K50">
        <v>0</v>
      </c>
      <c r="L50" t="s">
        <v>28</v>
      </c>
      <c r="M50">
        <f t="shared" si="5"/>
        <v>0</v>
      </c>
      <c r="N50">
        <f t="shared" si="3"/>
        <v>100</v>
      </c>
      <c r="O50">
        <f t="shared" si="4"/>
        <v>1</v>
      </c>
    </row>
    <row r="51" spans="1:15" x14ac:dyDescent="0.35">
      <c r="A51" s="15" t="s">
        <v>14</v>
      </c>
      <c r="B51" s="3" t="s">
        <v>30</v>
      </c>
      <c r="C51" s="3" t="s">
        <v>55</v>
      </c>
      <c r="D51" s="3" t="s">
        <v>35</v>
      </c>
      <c r="E51">
        <v>30</v>
      </c>
      <c r="F51">
        <v>1.0228766597141277</v>
      </c>
      <c r="G51">
        <v>71.313987288609795</v>
      </c>
      <c r="H51">
        <v>74</v>
      </c>
      <c r="I51" s="6">
        <v>2170.3000000000002</v>
      </c>
      <c r="J51" t="s">
        <v>39</v>
      </c>
      <c r="K51">
        <v>0</v>
      </c>
      <c r="L51" t="s">
        <v>28</v>
      </c>
      <c r="M51">
        <f t="shared" si="5"/>
        <v>0</v>
      </c>
      <c r="N51">
        <f t="shared" si="3"/>
        <v>100</v>
      </c>
      <c r="O51">
        <f t="shared" si="4"/>
        <v>1</v>
      </c>
    </row>
    <row r="52" spans="1:15" x14ac:dyDescent="0.35">
      <c r="A52" s="15">
        <v>151</v>
      </c>
      <c r="B52" s="3" t="s">
        <v>30</v>
      </c>
      <c r="C52" s="3" t="s">
        <v>55</v>
      </c>
      <c r="D52" s="3" t="s">
        <v>36</v>
      </c>
      <c r="E52">
        <v>30</v>
      </c>
      <c r="F52">
        <v>1.0228766597141277</v>
      </c>
      <c r="G52">
        <v>71.313987288609795</v>
      </c>
      <c r="H52">
        <v>76</v>
      </c>
      <c r="I52" s="6">
        <v>696.55499999999995</v>
      </c>
      <c r="J52" t="s">
        <v>39</v>
      </c>
      <c r="K52">
        <v>0</v>
      </c>
      <c r="L52" t="s">
        <v>28</v>
      </c>
      <c r="M52">
        <f t="shared" si="5"/>
        <v>0</v>
      </c>
      <c r="N52">
        <f t="shared" si="3"/>
        <v>100</v>
      </c>
      <c r="O52">
        <f t="shared" si="4"/>
        <v>1</v>
      </c>
    </row>
    <row r="53" spans="1:15" x14ac:dyDescent="0.35">
      <c r="A53" s="15">
        <v>136</v>
      </c>
      <c r="B53" s="3" t="s">
        <v>31</v>
      </c>
      <c r="C53" s="3" t="s">
        <v>54</v>
      </c>
      <c r="D53" s="3" t="s">
        <v>36</v>
      </c>
      <c r="E53">
        <v>30</v>
      </c>
      <c r="F53">
        <v>1.0228766597141277</v>
      </c>
      <c r="G53">
        <v>71.313987288609795</v>
      </c>
      <c r="H53">
        <v>18</v>
      </c>
      <c r="I53" s="6">
        <v>1548.17</v>
      </c>
      <c r="J53" t="s">
        <v>39</v>
      </c>
      <c r="K53">
        <v>0</v>
      </c>
      <c r="L53" t="s">
        <v>28</v>
      </c>
      <c r="M53">
        <f t="shared" si="5"/>
        <v>0</v>
      </c>
      <c r="N53">
        <f t="shared" si="3"/>
        <v>100</v>
      </c>
      <c r="O53">
        <f t="shared" si="4"/>
        <v>1</v>
      </c>
    </row>
    <row r="54" spans="1:15" x14ac:dyDescent="0.35">
      <c r="A54" s="15">
        <v>874</v>
      </c>
      <c r="B54" s="3" t="s">
        <v>30</v>
      </c>
      <c r="C54" s="1" t="s">
        <v>55</v>
      </c>
      <c r="D54" s="3" t="s">
        <v>35</v>
      </c>
      <c r="E54">
        <v>35</v>
      </c>
      <c r="F54">
        <v>0.49951460519109475</v>
      </c>
      <c r="G54">
        <v>34.825682907877052</v>
      </c>
      <c r="H54">
        <v>19</v>
      </c>
      <c r="I54" s="6">
        <v>185.67500000000001</v>
      </c>
      <c r="J54" t="s">
        <v>39</v>
      </c>
      <c r="K54">
        <v>0</v>
      </c>
      <c r="L54" t="s">
        <v>28</v>
      </c>
      <c r="M54">
        <f t="shared" si="5"/>
        <v>0</v>
      </c>
      <c r="N54">
        <f t="shared" si="3"/>
        <v>100</v>
      </c>
      <c r="O54">
        <f t="shared" si="4"/>
        <v>1</v>
      </c>
    </row>
    <row r="55" spans="1:15" x14ac:dyDescent="0.35">
      <c r="A55" s="15">
        <v>172</v>
      </c>
      <c r="B55" s="3" t="s">
        <v>32</v>
      </c>
      <c r="C55" s="3" t="s">
        <v>53</v>
      </c>
      <c r="D55" s="3" t="s">
        <v>35</v>
      </c>
      <c r="E55" s="4">
        <v>3</v>
      </c>
      <c r="F55">
        <v>0.40785196721995665</v>
      </c>
      <c r="G55">
        <v>28.435051019824108</v>
      </c>
      <c r="H55">
        <v>28</v>
      </c>
      <c r="I55" s="6">
        <v>661.64200000000005</v>
      </c>
      <c r="J55" t="s">
        <v>39</v>
      </c>
      <c r="K55" s="6">
        <f>16.98+124.539+112.063+1.231+2.233</f>
        <v>257.04599999999999</v>
      </c>
      <c r="L55" s="6">
        <v>2017</v>
      </c>
      <c r="M55">
        <f t="shared" si="5"/>
        <v>0.38849710266276927</v>
      </c>
      <c r="N55">
        <f t="shared" si="3"/>
        <v>61.150289733723071</v>
      </c>
      <c r="O55">
        <f t="shared" si="4"/>
        <v>0.61150289733723073</v>
      </c>
    </row>
    <row r="56" spans="1:15" x14ac:dyDescent="0.35">
      <c r="A56" s="15" t="s">
        <v>10</v>
      </c>
      <c r="B56" s="3" t="s">
        <v>32</v>
      </c>
      <c r="C56" s="3" t="s">
        <v>53</v>
      </c>
      <c r="D56" s="3" t="s">
        <v>36</v>
      </c>
      <c r="E56">
        <v>30</v>
      </c>
      <c r="F56">
        <v>1.0228766597141277</v>
      </c>
      <c r="G56">
        <v>71.313987288609795</v>
      </c>
      <c r="H56">
        <v>44</v>
      </c>
      <c r="I56" s="6">
        <v>1459.0619999999999</v>
      </c>
      <c r="J56" t="s">
        <v>39</v>
      </c>
      <c r="K56">
        <v>0</v>
      </c>
      <c r="L56" s="6" t="s">
        <v>28</v>
      </c>
      <c r="M56">
        <f t="shared" si="5"/>
        <v>0</v>
      </c>
      <c r="N56">
        <f t="shared" si="3"/>
        <v>100</v>
      </c>
      <c r="O56">
        <f t="shared" si="4"/>
        <v>1</v>
      </c>
    </row>
    <row r="57" spans="1:15" x14ac:dyDescent="0.35">
      <c r="A57" s="15" t="s">
        <v>22</v>
      </c>
      <c r="B57" s="3" t="s">
        <v>30</v>
      </c>
      <c r="C57" s="3" t="s">
        <v>55</v>
      </c>
      <c r="D57" s="3" t="s">
        <v>35</v>
      </c>
      <c r="E57">
        <v>32</v>
      </c>
      <c r="F57">
        <v>1</v>
      </c>
      <c r="G57">
        <v>69.719048344050137</v>
      </c>
      <c r="H57">
        <v>75</v>
      </c>
      <c r="I57" s="6">
        <v>190.31800000000001</v>
      </c>
      <c r="J57" t="s">
        <v>39</v>
      </c>
      <c r="K57">
        <v>0</v>
      </c>
      <c r="L57" t="s">
        <v>28</v>
      </c>
      <c r="M57">
        <f t="shared" si="5"/>
        <v>0</v>
      </c>
      <c r="N57">
        <f t="shared" si="3"/>
        <v>100</v>
      </c>
      <c r="O57">
        <f t="shared" si="4"/>
        <v>1</v>
      </c>
    </row>
    <row r="58" spans="1:15" x14ac:dyDescent="0.35">
      <c r="A58" s="15">
        <v>499</v>
      </c>
      <c r="B58" s="3" t="s">
        <v>31</v>
      </c>
      <c r="C58" s="3" t="s">
        <v>54</v>
      </c>
      <c r="D58" s="3" t="s">
        <v>35</v>
      </c>
      <c r="E58">
        <v>32</v>
      </c>
      <c r="F58">
        <v>1</v>
      </c>
      <c r="G58">
        <v>69.719048344050137</v>
      </c>
      <c r="H58">
        <v>20</v>
      </c>
      <c r="I58" s="6">
        <v>310.077</v>
      </c>
      <c r="J58" t="s">
        <v>39</v>
      </c>
      <c r="K58">
        <v>0</v>
      </c>
      <c r="L58" t="s">
        <v>28</v>
      </c>
      <c r="M58">
        <f t="shared" si="5"/>
        <v>0</v>
      </c>
      <c r="N58">
        <f t="shared" si="3"/>
        <v>100</v>
      </c>
      <c r="O58">
        <f t="shared" si="4"/>
        <v>1</v>
      </c>
    </row>
    <row r="59" spans="1:15" x14ac:dyDescent="0.35">
      <c r="A59" s="15">
        <v>752</v>
      </c>
      <c r="B59" s="3" t="s">
        <v>31</v>
      </c>
      <c r="C59" s="1" t="s">
        <v>54</v>
      </c>
      <c r="D59" s="3" t="s">
        <v>35</v>
      </c>
      <c r="E59">
        <v>32</v>
      </c>
      <c r="F59">
        <v>1</v>
      </c>
      <c r="G59">
        <v>69.719048344050137</v>
      </c>
      <c r="H59">
        <v>24</v>
      </c>
      <c r="I59" s="6">
        <v>311.13</v>
      </c>
      <c r="J59" t="s">
        <v>39</v>
      </c>
      <c r="K59">
        <v>0</v>
      </c>
      <c r="L59" t="s">
        <v>28</v>
      </c>
      <c r="M59">
        <f t="shared" si="5"/>
        <v>0</v>
      </c>
      <c r="N59">
        <f t="shared" si="3"/>
        <v>100</v>
      </c>
      <c r="O59">
        <f t="shared" si="4"/>
        <v>1</v>
      </c>
    </row>
    <row r="60" spans="1:15" x14ac:dyDescent="0.35">
      <c r="A60" s="15">
        <v>753</v>
      </c>
      <c r="B60" s="3" t="s">
        <v>31</v>
      </c>
      <c r="C60" s="3" t="s">
        <v>54</v>
      </c>
      <c r="D60" s="3" t="s">
        <v>35</v>
      </c>
      <c r="E60">
        <v>32</v>
      </c>
      <c r="F60">
        <v>1</v>
      </c>
      <c r="G60">
        <v>69.719048344050137</v>
      </c>
      <c r="H60">
        <v>25</v>
      </c>
      <c r="I60" s="7">
        <v>497.09699999999998</v>
      </c>
      <c r="J60" t="s">
        <v>39</v>
      </c>
      <c r="K60">
        <v>0</v>
      </c>
      <c r="L60" t="s">
        <v>28</v>
      </c>
      <c r="M60">
        <f t="shared" si="5"/>
        <v>0</v>
      </c>
      <c r="N60">
        <f t="shared" si="3"/>
        <v>100</v>
      </c>
      <c r="O60">
        <f t="shared" si="4"/>
        <v>1</v>
      </c>
    </row>
    <row r="61" spans="1:15" x14ac:dyDescent="0.35">
      <c r="A61" s="17">
        <v>758</v>
      </c>
      <c r="B61" s="1" t="s">
        <v>31</v>
      </c>
      <c r="C61" s="1" t="s">
        <v>54</v>
      </c>
      <c r="D61" s="1" t="s">
        <v>35</v>
      </c>
      <c r="E61" s="2">
        <v>32</v>
      </c>
      <c r="F61">
        <v>1</v>
      </c>
      <c r="G61">
        <v>69.719048344050137</v>
      </c>
      <c r="H61">
        <v>27</v>
      </c>
      <c r="I61" s="6">
        <v>180.304</v>
      </c>
      <c r="J61" t="s">
        <v>39</v>
      </c>
      <c r="K61">
        <v>0</v>
      </c>
      <c r="L61" t="s">
        <v>28</v>
      </c>
      <c r="M61">
        <f t="shared" si="5"/>
        <v>0</v>
      </c>
      <c r="N61">
        <f t="shared" si="3"/>
        <v>100</v>
      </c>
      <c r="O61">
        <f t="shared" si="4"/>
        <v>1</v>
      </c>
    </row>
    <row r="62" spans="1:15" x14ac:dyDescent="0.35">
      <c r="A62" s="15" t="s">
        <v>26</v>
      </c>
      <c r="B62" s="3" t="s">
        <v>30</v>
      </c>
      <c r="C62" s="3" t="s">
        <v>55</v>
      </c>
      <c r="D62" s="3" t="s">
        <v>35</v>
      </c>
      <c r="E62">
        <v>34</v>
      </c>
      <c r="F62">
        <v>0.49951460519109475</v>
      </c>
      <c r="G62">
        <v>34.825682907877052</v>
      </c>
      <c r="H62">
        <v>61</v>
      </c>
      <c r="I62" s="7">
        <v>543.81500000000005</v>
      </c>
      <c r="J62" t="s">
        <v>39</v>
      </c>
      <c r="K62" s="6">
        <v>731.67200000000003</v>
      </c>
      <c r="L62" s="6">
        <v>2017</v>
      </c>
      <c r="M62">
        <v>1</v>
      </c>
      <c r="N62">
        <f t="shared" si="3"/>
        <v>0</v>
      </c>
      <c r="O62">
        <f t="shared" si="4"/>
        <v>0</v>
      </c>
    </row>
    <row r="63" spans="1:15" x14ac:dyDescent="0.35">
      <c r="A63" s="15">
        <v>853</v>
      </c>
      <c r="B63" s="3" t="s">
        <v>30</v>
      </c>
      <c r="C63" s="3" t="s">
        <v>55</v>
      </c>
      <c r="D63" s="3" t="s">
        <v>35</v>
      </c>
      <c r="E63">
        <v>34</v>
      </c>
      <c r="F63">
        <v>0.49951460519109475</v>
      </c>
      <c r="G63">
        <v>34.825682907877052</v>
      </c>
      <c r="H63">
        <v>51</v>
      </c>
      <c r="I63" s="6">
        <v>1256.04</v>
      </c>
      <c r="J63" t="s">
        <v>39</v>
      </c>
      <c r="K63" s="6">
        <v>1159.288</v>
      </c>
      <c r="L63" s="6">
        <v>2017</v>
      </c>
      <c r="M63">
        <f t="shared" ref="M63:M80" si="6">K63/I63</f>
        <v>0.92297060603165504</v>
      </c>
      <c r="N63">
        <f t="shared" si="3"/>
        <v>7.7029393968344966</v>
      </c>
      <c r="O63">
        <f t="shared" si="4"/>
        <v>7.7029393968344961E-2</v>
      </c>
    </row>
    <row r="64" spans="1:15" x14ac:dyDescent="0.35">
      <c r="A64" s="15" t="s">
        <v>7</v>
      </c>
      <c r="B64" s="3" t="s">
        <v>30</v>
      </c>
      <c r="C64" s="3" t="s">
        <v>55</v>
      </c>
      <c r="D64" s="3" t="s">
        <v>36</v>
      </c>
      <c r="E64">
        <v>34</v>
      </c>
      <c r="F64">
        <v>0.49951460519109475</v>
      </c>
      <c r="G64">
        <v>34.825682907877052</v>
      </c>
      <c r="H64">
        <v>55</v>
      </c>
      <c r="I64" s="6">
        <v>3879.4160000000002</v>
      </c>
      <c r="J64" t="s">
        <v>39</v>
      </c>
      <c r="K64" s="6">
        <v>2554.8710000000001</v>
      </c>
      <c r="L64" s="6">
        <v>2017</v>
      </c>
      <c r="M64">
        <f t="shared" si="6"/>
        <v>0.65857103234095027</v>
      </c>
      <c r="N64">
        <f t="shared" si="3"/>
        <v>34.142896765904972</v>
      </c>
      <c r="O64">
        <f t="shared" si="4"/>
        <v>0.34142896765904973</v>
      </c>
    </row>
    <row r="65" spans="1:15" x14ac:dyDescent="0.35">
      <c r="A65" s="15">
        <v>847</v>
      </c>
      <c r="B65" s="3" t="s">
        <v>30</v>
      </c>
      <c r="C65" s="3" t="s">
        <v>55</v>
      </c>
      <c r="D65" s="3" t="s">
        <v>35</v>
      </c>
      <c r="E65">
        <v>34</v>
      </c>
      <c r="F65">
        <v>0.49951460519109475</v>
      </c>
      <c r="G65">
        <v>34.825682907877052</v>
      </c>
      <c r="H65">
        <v>71</v>
      </c>
      <c r="I65" s="6">
        <v>1875.9690000000001</v>
      </c>
      <c r="J65" t="s">
        <v>39</v>
      </c>
      <c r="K65">
        <v>0</v>
      </c>
      <c r="L65" t="s">
        <v>28</v>
      </c>
      <c r="M65">
        <f t="shared" si="6"/>
        <v>0</v>
      </c>
      <c r="N65">
        <f t="shared" si="3"/>
        <v>100</v>
      </c>
      <c r="O65">
        <f t="shared" si="4"/>
        <v>1</v>
      </c>
    </row>
    <row r="66" spans="1:15" x14ac:dyDescent="0.35">
      <c r="A66" s="15">
        <v>782</v>
      </c>
      <c r="B66" s="3" t="s">
        <v>31</v>
      </c>
      <c r="C66" s="3" t="s">
        <v>54</v>
      </c>
      <c r="D66" s="3" t="s">
        <v>35</v>
      </c>
      <c r="E66">
        <v>34</v>
      </c>
      <c r="F66">
        <v>0.49951460519109475</v>
      </c>
      <c r="G66">
        <v>34.825682907877052</v>
      </c>
      <c r="H66">
        <v>26</v>
      </c>
      <c r="I66" s="6">
        <v>637.79100000000005</v>
      </c>
      <c r="J66" t="s">
        <v>39</v>
      </c>
      <c r="K66">
        <v>0</v>
      </c>
      <c r="L66" t="s">
        <v>28</v>
      </c>
      <c r="M66">
        <f t="shared" si="6"/>
        <v>0</v>
      </c>
      <c r="N66">
        <f t="shared" ref="N66:N80" si="7">(1-M66)*100</f>
        <v>100</v>
      </c>
      <c r="O66">
        <f t="shared" ref="O66:O80" si="8">N66/100</f>
        <v>1</v>
      </c>
    </row>
    <row r="67" spans="1:15" x14ac:dyDescent="0.35">
      <c r="A67" s="15">
        <v>859</v>
      </c>
      <c r="B67" s="3" t="s">
        <v>32</v>
      </c>
      <c r="C67" s="3" t="s">
        <v>53</v>
      </c>
      <c r="D67" s="3" t="s">
        <v>35</v>
      </c>
      <c r="E67">
        <v>34</v>
      </c>
      <c r="F67">
        <v>0.49951460519109475</v>
      </c>
      <c r="G67">
        <v>34.825682907877052</v>
      </c>
      <c r="H67">
        <v>29</v>
      </c>
      <c r="I67" s="7">
        <v>1176.7539999999999</v>
      </c>
      <c r="J67" t="s">
        <v>39</v>
      </c>
      <c r="K67" s="6">
        <v>12.07</v>
      </c>
      <c r="L67" s="6">
        <v>2017</v>
      </c>
      <c r="M67">
        <f t="shared" si="6"/>
        <v>1.0257029081694222E-2</v>
      </c>
      <c r="N67">
        <f t="shared" si="7"/>
        <v>98.974297091830579</v>
      </c>
      <c r="O67">
        <f t="shared" si="8"/>
        <v>0.98974297091830576</v>
      </c>
    </row>
    <row r="68" spans="1:15" x14ac:dyDescent="0.35">
      <c r="A68" s="15">
        <v>401</v>
      </c>
      <c r="B68" s="3" t="s">
        <v>32</v>
      </c>
      <c r="C68" s="3" t="s">
        <v>53</v>
      </c>
      <c r="D68" s="3" t="s">
        <v>35</v>
      </c>
      <c r="E68">
        <v>30</v>
      </c>
      <c r="F68">
        <v>1.0228766597141277</v>
      </c>
      <c r="G68">
        <v>71.313987288609795</v>
      </c>
      <c r="H68">
        <v>33</v>
      </c>
      <c r="I68" s="6">
        <v>1595.643</v>
      </c>
      <c r="J68" t="s">
        <v>39</v>
      </c>
      <c r="K68">
        <v>0</v>
      </c>
      <c r="L68" s="6" t="s">
        <v>28</v>
      </c>
      <c r="M68">
        <f t="shared" si="6"/>
        <v>0</v>
      </c>
      <c r="N68">
        <f t="shared" si="7"/>
        <v>100</v>
      </c>
      <c r="O68">
        <f t="shared" si="8"/>
        <v>1</v>
      </c>
    </row>
    <row r="69" spans="1:15" x14ac:dyDescent="0.35">
      <c r="A69" s="15" t="s">
        <v>8</v>
      </c>
      <c r="B69" s="3" t="s">
        <v>32</v>
      </c>
      <c r="C69" s="3" t="s">
        <v>53</v>
      </c>
      <c r="D69" s="3" t="s">
        <v>35</v>
      </c>
      <c r="E69">
        <v>34</v>
      </c>
      <c r="F69">
        <v>0.49951460519109475</v>
      </c>
      <c r="G69">
        <v>34.825682907877052</v>
      </c>
      <c r="H69">
        <v>43</v>
      </c>
      <c r="I69" s="6">
        <v>778.15700000000004</v>
      </c>
      <c r="J69" t="s">
        <v>39</v>
      </c>
      <c r="K69">
        <v>0</v>
      </c>
      <c r="L69" t="s">
        <v>28</v>
      </c>
      <c r="M69">
        <f t="shared" si="6"/>
        <v>0</v>
      </c>
      <c r="N69">
        <f t="shared" si="7"/>
        <v>100</v>
      </c>
      <c r="O69">
        <f t="shared" si="8"/>
        <v>1</v>
      </c>
    </row>
    <row r="70" spans="1:15" x14ac:dyDescent="0.35">
      <c r="A70" s="15">
        <v>5</v>
      </c>
      <c r="B70" s="3" t="s">
        <v>30</v>
      </c>
      <c r="C70" s="3" t="s">
        <v>55</v>
      </c>
      <c r="D70" s="3" t="s">
        <v>35</v>
      </c>
      <c r="E70">
        <v>35</v>
      </c>
      <c r="F70">
        <v>0.49951460519109475</v>
      </c>
      <c r="G70">
        <v>34.825682907877052</v>
      </c>
      <c r="H70">
        <v>48</v>
      </c>
      <c r="I70" s="6">
        <v>1534.9290000000001</v>
      </c>
      <c r="J70" t="s">
        <v>39</v>
      </c>
      <c r="K70" s="6">
        <v>315.66500000000002</v>
      </c>
      <c r="L70" t="s">
        <v>40</v>
      </c>
      <c r="M70">
        <f t="shared" si="6"/>
        <v>0.20565446349635716</v>
      </c>
      <c r="N70">
        <f t="shared" si="7"/>
        <v>79.434553650364279</v>
      </c>
      <c r="O70">
        <f t="shared" si="8"/>
        <v>0.79434553650364281</v>
      </c>
    </row>
    <row r="71" spans="1:15" x14ac:dyDescent="0.35">
      <c r="A71" s="15" t="s">
        <v>27</v>
      </c>
      <c r="B71" s="3" t="s">
        <v>30</v>
      </c>
      <c r="C71" s="3" t="s">
        <v>55</v>
      </c>
      <c r="D71" s="3" t="s">
        <v>36</v>
      </c>
      <c r="E71">
        <v>35</v>
      </c>
      <c r="F71">
        <v>0.49951460519109475</v>
      </c>
      <c r="G71">
        <v>34.825682907877052</v>
      </c>
      <c r="H71">
        <v>62</v>
      </c>
      <c r="I71" s="6">
        <v>714.16499999999996</v>
      </c>
      <c r="J71" t="s">
        <v>39</v>
      </c>
      <c r="K71" s="6">
        <v>193.78700000000001</v>
      </c>
      <c r="L71" s="6">
        <v>2017</v>
      </c>
      <c r="M71">
        <f t="shared" si="6"/>
        <v>0.27134765775416048</v>
      </c>
      <c r="N71">
        <f t="shared" si="7"/>
        <v>72.865234224583958</v>
      </c>
      <c r="O71">
        <f t="shared" si="8"/>
        <v>0.72865234224583952</v>
      </c>
    </row>
    <row r="72" spans="1:15" x14ac:dyDescent="0.35">
      <c r="A72" s="15">
        <v>97</v>
      </c>
      <c r="B72" s="3" t="s">
        <v>30</v>
      </c>
      <c r="C72" s="3" t="s">
        <v>55</v>
      </c>
      <c r="D72" s="3" t="s">
        <v>35</v>
      </c>
      <c r="E72">
        <v>35</v>
      </c>
      <c r="F72">
        <v>0.49951460519109475</v>
      </c>
      <c r="G72">
        <v>34.825682907877052</v>
      </c>
      <c r="H72">
        <v>64</v>
      </c>
      <c r="I72" s="6">
        <v>3870.453</v>
      </c>
      <c r="J72" t="s">
        <v>39</v>
      </c>
      <c r="K72">
        <v>0</v>
      </c>
      <c r="L72" t="s">
        <v>28</v>
      </c>
      <c r="M72">
        <f t="shared" si="6"/>
        <v>0</v>
      </c>
      <c r="N72">
        <f t="shared" si="7"/>
        <v>100</v>
      </c>
      <c r="O72">
        <f t="shared" si="8"/>
        <v>1</v>
      </c>
    </row>
    <row r="73" spans="1:15" x14ac:dyDescent="0.35">
      <c r="A73" s="15">
        <v>119</v>
      </c>
      <c r="B73" s="3" t="s">
        <v>30</v>
      </c>
      <c r="C73" s="3" t="s">
        <v>55</v>
      </c>
      <c r="D73" s="3" t="s">
        <v>35</v>
      </c>
      <c r="E73">
        <v>35</v>
      </c>
      <c r="F73">
        <v>0.49951460519109475</v>
      </c>
      <c r="G73">
        <v>34.825682907877052</v>
      </c>
      <c r="H73">
        <v>65</v>
      </c>
      <c r="I73" s="6">
        <v>249.85900000000001</v>
      </c>
      <c r="J73" t="s">
        <v>39</v>
      </c>
      <c r="K73">
        <v>0</v>
      </c>
      <c r="L73" t="s">
        <v>28</v>
      </c>
      <c r="M73">
        <f t="shared" si="6"/>
        <v>0</v>
      </c>
      <c r="N73">
        <f t="shared" si="7"/>
        <v>100</v>
      </c>
      <c r="O73">
        <f t="shared" si="8"/>
        <v>1</v>
      </c>
    </row>
    <row r="74" spans="1:15" x14ac:dyDescent="0.35">
      <c r="A74" s="15" t="s">
        <v>4</v>
      </c>
      <c r="B74" s="3" t="s">
        <v>30</v>
      </c>
      <c r="C74" s="3" t="s">
        <v>55</v>
      </c>
      <c r="D74" s="3" t="s">
        <v>35</v>
      </c>
      <c r="E74">
        <v>35</v>
      </c>
      <c r="F74">
        <v>0.49951460519109475</v>
      </c>
      <c r="G74">
        <v>34.825682907877052</v>
      </c>
      <c r="H74">
        <v>73</v>
      </c>
      <c r="I74" s="6">
        <v>1931.646</v>
      </c>
      <c r="J74" t="s">
        <v>39</v>
      </c>
      <c r="K74">
        <v>0</v>
      </c>
      <c r="L74" t="s">
        <v>28</v>
      </c>
      <c r="M74">
        <f t="shared" si="6"/>
        <v>0</v>
      </c>
      <c r="N74">
        <f t="shared" si="7"/>
        <v>100</v>
      </c>
      <c r="O74">
        <f t="shared" si="8"/>
        <v>1</v>
      </c>
    </row>
    <row r="75" spans="1:15" x14ac:dyDescent="0.35">
      <c r="A75" s="15" t="s">
        <v>2</v>
      </c>
      <c r="B75" s="3" t="s">
        <v>31</v>
      </c>
      <c r="C75" s="1" t="s">
        <v>54</v>
      </c>
      <c r="D75" s="3" t="s">
        <v>35</v>
      </c>
      <c r="E75">
        <v>35</v>
      </c>
      <c r="F75">
        <v>0.49951460519109475</v>
      </c>
      <c r="G75">
        <v>34.825682907877052</v>
      </c>
      <c r="H75">
        <v>7</v>
      </c>
      <c r="I75" s="7">
        <v>2178.8270000000002</v>
      </c>
      <c r="J75" t="s">
        <v>39</v>
      </c>
      <c r="K75" s="7">
        <v>402.00790000000001</v>
      </c>
      <c r="L75" s="6">
        <v>2017</v>
      </c>
      <c r="M75">
        <f t="shared" si="6"/>
        <v>0.18450657165529891</v>
      </c>
      <c r="N75">
        <f t="shared" si="7"/>
        <v>81.54934283447011</v>
      </c>
      <c r="O75">
        <f t="shared" si="8"/>
        <v>0.81549342834470107</v>
      </c>
    </row>
    <row r="76" spans="1:15" x14ac:dyDescent="0.35">
      <c r="A76" s="15">
        <v>694</v>
      </c>
      <c r="B76" s="3" t="s">
        <v>32</v>
      </c>
      <c r="C76" s="3" t="s">
        <v>53</v>
      </c>
      <c r="D76" s="3" t="s">
        <v>35</v>
      </c>
      <c r="E76">
        <v>35</v>
      </c>
      <c r="F76">
        <v>0.49951460519109475</v>
      </c>
      <c r="G76">
        <v>34.825682907877052</v>
      </c>
      <c r="H76">
        <v>38</v>
      </c>
      <c r="I76" s="6">
        <v>685.88099999999997</v>
      </c>
      <c r="J76" t="s">
        <v>39</v>
      </c>
      <c r="K76">
        <v>0</v>
      </c>
      <c r="L76" t="s">
        <v>28</v>
      </c>
      <c r="M76">
        <f t="shared" si="6"/>
        <v>0</v>
      </c>
      <c r="N76">
        <f t="shared" si="7"/>
        <v>100</v>
      </c>
      <c r="O76">
        <f t="shared" si="8"/>
        <v>1</v>
      </c>
    </row>
    <row r="77" spans="1:15" x14ac:dyDescent="0.35">
      <c r="A77" s="15" t="s">
        <v>3</v>
      </c>
      <c r="B77" s="3" t="s">
        <v>32</v>
      </c>
      <c r="C77" s="3" t="s">
        <v>53</v>
      </c>
      <c r="D77" s="3" t="s">
        <v>36</v>
      </c>
      <c r="E77">
        <v>35</v>
      </c>
      <c r="F77">
        <v>0.49951460519109475</v>
      </c>
      <c r="G77">
        <v>34.825682907877052</v>
      </c>
      <c r="H77">
        <v>42</v>
      </c>
      <c r="I77" s="6">
        <v>1869.9780000000001</v>
      </c>
      <c r="J77" t="s">
        <v>39</v>
      </c>
      <c r="K77">
        <v>0</v>
      </c>
      <c r="L77" t="s">
        <v>28</v>
      </c>
      <c r="M77">
        <f t="shared" si="6"/>
        <v>0</v>
      </c>
      <c r="N77">
        <f t="shared" si="7"/>
        <v>100</v>
      </c>
      <c r="O77">
        <f t="shared" si="8"/>
        <v>1</v>
      </c>
    </row>
    <row r="78" spans="1:15" x14ac:dyDescent="0.35">
      <c r="A78" s="15" t="s">
        <v>6</v>
      </c>
      <c r="B78" s="3" t="s">
        <v>31</v>
      </c>
      <c r="C78" s="1" t="s">
        <v>54</v>
      </c>
      <c r="D78" s="3" t="s">
        <v>35</v>
      </c>
      <c r="E78">
        <v>38</v>
      </c>
      <c r="F78">
        <v>0.40785196721995665</v>
      </c>
      <c r="G78">
        <v>28.435051019824108</v>
      </c>
      <c r="H78">
        <v>8</v>
      </c>
      <c r="I78" s="6">
        <v>2390.7359999999999</v>
      </c>
      <c r="J78" t="s">
        <v>39</v>
      </c>
      <c r="K78" s="6">
        <v>662.57299999999998</v>
      </c>
      <c r="L78" s="6">
        <v>2017</v>
      </c>
      <c r="M78">
        <f t="shared" si="6"/>
        <v>0.27714185087772136</v>
      </c>
      <c r="N78">
        <f t="shared" si="7"/>
        <v>72.285814912227863</v>
      </c>
      <c r="O78">
        <f t="shared" si="8"/>
        <v>0.72285814912227864</v>
      </c>
    </row>
    <row r="79" spans="1:15" s="5" customFormat="1" x14ac:dyDescent="0.35">
      <c r="A79" s="15" t="s">
        <v>29</v>
      </c>
      <c r="B79" s="9" t="s">
        <v>31</v>
      </c>
      <c r="C79" s="10" t="s">
        <v>54</v>
      </c>
      <c r="D79" s="10" t="s">
        <v>36</v>
      </c>
      <c r="E79" s="13">
        <v>38</v>
      </c>
      <c r="F79" s="5">
        <v>0.40785196721995665</v>
      </c>
      <c r="G79" s="5">
        <v>28.435051019824108</v>
      </c>
      <c r="H79" s="5">
        <v>16</v>
      </c>
      <c r="I79" s="11">
        <v>875.96299999999997</v>
      </c>
      <c r="J79" s="5" t="s">
        <v>39</v>
      </c>
      <c r="K79" s="11">
        <v>177.72300000000001</v>
      </c>
      <c r="L79" s="11">
        <v>2017</v>
      </c>
      <c r="M79" s="5">
        <f t="shared" si="6"/>
        <v>0.20288870648646121</v>
      </c>
      <c r="N79" s="5">
        <f t="shared" si="7"/>
        <v>79.711129351353875</v>
      </c>
      <c r="O79" s="5">
        <f t="shared" si="8"/>
        <v>0.79711129351353871</v>
      </c>
    </row>
    <row r="80" spans="1:15" x14ac:dyDescent="0.35">
      <c r="A80" s="15">
        <v>32</v>
      </c>
      <c r="B80" s="3" t="s">
        <v>31</v>
      </c>
      <c r="C80" s="1" t="s">
        <v>54</v>
      </c>
      <c r="D80" s="3" t="s">
        <v>36</v>
      </c>
      <c r="E80">
        <v>38</v>
      </c>
      <c r="F80">
        <v>0.40785196721995665</v>
      </c>
      <c r="G80">
        <v>28.435051019824108</v>
      </c>
      <c r="H80">
        <v>17</v>
      </c>
      <c r="I80" s="6">
        <v>764.68299999999999</v>
      </c>
      <c r="J80" t="s">
        <v>39</v>
      </c>
      <c r="K80">
        <v>0</v>
      </c>
      <c r="L80" t="s">
        <v>28</v>
      </c>
      <c r="M80">
        <f t="shared" si="6"/>
        <v>0</v>
      </c>
      <c r="N80">
        <f t="shared" si="7"/>
        <v>100</v>
      </c>
      <c r="O80">
        <f t="shared" si="8"/>
        <v>1</v>
      </c>
    </row>
  </sheetData>
  <sortState xmlns:xlrd2="http://schemas.microsoft.com/office/spreadsheetml/2017/richdata2" ref="A2:Q81">
    <sortCondition ref="E2:E8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Samuel Starko</cp:lastModifiedBy>
  <dcterms:created xsi:type="dcterms:W3CDTF">2022-01-14T17:59:41Z</dcterms:created>
  <dcterms:modified xsi:type="dcterms:W3CDTF">2023-02-16T08:46:51Z</dcterms:modified>
</cp:coreProperties>
</file>