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/>
  <xr:revisionPtr revIDLastSave="0" documentId="8_{FE94F202-FD7A-4D6F-AA6D-CE2E1693DB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o" sheetId="4" r:id="rId1"/>
    <sheet name="Table 1" sheetId="1" r:id="rId2"/>
    <sheet name="Figure 1" sheetId="2" r:id="rId3"/>
    <sheet name="Figure 2" sheetId="7" r:id="rId4"/>
    <sheet name="Figure 3" sheetId="3" r:id="rId5"/>
    <sheet name="Figure 4" sheetId="9" r:id="rId6"/>
    <sheet name="Map 1" sheetId="11" r:id="rId7"/>
    <sheet name="Figure 5" sheetId="5" r:id="rId8"/>
    <sheet name="Figure 6" sheetId="8" r:id="rId9"/>
    <sheet name="Figure 7" sheetId="6" r:id="rId10"/>
    <sheet name="Figure 8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5" l="1"/>
  <c r="E35" i="10"/>
  <c r="E31" i="10"/>
  <c r="E34" i="10"/>
  <c r="E38" i="6"/>
  <c r="E42" i="6"/>
  <c r="I36" i="8"/>
  <c r="J36" i="8"/>
  <c r="I37" i="8"/>
  <c r="J37" i="8"/>
  <c r="G37" i="5"/>
  <c r="G38" i="5"/>
  <c r="G40" i="5"/>
  <c r="G41" i="5"/>
  <c r="G42" i="5"/>
  <c r="E30" i="9"/>
  <c r="E35" i="9"/>
  <c r="E34" i="9"/>
  <c r="E36" i="9"/>
  <c r="E33" i="9"/>
  <c r="E32" i="9"/>
  <c r="G37" i="3"/>
  <c r="I37" i="3"/>
  <c r="H37" i="3" s="1"/>
  <c r="G40" i="3"/>
  <c r="I40" i="3"/>
  <c r="H40" i="3" s="1"/>
  <c r="G36" i="3"/>
  <c r="I36" i="3"/>
  <c r="G38" i="3"/>
  <c r="I38" i="3"/>
  <c r="H38" i="3" s="1"/>
  <c r="I36" i="7"/>
  <c r="J36" i="7"/>
  <c r="I37" i="7"/>
  <c r="J37" i="7"/>
  <c r="H36" i="3" l="1"/>
  <c r="I40" i="2"/>
  <c r="H40" i="2"/>
  <c r="I41" i="2"/>
  <c r="H41" i="2"/>
  <c r="I39" i="2"/>
  <c r="H39" i="2"/>
  <c r="I36" i="2"/>
  <c r="H36" i="2"/>
  <c r="I37" i="2"/>
  <c r="H37" i="2"/>
  <c r="I38" i="2"/>
  <c r="H38" i="2"/>
  <c r="I34" i="2"/>
  <c r="H34" i="2"/>
  <c r="E25" i="10" l="1"/>
  <c r="E25" i="6"/>
  <c r="G22" i="5"/>
  <c r="E20" i="10" l="1"/>
  <c r="E8" i="10"/>
  <c r="E13" i="10"/>
  <c r="E6" i="10"/>
  <c r="E24" i="10"/>
  <c r="E15" i="10"/>
  <c r="E10" i="10"/>
  <c r="E27" i="10"/>
  <c r="E26" i="10"/>
  <c r="E12" i="10"/>
  <c r="E14" i="10"/>
  <c r="E28" i="10"/>
  <c r="E11" i="10"/>
  <c r="E21" i="10"/>
  <c r="E9" i="10"/>
  <c r="E22" i="10"/>
  <c r="E7" i="10"/>
  <c r="E29" i="10"/>
  <c r="E18" i="10"/>
  <c r="E17" i="10"/>
  <c r="E23" i="10"/>
  <c r="E19" i="10"/>
  <c r="E38" i="10"/>
  <c r="E36" i="10"/>
  <c r="E37" i="10"/>
  <c r="E33" i="10"/>
  <c r="E16" i="10"/>
  <c r="E7" i="6"/>
  <c r="E19" i="6"/>
  <c r="E29" i="6"/>
  <c r="E18" i="6"/>
  <c r="E17" i="6"/>
  <c r="E27" i="6"/>
  <c r="E32" i="6"/>
  <c r="E14" i="6"/>
  <c r="E9" i="6"/>
  <c r="E23" i="6"/>
  <c r="E11" i="6"/>
  <c r="E31" i="6"/>
  <c r="E16" i="6"/>
  <c r="E20" i="6"/>
  <c r="E21" i="6"/>
  <c r="E22" i="6"/>
  <c r="E28" i="6"/>
  <c r="E26" i="6"/>
  <c r="E30" i="6"/>
  <c r="E33" i="6"/>
  <c r="E10" i="6"/>
  <c r="E15" i="6"/>
  <c r="E13" i="6"/>
  <c r="E12" i="6"/>
  <c r="E24" i="6"/>
  <c r="E35" i="6"/>
  <c r="E40" i="6"/>
  <c r="E41" i="6"/>
  <c r="E39" i="6"/>
  <c r="E37" i="6"/>
  <c r="E6" i="6"/>
  <c r="J35" i="8"/>
  <c r="I35" i="8"/>
  <c r="G7" i="5"/>
  <c r="G10" i="5"/>
  <c r="G15" i="5"/>
  <c r="G23" i="5"/>
  <c r="G27" i="5"/>
  <c r="G9" i="5"/>
  <c r="G17" i="5"/>
  <c r="G20" i="5"/>
  <c r="G32" i="5"/>
  <c r="G24" i="5"/>
  <c r="G19" i="5"/>
  <c r="G13" i="5"/>
  <c r="G16" i="5"/>
  <c r="G28" i="5"/>
  <c r="G21" i="5"/>
  <c r="G18" i="5"/>
  <c r="G11" i="5"/>
  <c r="G14" i="5"/>
  <c r="G12" i="5"/>
  <c r="G29" i="5"/>
  <c r="G26" i="5"/>
  <c r="G25" i="5"/>
  <c r="G30" i="5"/>
  <c r="G31" i="5"/>
  <c r="G33" i="5"/>
  <c r="G35" i="5"/>
  <c r="G39" i="5"/>
  <c r="G6" i="5"/>
  <c r="E12" i="9"/>
  <c r="E23" i="9"/>
  <c r="E25" i="9"/>
  <c r="E10" i="9"/>
  <c r="E18" i="9"/>
  <c r="E24" i="9"/>
  <c r="E21" i="9"/>
  <c r="E6" i="9"/>
  <c r="E11" i="9"/>
  <c r="E7" i="9"/>
  <c r="E15" i="9"/>
  <c r="E27" i="9"/>
  <c r="E22" i="9"/>
  <c r="E13" i="9"/>
  <c r="E28" i="9"/>
  <c r="E14" i="9"/>
  <c r="E8" i="9"/>
  <c r="E17" i="9"/>
  <c r="E26" i="9"/>
  <c r="E16" i="9"/>
  <c r="E20" i="9"/>
  <c r="E19" i="9"/>
  <c r="E9" i="9"/>
  <c r="I7" i="3"/>
  <c r="I15" i="3"/>
  <c r="I10" i="3"/>
  <c r="I27" i="3"/>
  <c r="I13" i="3"/>
  <c r="I20" i="3"/>
  <c r="I30" i="3"/>
  <c r="I32" i="3"/>
  <c r="I19" i="3"/>
  <c r="I29" i="3"/>
  <c r="I21" i="3"/>
  <c r="I12" i="3"/>
  <c r="I14" i="3"/>
  <c r="I23" i="3"/>
  <c r="I31" i="3"/>
  <c r="I11" i="3"/>
  <c r="I17" i="3"/>
  <c r="I24" i="3"/>
  <c r="I28" i="3"/>
  <c r="I25" i="3"/>
  <c r="I9" i="3"/>
  <c r="I22" i="3"/>
  <c r="I16" i="3"/>
  <c r="I18" i="3"/>
  <c r="I26" i="3"/>
  <c r="I34" i="3"/>
  <c r="I39" i="3"/>
  <c r="I41" i="3"/>
  <c r="I6" i="3"/>
  <c r="G15" i="3"/>
  <c r="G10" i="3"/>
  <c r="G27" i="3"/>
  <c r="G13" i="3"/>
  <c r="G20" i="3"/>
  <c r="G30" i="3"/>
  <c r="G32" i="3"/>
  <c r="G19" i="3"/>
  <c r="G29" i="3"/>
  <c r="H29" i="3" s="1"/>
  <c r="G21" i="3"/>
  <c r="H21" i="3" s="1"/>
  <c r="G12" i="3"/>
  <c r="G14" i="3"/>
  <c r="G23" i="3"/>
  <c r="G31" i="3"/>
  <c r="G11" i="3"/>
  <c r="G17" i="3"/>
  <c r="G24" i="3"/>
  <c r="G28" i="3"/>
  <c r="G25" i="3"/>
  <c r="G9" i="3"/>
  <c r="G22" i="3"/>
  <c r="G16" i="3"/>
  <c r="G18" i="3"/>
  <c r="G26" i="3"/>
  <c r="G34" i="3"/>
  <c r="H34" i="3" s="1"/>
  <c r="G39" i="3"/>
  <c r="H39" i="3" s="1"/>
  <c r="G41" i="3"/>
  <c r="G7" i="3"/>
  <c r="G6" i="3"/>
  <c r="H10" i="3" l="1"/>
  <c r="H15" i="3"/>
  <c r="H24" i="3"/>
  <c r="H28" i="3"/>
  <c r="H25" i="3"/>
  <c r="H12" i="3"/>
  <c r="H27" i="3"/>
  <c r="H6" i="3"/>
  <c r="H41" i="3"/>
  <c r="H7" i="3"/>
  <c r="H26" i="3"/>
  <c r="H17" i="3"/>
  <c r="H19" i="3"/>
  <c r="H18" i="3"/>
  <c r="H11" i="3"/>
  <c r="H32" i="3"/>
  <c r="H16" i="3"/>
  <c r="H22" i="3"/>
  <c r="H23" i="3"/>
  <c r="H20" i="3"/>
  <c r="H31" i="3"/>
  <c r="H9" i="3"/>
  <c r="H14" i="3"/>
  <c r="H13" i="3"/>
  <c r="H30" i="3"/>
  <c r="J35" i="7"/>
  <c r="I35" i="7"/>
  <c r="I7" i="2" l="1"/>
  <c r="I23" i="2"/>
  <c r="I24" i="2"/>
  <c r="I16" i="2"/>
  <c r="I28" i="2"/>
  <c r="I12" i="2"/>
  <c r="I25" i="2"/>
  <c r="I10" i="2"/>
  <c r="I18" i="2"/>
  <c r="I26" i="2"/>
  <c r="I32" i="2"/>
  <c r="I29" i="2"/>
  <c r="I21" i="2"/>
  <c r="I13" i="2"/>
  <c r="I14" i="2"/>
  <c r="I27" i="2"/>
  <c r="I9" i="2"/>
  <c r="I19" i="2"/>
  <c r="I15" i="2"/>
  <c r="I30" i="2"/>
  <c r="I17" i="2"/>
  <c r="I31" i="2"/>
  <c r="I11" i="2"/>
  <c r="I20" i="2"/>
  <c r="I22" i="2"/>
  <c r="I6" i="2"/>
  <c r="H7" i="2"/>
  <c r="H23" i="2"/>
  <c r="H24" i="2"/>
  <c r="H16" i="2"/>
  <c r="H28" i="2"/>
  <c r="H12" i="2"/>
  <c r="H25" i="2"/>
  <c r="H10" i="2"/>
  <c r="H18" i="2"/>
  <c r="H26" i="2"/>
  <c r="H32" i="2"/>
  <c r="H29" i="2"/>
  <c r="H21" i="2"/>
  <c r="H13" i="2"/>
  <c r="H14" i="2"/>
  <c r="H27" i="2"/>
  <c r="H9" i="2"/>
  <c r="H19" i="2"/>
  <c r="H15" i="2"/>
  <c r="H30" i="2"/>
  <c r="H17" i="2"/>
  <c r="H31" i="2"/>
  <c r="H11" i="2"/>
  <c r="H20" i="2"/>
  <c r="H22" i="2"/>
  <c r="H6" i="2"/>
  <c r="B2" i="11" l="1"/>
</calcChain>
</file>

<file path=xl/sharedStrings.xml><?xml version="1.0" encoding="utf-8"?>
<sst xmlns="http://schemas.openxmlformats.org/spreadsheetml/2006/main" count="544" uniqueCount="191">
  <si>
    <t>GEO/TIME</t>
  </si>
  <si>
    <t>Belgium</t>
  </si>
  <si>
    <t>Bulgaria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</si>
  <si>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</si>
  <si>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</si>
  <si>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</si>
  <si>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</si>
  <si>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</si>
  <si>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</si>
  <si>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</si>
  <si>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</si>
  <si>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Latvia</t>
  </si>
  <si>
    <t>Lithuania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</si>
  <si>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</si>
  <si>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</si>
  <si>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</si>
  <si>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</si>
  <si>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</si>
  <si>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</si>
  <si>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</si>
  <si>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</si>
  <si>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</si>
  <si>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</si>
  <si>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</si>
  <si>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</si>
  <si>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Serbia</t>
  </si>
  <si>
    <t>Bosnia and Herzegovina</t>
  </si>
  <si>
    <t>Moldova</t>
  </si>
  <si>
    <t>2016S2</t>
  </si>
  <si>
    <t>2017S1</t>
  </si>
  <si>
    <t>2017S2</t>
  </si>
  <si>
    <t>Euro area</t>
  </si>
  <si>
    <t>The tables and figures inside the file are:</t>
  </si>
  <si>
    <t>Last updated:</t>
  </si>
  <si>
    <t>(:) not available</t>
  </si>
  <si>
    <t>2008S1</t>
  </si>
  <si>
    <t>2008S2</t>
  </si>
  <si>
    <t>2009S1</t>
  </si>
  <si>
    <t>2009S2</t>
  </si>
  <si>
    <t>2010S1</t>
  </si>
  <si>
    <t>2010S2</t>
  </si>
  <si>
    <t>2011S1</t>
  </si>
  <si>
    <t>2011S2</t>
  </si>
  <si>
    <t>2012S1</t>
  </si>
  <si>
    <t>2012S2</t>
  </si>
  <si>
    <t>2013S1</t>
  </si>
  <si>
    <t>2013S2</t>
  </si>
  <si>
    <t>2014S1</t>
  </si>
  <si>
    <t>2014S2</t>
  </si>
  <si>
    <t>2015S1</t>
  </si>
  <si>
    <t>2015S2</t>
  </si>
  <si>
    <t>2016S1</t>
  </si>
  <si>
    <t>include taxes</t>
  </si>
  <si>
    <t>exclude VAT</t>
  </si>
  <si>
    <t>Other taxes</t>
  </si>
  <si>
    <t>VAT</t>
  </si>
  <si>
    <t>Without taxes</t>
  </si>
  <si>
    <t>Germany</t>
  </si>
  <si>
    <t>Share of taxes</t>
  </si>
  <si>
    <t>(%)</t>
  </si>
  <si>
    <t xml:space="preserve">Source for Households: </t>
  </si>
  <si>
    <t xml:space="preserve">Source for Non-Households: </t>
  </si>
  <si>
    <t>2018S1</t>
  </si>
  <si>
    <t>Czechia</t>
  </si>
  <si>
    <t>Georgia</t>
  </si>
  <si>
    <t>Households (¹)</t>
  </si>
  <si>
    <t>Non-households (²)</t>
  </si>
  <si>
    <t>North Macedonia</t>
  </si>
  <si>
    <t>2018S2</t>
  </si>
  <si>
    <t>Add the new semester, adjust the data to be included in the graph and modify the title (necessary only for semester 1)</t>
  </si>
  <si>
    <t>Natural gas Prices</t>
  </si>
  <si>
    <t>Source: Eurostat (online data codes: nrg_pc_202)</t>
  </si>
  <si>
    <t>Source: Eurostat (online data codes: nrg_pc_203)</t>
  </si>
  <si>
    <t>(e) Estimate</t>
  </si>
  <si>
    <t>(¹) Annual consumption: 5 555 kWh &lt; consumption &lt; 55 555 kWh (20 - 200 GJ).</t>
  </si>
  <si>
    <t>(²) Annual consumption: 2 778 MWh &lt; consumption &lt; 27 778 MWh (10 000 - 100 000 GJ).</t>
  </si>
  <si>
    <t>(c) Confidential</t>
  </si>
  <si>
    <t>Euro area  (without taxes)</t>
  </si>
  <si>
    <t>Sort the table on Col C, check that all the data is included in the graph and modify the title</t>
  </si>
  <si>
    <t>2019S1</t>
  </si>
  <si>
    <t>Add the new semester (copy last semester INCLUDING cell of col A and past it below, change info in the cell of col B and numbers will adapt auto, adjust the data to be included in the graph and modify the title (necessary only for semester 1)</t>
  </si>
  <si>
    <t>Sort the table on col E, adjust the data to be included in the graph and modify the title</t>
  </si>
  <si>
    <t>Sort the table on col C, adjust the data to be included in the graph and modify the title</t>
  </si>
  <si>
    <t>Sort the table on Col E, adjust the data to be included in the graph and modify the title</t>
  </si>
  <si>
    <t>Table 1</t>
  </si>
  <si>
    <t>Figure 1</t>
  </si>
  <si>
    <t>Figure 2</t>
  </si>
  <si>
    <t>Figure 3</t>
  </si>
  <si>
    <t>Figure 4</t>
  </si>
  <si>
    <t>Figure 5</t>
  </si>
  <si>
    <t>Figure 6</t>
  </si>
  <si>
    <t>Figure 7</t>
  </si>
  <si>
    <t>Figure 8</t>
  </si>
  <si>
    <t>2019S2</t>
  </si>
  <si>
    <t>Tables start at line 241 for households and at 129 for non-households</t>
  </si>
  <si>
    <t>Inflation EU27</t>
  </si>
  <si>
    <t>Inflation EA</t>
  </si>
  <si>
    <t>Non-recoverable taxes</t>
  </si>
  <si>
    <t>Prices excluding taxes</t>
  </si>
  <si>
    <t>without VAT</t>
  </si>
  <si>
    <t>2020S2</t>
  </si>
  <si>
    <t>prices including taxes</t>
  </si>
  <si>
    <t>prices excluding taxes</t>
  </si>
  <si>
    <t>2008S1 prices including taxes adjusted for inflation</t>
  </si>
  <si>
    <t>2008S1 prices excluding taxes adjusted for inflation</t>
  </si>
  <si>
    <t>Share of taxes (%)</t>
  </si>
  <si>
    <t>Share of VAT (%)</t>
  </si>
  <si>
    <t>Share of other taxes and levies (%)</t>
  </si>
  <si>
    <t>ZW</t>
  </si>
  <si>
    <t>2020S1</t>
  </si>
  <si>
    <t>national prices</t>
  </si>
  <si>
    <t>prices in national currency impact</t>
  </si>
  <si>
    <t>2021S1</t>
  </si>
  <si>
    <t>EU</t>
  </si>
  <si>
    <t>: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</si>
  <si>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</si>
  <si>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</si>
  <si>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</si>
  <si>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</si>
  <si>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</si>
  <si>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</si>
  <si>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</si>
  <si>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</si>
  <si>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</si>
  <si>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</si>
  <si>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</si>
  <si>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</si>
  <si>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LV</t>
  </si>
  <si>
    <t>LT</t>
  </si>
  <si>
    <t>LU</t>
  </si>
  <si>
    <t>HU</t>
  </si>
  <si>
    <t>NL</t>
  </si>
  <si>
    <t>AT</t>
  </si>
  <si>
    <t>PL</t>
  </si>
  <si>
    <t>PT</t>
  </si>
  <si>
    <t>RO</t>
  </si>
  <si>
    <t>SI</t>
  </si>
  <si>
    <t>SK</t>
  </si>
  <si>
    <t>SE</t>
  </si>
  <si>
    <t>Map 1</t>
  </si>
  <si>
    <t>2021S2</t>
  </si>
  <si>
    <t>Türkiye</t>
  </si>
  <si>
    <t>2022S1</t>
  </si>
  <si>
    <t>(€ per kWh)</t>
  </si>
  <si>
    <t>second</t>
  </si>
  <si>
    <t>This file includes results of the last collection exercise for natural gas Prices, for reference year 2022, second semester.</t>
  </si>
  <si>
    <t>2022S2</t>
  </si>
  <si>
    <t>prices including non-recoverable taxes</t>
  </si>
  <si>
    <t>Natural gas prices, second semester of 2021-2023</t>
  </si>
  <si>
    <t>Natural gas prices for household consumers, second half 2023</t>
  </si>
  <si>
    <t>Development of natural gas prices for household consumers, EU, 2008-2023</t>
  </si>
  <si>
    <t>Share of taxes and levies paid by household consumers for natural gas, second half 2023</t>
  </si>
  <si>
    <t>Change in natural gas prices for household consumers compared with previous year, same semester, second half 2023</t>
  </si>
  <si>
    <t>Natural gas prices for non-household consumers, second half 2023</t>
  </si>
  <si>
    <t>Development of natural gas prices for non-household consumers, EU, 2008-2023</t>
  </si>
  <si>
    <t>Share of taxes and levies paid by non-household consumers for natural gas, second half 2023</t>
  </si>
  <si>
    <t>Change in natural gas prices for non-household consumers compared with previous year, same semester, second half 2023</t>
  </si>
  <si>
    <t>https://ec.europa.eu/eurostat/databrowser/view/nrg_pc_202/default/table?lang=en</t>
  </si>
  <si>
    <t>https://ec.europa.eu/eurostat/databrowser/view/nrg_pc_203/default/table?lang=en</t>
  </si>
  <si>
    <t>April 2024</t>
  </si>
  <si>
    <t>Table 1: Natural gas prices, second semester of 2021-2023</t>
  </si>
  <si>
    <t>2023S2</t>
  </si>
  <si>
    <t>0.0475e</t>
  </si>
  <si>
    <t>0.1265d</t>
  </si>
  <si>
    <t>0.0437e</t>
  </si>
  <si>
    <t>0.1478d</t>
  </si>
  <si>
    <t>2023S1</t>
  </si>
  <si>
    <t>BA</t>
  </si>
  <si>
    <t>MK</t>
  </si>
  <si>
    <t>RS</t>
  </si>
  <si>
    <t>TR</t>
  </si>
  <si>
    <t>MT</t>
  </si>
  <si>
    <t>AL</t>
  </si>
  <si>
    <t>ME</t>
  </si>
  <si>
    <t>FI</t>
  </si>
  <si>
    <t>CY</t>
  </si>
  <si>
    <r>
      <t xml:space="preserve">For questions or comments with respect to data in this file,
please contact </t>
    </r>
    <r>
      <rPr>
        <sz val="10"/>
        <color indexed="8"/>
        <rFont val="Arial"/>
        <family val="2"/>
      </rPr>
      <t>Aikaterini Kyriaki (Aikaterini.KYRIAKI@ec.europa.eu) and/or Tena Gnjatovic (Tena.GNJATOVIC@ec.europa.eu).</t>
    </r>
  </si>
  <si>
    <r>
      <t>Source:</t>
    </r>
    <r>
      <rPr>
        <sz val="10"/>
        <color theme="1"/>
        <rFont val="Arial"/>
        <family val="2"/>
      </rPr>
      <t xml:space="preserve"> Eurostat (online data codes: nrg_pc_202 and nrg_pc_203)</t>
    </r>
  </si>
  <si>
    <t>Croatia (¹)</t>
  </si>
  <si>
    <t>Figure 1: Natural gas prices for household consumers, second half 2023</t>
  </si>
  <si>
    <r>
      <t>Source:</t>
    </r>
    <r>
      <rPr>
        <sz val="12"/>
        <color theme="1"/>
        <rFont val="Arial"/>
        <family val="2"/>
      </rPr>
      <t xml:space="preserve"> Eurostat (online data codes: nrg_pc_202)</t>
    </r>
  </si>
  <si>
    <t>Figure 2: Development of natural gas prices for household consumers, EU, 2008-2023</t>
  </si>
  <si>
    <t>Figure 3: Share of taxes and levies paid by household consumers for natural gas, second half 2023</t>
  </si>
  <si>
    <t>(*) Romania not included, due to different methodology in 2022.</t>
  </si>
  <si>
    <t>Figure 4: Change in natural gas prices for household consumers compared with previous year, same semester, second half 2023(*)</t>
  </si>
  <si>
    <t>(¹) Croatia in euro (€) for 2022, for comparison purposes.</t>
  </si>
  <si>
    <t>Figure 5: Natural gas prices for non-household consumers, second half 2023</t>
  </si>
  <si>
    <r>
      <t>Source:</t>
    </r>
    <r>
      <rPr>
        <sz val="12"/>
        <color theme="1"/>
        <rFont val="Arial"/>
        <family val="2"/>
      </rPr>
      <t xml:space="preserve"> Eurostat (online data codes: nrg_pc_203)</t>
    </r>
  </si>
  <si>
    <t>Figure 6; Development of natural gas prices for non-household consumers, EU, 2008-2023</t>
  </si>
  <si>
    <t>Figure 7: Share of taxes and levies paid by non-household consumers for natural gas, second half 2023</t>
  </si>
  <si>
    <t>Figure 8: Change in natural gas prices for non-household consumers compared with previous year, same semester, second half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</si>
</sst>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#,##0.0"/>
    <numFmt numFmtId="166" formatCode="#,##0.0_i"/>
    <numFmt numFmtId="167" formatCode="#,##0.0000_i"/>
    <numFmt numFmtId="168" formatCode="0.0000"/>
    <numFmt numFmtId="169" formatCode="0.0"/>
    <numFmt numFmtId="170" formatCode="0.000"/>
    <numFmt numFmtId="171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hair">
        <color rgb="FFA6A6A6"/>
      </left>
      <right/>
      <top style="hair">
        <color rgb="FFC0C0C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3" borderId="0" applyNumberFormat="0" applyFont="0" applyBorder="0" applyAlignment="0"/>
    <xf numFmtId="0" fontId="1" fillId="0" borderId="0"/>
    <xf numFmtId="0" fontId="4" fillId="0" borderId="0"/>
    <xf numFmtId="166" fontId="2" fillId="0" borderId="0" applyFill="0" applyBorder="0" applyProtection="0">
      <alignment horizontal="right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3" fillId="2" borderId="1" xfId="0" applyFont="1" applyFill="1" applyBorder="1"/>
    <xf numFmtId="0" fontId="6" fillId="7" borderId="0" xfId="3" applyFont="1" applyFill="1" applyBorder="1" applyAlignment="1">
      <alignment vertical="center"/>
    </xf>
    <xf numFmtId="0" fontId="4" fillId="0" borderId="0" xfId="4" applyFont="1"/>
    <xf numFmtId="0" fontId="7" fillId="4" borderId="0" xfId="3" applyFont="1" applyFill="1" applyBorder="1" applyAlignment="1">
      <alignment vertical="center"/>
    </xf>
    <xf numFmtId="0" fontId="7" fillId="4" borderId="0" xfId="4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0" fontId="8" fillId="4" borderId="0" xfId="3" applyFont="1" applyFill="1" applyBorder="1" applyAlignment="1">
      <alignment horizontal="centerContinuous" vertical="center"/>
    </xf>
    <xf numFmtId="0" fontId="7" fillId="4" borderId="0" xfId="3" applyFont="1" applyFill="1" applyBorder="1" applyAlignment="1">
      <alignment horizontal="centerContinuous" vertical="center"/>
    </xf>
    <xf numFmtId="0" fontId="8" fillId="4" borderId="0" xfId="4" applyFont="1" applyFill="1" applyAlignment="1">
      <alignment horizontal="center" vertical="center"/>
    </xf>
    <xf numFmtId="0" fontId="7" fillId="4" borderId="0" xfId="4" applyFont="1" applyFill="1" applyAlignment="1">
      <alignment horizontal="left" vertical="center"/>
    </xf>
    <xf numFmtId="0" fontId="7" fillId="7" borderId="0" xfId="4" applyFont="1" applyFill="1" applyAlignment="1">
      <alignment vertical="center"/>
    </xf>
    <xf numFmtId="49" fontId="7" fillId="4" borderId="0" xfId="4" applyNumberFormat="1" applyFont="1" applyFill="1" applyAlignment="1">
      <alignment vertical="center"/>
    </xf>
    <xf numFmtId="49" fontId="7" fillId="4" borderId="0" xfId="4" applyNumberFormat="1" applyFont="1" applyFill="1" applyAlignment="1">
      <alignment horizontal="right" vertical="center"/>
    </xf>
    <xf numFmtId="0" fontId="10" fillId="4" borderId="0" xfId="8" applyFont="1" applyFill="1" applyBorder="1" applyAlignment="1">
      <alignment vertical="center"/>
    </xf>
    <xf numFmtId="0" fontId="6" fillId="0" borderId="0" xfId="0" applyFont="1"/>
    <xf numFmtId="0" fontId="6" fillId="8" borderId="0" xfId="0" applyFont="1" applyFill="1"/>
    <xf numFmtId="0" fontId="4" fillId="0" borderId="0" xfId="0" applyFont="1"/>
    <xf numFmtId="0" fontId="11" fillId="5" borderId="2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left"/>
    </xf>
    <xf numFmtId="167" fontId="3" fillId="6" borderId="8" xfId="6" applyNumberFormat="1" applyFont="1" applyFill="1" applyBorder="1">
      <alignment horizontal="right"/>
    </xf>
    <xf numFmtId="167" fontId="3" fillId="6" borderId="11" xfId="6" applyNumberFormat="1" applyFont="1" applyFill="1" applyBorder="1">
      <alignment horizontal="right"/>
    </xf>
    <xf numFmtId="0" fontId="3" fillId="0" borderId="0" xfId="0" applyFont="1"/>
    <xf numFmtId="0" fontId="12" fillId="0" borderId="3" xfId="0" applyFont="1" applyBorder="1" applyAlignment="1">
      <alignment horizontal="left"/>
    </xf>
    <xf numFmtId="167" fontId="3" fillId="0" borderId="3" xfId="6" applyNumberFormat="1" applyFont="1" applyFill="1" applyBorder="1">
      <alignment horizontal="right"/>
    </xf>
    <xf numFmtId="167" fontId="3" fillId="0" borderId="9" xfId="6" applyNumberFormat="1" applyFont="1" applyFill="1" applyBorder="1">
      <alignment horizontal="right"/>
    </xf>
    <xf numFmtId="0" fontId="12" fillId="0" borderId="7" xfId="0" applyFont="1" applyBorder="1" applyAlignment="1">
      <alignment horizontal="left"/>
    </xf>
    <xf numFmtId="167" fontId="3" fillId="0" borderId="7" xfId="6" applyNumberFormat="1" applyFont="1" applyFill="1" applyBorder="1">
      <alignment horizontal="right"/>
    </xf>
    <xf numFmtId="167" fontId="3" fillId="0" borderId="13" xfId="6" applyNumberFormat="1" applyFont="1" applyFill="1" applyBorder="1">
      <alignment horizontal="right"/>
    </xf>
    <xf numFmtId="0" fontId="12" fillId="0" borderId="15" xfId="0" applyFont="1" applyBorder="1" applyAlignment="1">
      <alignment horizontal="left"/>
    </xf>
    <xf numFmtId="167" fontId="3" fillId="0" borderId="15" xfId="6" applyNumberFormat="1" applyFont="1" applyFill="1" applyBorder="1">
      <alignment horizontal="right"/>
    </xf>
    <xf numFmtId="167" fontId="3" fillId="0" borderId="16" xfId="6" applyNumberFormat="1" applyFont="1" applyFill="1" applyBorder="1">
      <alignment horizontal="right"/>
    </xf>
    <xf numFmtId="0" fontId="12" fillId="0" borderId="17" xfId="0" applyFont="1" applyBorder="1" applyAlignment="1">
      <alignment horizontal="left"/>
    </xf>
    <xf numFmtId="167" fontId="3" fillId="0" borderId="17" xfId="6" applyNumberFormat="1" applyFont="1" applyFill="1" applyBorder="1">
      <alignment horizontal="right"/>
    </xf>
    <xf numFmtId="167" fontId="3" fillId="0" borderId="18" xfId="6" applyNumberFormat="1" applyFont="1" applyFill="1" applyBorder="1">
      <alignment horizontal="right"/>
    </xf>
    <xf numFmtId="0" fontId="12" fillId="0" borderId="8" xfId="0" applyFont="1" applyBorder="1" applyAlignment="1">
      <alignment horizontal="left"/>
    </xf>
    <xf numFmtId="167" fontId="3" fillId="0" borderId="8" xfId="6" applyNumberFormat="1" applyFont="1" applyFill="1" applyBorder="1">
      <alignment horizontal="right"/>
    </xf>
    <xf numFmtId="167" fontId="3" fillId="0" borderId="11" xfId="6" applyNumberFormat="1" applyFont="1" applyFill="1" applyBorder="1">
      <alignment horizontal="right"/>
    </xf>
    <xf numFmtId="0" fontId="12" fillId="0" borderId="6" xfId="0" applyFont="1" applyBorder="1" applyAlignment="1">
      <alignment horizontal="left"/>
    </xf>
    <xf numFmtId="167" fontId="3" fillId="0" borderId="6" xfId="6" applyNumberFormat="1" applyFont="1" applyFill="1" applyBorder="1">
      <alignment horizontal="right"/>
    </xf>
    <xf numFmtId="167" fontId="3" fillId="0" borderId="12" xfId="6" applyNumberFormat="1" applyFont="1" applyFill="1" applyBorder="1">
      <alignment horizontal="right"/>
    </xf>
    <xf numFmtId="0" fontId="12" fillId="0" borderId="5" xfId="0" applyFont="1" applyBorder="1" applyAlignment="1">
      <alignment horizontal="left"/>
    </xf>
    <xf numFmtId="167" fontId="3" fillId="0" borderId="5" xfId="6" applyNumberFormat="1" applyFont="1" applyFill="1" applyBorder="1">
      <alignment horizontal="right"/>
    </xf>
    <xf numFmtId="167" fontId="3" fillId="0" borderId="10" xfId="6" applyNumberFormat="1" applyFont="1" applyFill="1" applyBorder="1">
      <alignment horizontal="right"/>
    </xf>
    <xf numFmtId="165" fontId="6" fillId="8" borderId="0" xfId="2" applyNumberFormat="1" applyFont="1" applyFill="1" applyAlignment="1">
      <alignment horizontal="right" vertical="center"/>
    </xf>
    <xf numFmtId="165" fontId="3" fillId="0" borderId="0" xfId="2" applyNumberFormat="1" applyAlignment="1">
      <alignment horizontal="right" vertical="center"/>
    </xf>
    <xf numFmtId="2" fontId="3" fillId="0" borderId="0" xfId="2" applyNumberFormat="1" applyAlignment="1">
      <alignment horizontal="left"/>
    </xf>
    <xf numFmtId="2" fontId="3" fillId="0" borderId="0" xfId="2" applyNumberFormat="1" applyAlignment="1">
      <alignment horizontal="left" vertical="center"/>
    </xf>
    <xf numFmtId="0" fontId="3" fillId="0" borderId="0" xfId="0" applyFont="1" applyAlignment="1">
      <alignment vertical="center" wrapText="1"/>
    </xf>
    <xf numFmtId="0" fontId="13" fillId="0" borderId="0" xfId="0" applyFont="1"/>
    <xf numFmtId="168" fontId="3" fillId="0" borderId="1" xfId="0" applyNumberFormat="1" applyFont="1" applyBorder="1"/>
    <xf numFmtId="168" fontId="4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4" xfId="0" applyFont="1" applyFill="1" applyBorder="1"/>
    <xf numFmtId="164" fontId="3" fillId="0" borderId="14" xfId="0" applyNumberFormat="1" applyFont="1" applyBorder="1"/>
    <xf numFmtId="0" fontId="4" fillId="0" borderId="14" xfId="0" applyFont="1" applyBorder="1"/>
    <xf numFmtId="2" fontId="4" fillId="0" borderId="14" xfId="0" applyNumberFormat="1" applyFont="1" applyBorder="1"/>
    <xf numFmtId="168" fontId="4" fillId="0" borderId="14" xfId="0" applyNumberFormat="1" applyFont="1" applyBorder="1"/>
    <xf numFmtId="2" fontId="3" fillId="0" borderId="14" xfId="0" applyNumberFormat="1" applyFont="1" applyBorder="1"/>
    <xf numFmtId="168" fontId="3" fillId="0" borderId="14" xfId="0" applyNumberFormat="1" applyFont="1" applyBorder="1"/>
    <xf numFmtId="4" fontId="3" fillId="0" borderId="14" xfId="0" applyNumberFormat="1" applyFont="1" applyBorder="1"/>
    <xf numFmtId="0" fontId="3" fillId="2" borderId="0" xfId="0" applyFont="1" applyFill="1"/>
    <xf numFmtId="2" fontId="4" fillId="0" borderId="0" xfId="1" applyNumberFormat="1" applyFont="1"/>
    <xf numFmtId="169" fontId="6" fillId="0" borderId="0" xfId="0" applyNumberFormat="1" applyFont="1"/>
    <xf numFmtId="169" fontId="4" fillId="0" borderId="0" xfId="0" applyNumberFormat="1" applyFont="1"/>
    <xf numFmtId="164" fontId="3" fillId="0" borderId="1" xfId="0" applyNumberFormat="1" applyFont="1" applyBorder="1"/>
    <xf numFmtId="169" fontId="4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9" fontId="3" fillId="0" borderId="1" xfId="0" applyNumberFormat="1" applyFont="1" applyBorder="1"/>
    <xf numFmtId="4" fontId="4" fillId="0" borderId="0" xfId="0" applyNumberFormat="1" applyFont="1"/>
    <xf numFmtId="9" fontId="4" fillId="0" borderId="0" xfId="1" applyFont="1"/>
    <xf numFmtId="0" fontId="14" fillId="0" borderId="0" xfId="0" applyFont="1"/>
    <xf numFmtId="171" fontId="13" fillId="0" borderId="0" xfId="1" applyNumberFormat="1" applyFont="1" applyAlignment="1"/>
    <xf numFmtId="170" fontId="4" fillId="0" borderId="0" xfId="0" applyNumberFormat="1" applyFont="1"/>
    <xf numFmtId="0" fontId="3" fillId="0" borderId="1" xfId="0" applyFont="1" applyBorder="1"/>
    <xf numFmtId="0" fontId="4" fillId="0" borderId="1" xfId="0" applyFont="1" applyBorder="1"/>
    <xf numFmtId="164" fontId="3" fillId="0" borderId="20" xfId="0" applyNumberFormat="1" applyFont="1" applyBorder="1"/>
    <xf numFmtId="0" fontId="3" fillId="2" borderId="19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7" fillId="4" borderId="0" xfId="4" applyFont="1" applyFill="1" applyAlignment="1">
      <alignment horizontal="center" vertical="center" wrapText="1"/>
    </xf>
    <xf numFmtId="0" fontId="11" fillId="5" borderId="3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9">
    <cellStyle name="Link" xfId="8" builtinId="8"/>
    <cellStyle name="Menu" xfId="3" xr:uid="{00000000-0005-0000-0000-000000000000}"/>
    <cellStyle name="Normal 2" xfId="2" xr:uid="{00000000-0005-0000-0000-000002000000}"/>
    <cellStyle name="Normal 2 2" xfId="4" xr:uid="{00000000-0005-0000-0000-000003000000}"/>
    <cellStyle name="Normal 3" xfId="5" xr:uid="{00000000-0005-0000-0000-000004000000}"/>
    <cellStyle name="NumberCellStyle" xfId="6" xr:uid="{00000000-0005-0000-0000-000005000000}"/>
    <cellStyle name="Percent 2" xfId="7" xr:uid="{00000000-0005-0000-0000-000007000000}"/>
    <cellStyle name="Prozent" xfId="1" builtinId="5"/>
    <cellStyle name="Standard" xfId="0" builtinId="0"/>
  </cellStyles>
  <dxfs count="0"/>
  <tableStyles count="0" defaultTableStyle="TableStyleMedium2" defaultPivotStyle="PivotStyleMedium9"/>
  <colors>
    <mruColors>
      <color rgb="FFD49D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Natural gas prices for household consumers, second half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(€ per kWh)</a:t>
            </a:r>
          </a:p>
        </c:rich>
      </c:tx>
      <c:layout>
        <c:manualLayout>
          <c:xMode val="edge"/>
          <c:yMode val="edge"/>
          <c:x val="5.3333333333333332E-3"/>
          <c:y val="8.6513219236929572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2782328142256344"/>
          <c:w val="0.97066666666666668"/>
          <c:h val="0.6939681723316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1'!$G$5</c:f>
              <c:strCache>
                <c:ptCount val="1"/>
                <c:pt idx="0">
                  <c:v>Without taxes</c:v>
                </c:pt>
              </c:strCache>
            </c:strRef>
          </c:tx>
          <c:spPr>
            <a:solidFill>
              <a:srgbClr val="33A03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1'!$D$6:$D$41</c:f>
              <c:strCache>
                <c:ptCount val="36"/>
                <c:pt idx="0">
                  <c:v>EU</c:v>
                </c:pt>
                <c:pt idx="1">
                  <c:v>Euro area</c:v>
                </c:pt>
                <c:pt idx="3">
                  <c:v>Sweden</c:v>
                </c:pt>
                <c:pt idx="4">
                  <c:v>Ireland</c:v>
                </c:pt>
                <c:pt idx="5">
                  <c:v>Netherlands</c:v>
                </c:pt>
                <c:pt idx="6">
                  <c:v>Austria</c:v>
                </c:pt>
                <c:pt idx="7">
                  <c:v>Lithuania</c:v>
                </c:pt>
                <c:pt idx="8">
                  <c:v>Portugal</c:v>
                </c:pt>
                <c:pt idx="9">
                  <c:v>Italy</c:v>
                </c:pt>
                <c:pt idx="10">
                  <c:v>Denmark</c:v>
                </c:pt>
                <c:pt idx="11">
                  <c:v>France</c:v>
                </c:pt>
                <c:pt idx="12">
                  <c:v>Germany</c:v>
                </c:pt>
                <c:pt idx="13">
                  <c:v>Czechia</c:v>
                </c:pt>
                <c:pt idx="14">
                  <c:v>Slovenia</c:v>
                </c:pt>
                <c:pt idx="15">
                  <c:v>Spain</c:v>
                </c:pt>
                <c:pt idx="16">
                  <c:v>Belgium</c:v>
                </c:pt>
                <c:pt idx="17">
                  <c:v>Greece</c:v>
                </c:pt>
                <c:pt idx="18">
                  <c:v>Latvia</c:v>
                </c:pt>
                <c:pt idx="19">
                  <c:v>Luxembourg</c:v>
                </c:pt>
                <c:pt idx="20">
                  <c:v>Estonia</c:v>
                </c:pt>
                <c:pt idx="21">
                  <c:v>Poland</c:v>
                </c:pt>
                <c:pt idx="22">
                  <c:v>Bulgaria</c:v>
                </c:pt>
                <c:pt idx="23">
                  <c:v>Slovakia</c:v>
                </c:pt>
                <c:pt idx="24">
                  <c:v>Romania</c:v>
                </c:pt>
                <c:pt idx="25">
                  <c:v>Croatia</c:v>
                </c:pt>
                <c:pt idx="26">
                  <c:v>Hungary</c:v>
                </c:pt>
                <c:pt idx="28">
                  <c:v>Liechtenstein</c:v>
                </c:pt>
                <c:pt idx="30">
                  <c:v>North Macedonia</c:v>
                </c:pt>
                <c:pt idx="31">
                  <c:v>Moldova</c:v>
                </c:pt>
                <c:pt idx="32">
                  <c:v>Bosnia and Herzegovina</c:v>
                </c:pt>
                <c:pt idx="33">
                  <c:v>Serbia</c:v>
                </c:pt>
                <c:pt idx="34">
                  <c:v>Georgia</c:v>
                </c:pt>
                <c:pt idx="35">
                  <c:v>Türkiye</c:v>
                </c:pt>
              </c:strCache>
            </c:strRef>
          </c:cat>
          <c:val>
            <c:numRef>
              <c:f>'Figure 1'!$G$6:$G$41</c:f>
              <c:numCache>
                <c:formatCode>0.0000</c:formatCode>
                <c:ptCount val="36"/>
                <c:pt idx="0">
                  <c:v>8.9099999999999999E-2</c:v>
                </c:pt>
                <c:pt idx="1">
                  <c:v>9.6299999999999997E-2</c:v>
                </c:pt>
                <c:pt idx="3">
                  <c:v>0.13780000000000001</c:v>
                </c:pt>
                <c:pt idx="4">
                  <c:v>0.14149999999999999</c:v>
                </c:pt>
                <c:pt idx="5">
                  <c:v>8.0199999999999994E-2</c:v>
                </c:pt>
                <c:pt idx="6">
                  <c:v>0.1147</c:v>
                </c:pt>
                <c:pt idx="7">
                  <c:v>0.1201</c:v>
                </c:pt>
                <c:pt idx="8">
                  <c:v>9.9500000000000005E-2</c:v>
                </c:pt>
                <c:pt idx="9">
                  <c:v>0.11509999999999999</c:v>
                </c:pt>
                <c:pt idx="10">
                  <c:v>6.5100000000000005E-2</c:v>
                </c:pt>
                <c:pt idx="11">
                  <c:v>8.9899999999999994E-2</c:v>
                </c:pt>
                <c:pt idx="12">
                  <c:v>9.2999999999999999E-2</c:v>
                </c:pt>
                <c:pt idx="13">
                  <c:v>9.2899999999999996E-2</c:v>
                </c:pt>
                <c:pt idx="14">
                  <c:v>8.4900000000000003E-2</c:v>
                </c:pt>
                <c:pt idx="15">
                  <c:v>9.1899999999999996E-2</c:v>
                </c:pt>
                <c:pt idx="16">
                  <c:v>8.43E-2</c:v>
                </c:pt>
                <c:pt idx="17">
                  <c:v>8.5300000000000001E-2</c:v>
                </c:pt>
                <c:pt idx="18">
                  <c:v>7.2499999999999995E-2</c:v>
                </c:pt>
                <c:pt idx="19">
                  <c:v>9.6799999999999997E-2</c:v>
                </c:pt>
                <c:pt idx="20">
                  <c:v>6.2100000000000002E-2</c:v>
                </c:pt>
                <c:pt idx="21">
                  <c:v>5.8799999999999998E-2</c:v>
                </c:pt>
                <c:pt idx="22">
                  <c:v>5.8599999999999999E-2</c:v>
                </c:pt>
                <c:pt idx="23">
                  <c:v>5.0900000000000001E-2</c:v>
                </c:pt>
                <c:pt idx="24">
                  <c:v>4.6899999999999997E-2</c:v>
                </c:pt>
                <c:pt idx="25">
                  <c:v>4.3499999999999997E-2</c:v>
                </c:pt>
                <c:pt idx="26">
                  <c:v>2.63E-2</c:v>
                </c:pt>
                <c:pt idx="28">
                  <c:v>0.16789999999999999</c:v>
                </c:pt>
                <c:pt idx="30">
                  <c:v>7.7399999999999997E-2</c:v>
                </c:pt>
                <c:pt idx="31">
                  <c:v>8.2799999999999999E-2</c:v>
                </c:pt>
                <c:pt idx="32">
                  <c:v>4.3999999999999997E-2</c:v>
                </c:pt>
                <c:pt idx="33">
                  <c:v>4.4299999999999999E-2</c:v>
                </c:pt>
                <c:pt idx="34">
                  <c:v>1.4999999999999999E-2</c:v>
                </c:pt>
                <c:pt idx="35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C-4A67-ADF8-000E1EA70D6E}"/>
            </c:ext>
          </c:extLst>
        </c:ser>
        <c:ser>
          <c:idx val="1"/>
          <c:order val="1"/>
          <c:tx>
            <c:strRef>
              <c:f>'Figure 1'!$H$5</c:f>
              <c:strCache>
                <c:ptCount val="1"/>
                <c:pt idx="0">
                  <c:v>Other taxes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1'!$D$6:$D$41</c:f>
              <c:strCache>
                <c:ptCount val="36"/>
                <c:pt idx="0">
                  <c:v>EU</c:v>
                </c:pt>
                <c:pt idx="1">
                  <c:v>Euro area</c:v>
                </c:pt>
                <c:pt idx="3">
                  <c:v>Sweden</c:v>
                </c:pt>
                <c:pt idx="4">
                  <c:v>Ireland</c:v>
                </c:pt>
                <c:pt idx="5">
                  <c:v>Netherlands</c:v>
                </c:pt>
                <c:pt idx="6">
                  <c:v>Austria</c:v>
                </c:pt>
                <c:pt idx="7">
                  <c:v>Lithuania</c:v>
                </c:pt>
                <c:pt idx="8">
                  <c:v>Portugal</c:v>
                </c:pt>
                <c:pt idx="9">
                  <c:v>Italy</c:v>
                </c:pt>
                <c:pt idx="10">
                  <c:v>Denmark</c:v>
                </c:pt>
                <c:pt idx="11">
                  <c:v>France</c:v>
                </c:pt>
                <c:pt idx="12">
                  <c:v>Germany</c:v>
                </c:pt>
                <c:pt idx="13">
                  <c:v>Czechia</c:v>
                </c:pt>
                <c:pt idx="14">
                  <c:v>Slovenia</c:v>
                </c:pt>
                <c:pt idx="15">
                  <c:v>Spain</c:v>
                </c:pt>
                <c:pt idx="16">
                  <c:v>Belgium</c:v>
                </c:pt>
                <c:pt idx="17">
                  <c:v>Greece</c:v>
                </c:pt>
                <c:pt idx="18">
                  <c:v>Latvia</c:v>
                </c:pt>
                <c:pt idx="19">
                  <c:v>Luxembourg</c:v>
                </c:pt>
                <c:pt idx="20">
                  <c:v>Estonia</c:v>
                </c:pt>
                <c:pt idx="21">
                  <c:v>Poland</c:v>
                </c:pt>
                <c:pt idx="22">
                  <c:v>Bulgaria</c:v>
                </c:pt>
                <c:pt idx="23">
                  <c:v>Slovakia</c:v>
                </c:pt>
                <c:pt idx="24">
                  <c:v>Romania</c:v>
                </c:pt>
                <c:pt idx="25">
                  <c:v>Croatia</c:v>
                </c:pt>
                <c:pt idx="26">
                  <c:v>Hungary</c:v>
                </c:pt>
                <c:pt idx="28">
                  <c:v>Liechtenstein</c:v>
                </c:pt>
                <c:pt idx="30">
                  <c:v>North Macedonia</c:v>
                </c:pt>
                <c:pt idx="31">
                  <c:v>Moldova</c:v>
                </c:pt>
                <c:pt idx="32">
                  <c:v>Bosnia and Herzegovina</c:v>
                </c:pt>
                <c:pt idx="33">
                  <c:v>Serbia</c:v>
                </c:pt>
                <c:pt idx="34">
                  <c:v>Georgia</c:v>
                </c:pt>
                <c:pt idx="35">
                  <c:v>Türkiye</c:v>
                </c:pt>
              </c:strCache>
            </c:strRef>
          </c:cat>
          <c:val>
            <c:numRef>
              <c:f>'Figure 1'!$H$6:$H$41</c:f>
              <c:numCache>
                <c:formatCode>0.0000</c:formatCode>
                <c:ptCount val="36"/>
                <c:pt idx="0">
                  <c:v>1.2499999999999997E-2</c:v>
                </c:pt>
                <c:pt idx="1">
                  <c:v>1.4800000000000008E-2</c:v>
                </c:pt>
                <c:pt idx="3">
                  <c:v>2.7799999999999991E-2</c:v>
                </c:pt>
                <c:pt idx="4">
                  <c:v>8.8000000000000023E-3</c:v>
                </c:pt>
                <c:pt idx="5">
                  <c:v>4.3800000000000006E-2</c:v>
                </c:pt>
                <c:pt idx="6">
                  <c:v>8.4000000000000047E-3</c:v>
                </c:pt>
                <c:pt idx="7">
                  <c:v>0</c:v>
                </c:pt>
                <c:pt idx="8">
                  <c:v>1.3299999999999992E-2</c:v>
                </c:pt>
                <c:pt idx="9">
                  <c:v>1.3400000000000009E-2</c:v>
                </c:pt>
                <c:pt idx="10">
                  <c:v>3.2500000000000001E-2</c:v>
                </c:pt>
                <c:pt idx="11">
                  <c:v>1.1600000000000013E-2</c:v>
                </c:pt>
                <c:pt idx="12">
                  <c:v>1.3999999999999999E-2</c:v>
                </c:pt>
                <c:pt idx="13">
                  <c:v>1.0000000000000286E-4</c:v>
                </c:pt>
                <c:pt idx="14">
                  <c:v>5.7999999999999996E-3</c:v>
                </c:pt>
                <c:pt idx="15">
                  <c:v>4.2999999999999983E-3</c:v>
                </c:pt>
                <c:pt idx="16">
                  <c:v>9.4000000000000056E-3</c:v>
                </c:pt>
                <c:pt idx="17">
                  <c:v>2.1999999999999936E-3</c:v>
                </c:pt>
                <c:pt idx="18">
                  <c:v>2.0000000000000018E-3</c:v>
                </c:pt>
                <c:pt idx="19">
                  <c:v>-1.7399999999999999E-2</c:v>
                </c:pt>
                <c:pt idx="20">
                  <c:v>3.7999999999999978E-3</c:v>
                </c:pt>
                <c:pt idx="21">
                  <c:v>6.0000000000000331E-4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2.2699999999999998E-2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1.0000000000000286E-4</c:v>
                </c:pt>
                <c:pt idx="34">
                  <c:v>0</c:v>
                </c:pt>
                <c:pt idx="35">
                  <c:v>2.0000000000000052E-4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C-4A67-ADF8-000E1EA70D6E}"/>
            </c:ext>
          </c:extLst>
        </c:ser>
        <c:ser>
          <c:idx val="2"/>
          <c:order val="2"/>
          <c:tx>
            <c:strRef>
              <c:f>'Figure 1'!$I$5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rgbClr val="C05F0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1'!$D$6:$D$41</c:f>
              <c:strCache>
                <c:ptCount val="36"/>
                <c:pt idx="0">
                  <c:v>EU</c:v>
                </c:pt>
                <c:pt idx="1">
                  <c:v>Euro area</c:v>
                </c:pt>
                <c:pt idx="3">
                  <c:v>Sweden</c:v>
                </c:pt>
                <c:pt idx="4">
                  <c:v>Ireland</c:v>
                </c:pt>
                <c:pt idx="5">
                  <c:v>Netherlands</c:v>
                </c:pt>
                <c:pt idx="6">
                  <c:v>Austria</c:v>
                </c:pt>
                <c:pt idx="7">
                  <c:v>Lithuania</c:v>
                </c:pt>
                <c:pt idx="8">
                  <c:v>Portugal</c:v>
                </c:pt>
                <c:pt idx="9">
                  <c:v>Italy</c:v>
                </c:pt>
                <c:pt idx="10">
                  <c:v>Denmark</c:v>
                </c:pt>
                <c:pt idx="11">
                  <c:v>France</c:v>
                </c:pt>
                <c:pt idx="12">
                  <c:v>Germany</c:v>
                </c:pt>
                <c:pt idx="13">
                  <c:v>Czechia</c:v>
                </c:pt>
                <c:pt idx="14">
                  <c:v>Slovenia</c:v>
                </c:pt>
                <c:pt idx="15">
                  <c:v>Spain</c:v>
                </c:pt>
                <c:pt idx="16">
                  <c:v>Belgium</c:v>
                </c:pt>
                <c:pt idx="17">
                  <c:v>Greece</c:v>
                </c:pt>
                <c:pt idx="18">
                  <c:v>Latvia</c:v>
                </c:pt>
                <c:pt idx="19">
                  <c:v>Luxembourg</c:v>
                </c:pt>
                <c:pt idx="20">
                  <c:v>Estonia</c:v>
                </c:pt>
                <c:pt idx="21">
                  <c:v>Poland</c:v>
                </c:pt>
                <c:pt idx="22">
                  <c:v>Bulgaria</c:v>
                </c:pt>
                <c:pt idx="23">
                  <c:v>Slovakia</c:v>
                </c:pt>
                <c:pt idx="24">
                  <c:v>Romania</c:v>
                </c:pt>
                <c:pt idx="25">
                  <c:v>Croatia</c:v>
                </c:pt>
                <c:pt idx="26">
                  <c:v>Hungary</c:v>
                </c:pt>
                <c:pt idx="28">
                  <c:v>Liechtenstein</c:v>
                </c:pt>
                <c:pt idx="30">
                  <c:v>North Macedonia</c:v>
                </c:pt>
                <c:pt idx="31">
                  <c:v>Moldova</c:v>
                </c:pt>
                <c:pt idx="32">
                  <c:v>Bosnia and Herzegovina</c:v>
                </c:pt>
                <c:pt idx="33">
                  <c:v>Serbia</c:v>
                </c:pt>
                <c:pt idx="34">
                  <c:v>Georgia</c:v>
                </c:pt>
                <c:pt idx="35">
                  <c:v>Türkiye</c:v>
                </c:pt>
              </c:strCache>
            </c:strRef>
          </c:cat>
          <c:val>
            <c:numRef>
              <c:f>'Figure 1'!$I$6:$I$41</c:f>
              <c:numCache>
                <c:formatCode>0.0000</c:formatCode>
                <c:ptCount val="36"/>
                <c:pt idx="0">
                  <c:v>1.0900000000000007E-2</c:v>
                </c:pt>
                <c:pt idx="1">
                  <c:v>1.0700000000000001E-2</c:v>
                </c:pt>
                <c:pt idx="3">
                  <c:v>4.1399999999999992E-2</c:v>
                </c:pt>
                <c:pt idx="4">
                  <c:v>1.3500000000000012E-2</c:v>
                </c:pt>
                <c:pt idx="5">
                  <c:v>2.5999999999999995E-2</c:v>
                </c:pt>
                <c:pt idx="6">
                  <c:v>2.4599999999999997E-2</c:v>
                </c:pt>
                <c:pt idx="7">
                  <c:v>2.5300000000000003E-2</c:v>
                </c:pt>
                <c:pt idx="8">
                  <c:v>2.4599999999999997E-2</c:v>
                </c:pt>
                <c:pt idx="9">
                  <c:v>6.1999999999999833E-3</c:v>
                </c:pt>
                <c:pt idx="10">
                  <c:v>2.4399999999999991E-2</c:v>
                </c:pt>
                <c:pt idx="11">
                  <c:v>1.659999999999999E-2</c:v>
                </c:pt>
                <c:pt idx="12">
                  <c:v>7.5000000000000067E-3</c:v>
                </c:pt>
                <c:pt idx="13">
                  <c:v>1.9500000000000003E-2</c:v>
                </c:pt>
                <c:pt idx="14">
                  <c:v>2.0000000000000004E-2</c:v>
                </c:pt>
                <c:pt idx="15">
                  <c:v>4.8000000000000126E-3</c:v>
                </c:pt>
                <c:pt idx="16">
                  <c:v>5.6999999999999967E-3</c:v>
                </c:pt>
                <c:pt idx="17">
                  <c:v>5.1000000000000073E-3</c:v>
                </c:pt>
                <c:pt idx="18">
                  <c:v>1.5600000000000003E-2</c:v>
                </c:pt>
                <c:pt idx="19">
                  <c:v>5.6000000000000077E-3</c:v>
                </c:pt>
                <c:pt idx="20">
                  <c:v>1.3200000000000003E-2</c:v>
                </c:pt>
                <c:pt idx="21">
                  <c:v>1.3599999999999994E-2</c:v>
                </c:pt>
                <c:pt idx="22">
                  <c:v>1.1700000000000002E-2</c:v>
                </c:pt>
                <c:pt idx="23">
                  <c:v>1.0200000000000001E-2</c:v>
                </c:pt>
                <c:pt idx="24">
                  <c:v>8.9000000000000051E-3</c:v>
                </c:pt>
                <c:pt idx="25">
                  <c:v>2.2000000000000006E-3</c:v>
                </c:pt>
                <c:pt idx="26">
                  <c:v>7.2000000000000015E-3</c:v>
                </c:pt>
                <c:pt idx="28">
                  <c:v>1.4700000000000019E-2</c:v>
                </c:pt>
                <c:pt idx="30">
                  <c:v>1.3999999999999999E-2</c:v>
                </c:pt>
                <c:pt idx="31">
                  <c:v>6.5999999999999948E-3</c:v>
                </c:pt>
                <c:pt idx="32">
                  <c:v>7.4000000000000038E-3</c:v>
                </c:pt>
                <c:pt idx="33">
                  <c:v>4.4999999999999971E-3</c:v>
                </c:pt>
                <c:pt idx="34">
                  <c:v>2.700000000000001E-3</c:v>
                </c:pt>
                <c:pt idx="35">
                  <c:v>2.6999999999999993E-3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C-4A67-ADF8-000E1EA7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2622080"/>
        <c:axId val="142627968"/>
      </c:barChart>
      <c:catAx>
        <c:axId val="1426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de-DE"/>
          </a:p>
        </c:txPr>
        <c:crossAx val="142627968"/>
        <c:crosses val="autoZero"/>
        <c:auto val="1"/>
        <c:lblAlgn val="ctr"/>
        <c:lblOffset val="100"/>
        <c:tickMarkSkip val="1"/>
        <c:noMultiLvlLbl val="0"/>
      </c:catAx>
      <c:valAx>
        <c:axId val="142627968"/>
        <c:scaling>
          <c:orientation val="minMax"/>
          <c:min val="-5.000000000000001E-2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2622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3606960629921262"/>
          <c:y val="0.84558258904432693"/>
          <c:w val="0.32786078740157482"/>
          <c:h val="4.1690515988341156E-2"/>
        </c:manualLayout>
      </c:layout>
      <c:overlay val="0"/>
      <c:spPr/>
      <c:txPr>
        <a:bodyPr/>
        <a:lstStyle/>
        <a:p>
          <a:pPr>
            <a:defRPr b="1"/>
          </a:pPr>
          <a:endParaRPr lang="de-D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Development of natural gas prices for household consumers, EU, 2008-2023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(€ per kWh)</a:t>
            </a:r>
          </a:p>
        </c:rich>
      </c:tx>
      <c:layout>
        <c:manualLayout>
          <c:xMode val="edge"/>
          <c:yMode val="edge"/>
          <c:x val="5.3333333333333332E-3"/>
          <c:y val="8.6042602605803601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165499219857819"/>
          <c:w val="0.97066666666666668"/>
          <c:h val="0.61286892459619258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2'!$C$5</c:f>
              <c:strCache>
                <c:ptCount val="1"/>
                <c:pt idx="0">
                  <c:v>prices including taxes</c:v>
                </c:pt>
              </c:strCache>
            </c:strRef>
          </c:tx>
          <c:spPr>
            <a:ln w="28575" cap="rnd" cmpd="sng" algn="ctr">
              <a:solidFill>
                <a:srgbClr val="33A033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square"/>
            <c:size val="5"/>
            <c:spPr>
              <a:solidFill>
                <a:srgbClr val="33A033"/>
              </a:solidFill>
              <a:ln w="28575">
                <a:solidFill>
                  <a:srgbClr val="33A033"/>
                </a:solidFill>
                <a:prstDash val="solid"/>
              </a:ln>
            </c:spPr>
          </c:marker>
          <c:cat>
            <c:strRef>
              <c:f>'Figure 2'!$B$6:$B$37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2'!$C$6:$C$37</c:f>
              <c:numCache>
                <c:formatCode>#,##0.0000</c:formatCode>
                <c:ptCount val="32"/>
                <c:pt idx="0">
                  <c:v>5.8200000000000002E-2</c:v>
                </c:pt>
                <c:pt idx="1">
                  <c:v>6.6699999999999995E-2</c:v>
                </c:pt>
                <c:pt idx="2">
                  <c:v>6.3200000000000006E-2</c:v>
                </c:pt>
                <c:pt idx="3">
                  <c:v>5.5800000000000002E-2</c:v>
                </c:pt>
                <c:pt idx="4">
                  <c:v>5.62E-2</c:v>
                </c:pt>
                <c:pt idx="5">
                  <c:v>6.2E-2</c:v>
                </c:pt>
                <c:pt idx="6">
                  <c:v>6.0499999999999998E-2</c:v>
                </c:pt>
                <c:pt idx="7">
                  <c:v>6.88E-2</c:v>
                </c:pt>
                <c:pt idx="8">
                  <c:v>6.5699999999999995E-2</c:v>
                </c:pt>
                <c:pt idx="9">
                  <c:v>7.3899999999999993E-2</c:v>
                </c:pt>
                <c:pt idx="10">
                  <c:v>6.9199999999999998E-2</c:v>
                </c:pt>
                <c:pt idx="11">
                  <c:v>7.46E-2</c:v>
                </c:pt>
                <c:pt idx="12">
                  <c:v>6.8599999999999994E-2</c:v>
                </c:pt>
                <c:pt idx="13">
                  <c:v>7.4099999999999999E-2</c:v>
                </c:pt>
                <c:pt idx="14">
                  <c:v>6.7199999999999996E-2</c:v>
                </c:pt>
                <c:pt idx="15">
                  <c:v>7.2499999999999995E-2</c:v>
                </c:pt>
                <c:pt idx="16">
                  <c:v>6.4299999999999996E-2</c:v>
                </c:pt>
                <c:pt idx="17">
                  <c:v>6.7500000000000004E-2</c:v>
                </c:pt>
                <c:pt idx="18">
                  <c:v>6.1499999999999999E-2</c:v>
                </c:pt>
                <c:pt idx="19">
                  <c:v>6.7599999999999993E-2</c:v>
                </c:pt>
                <c:pt idx="20">
                  <c:v>6.2700000000000006E-2</c:v>
                </c:pt>
                <c:pt idx="21">
                  <c:v>7.1099999999999997E-2</c:v>
                </c:pt>
                <c:pt idx="22">
                  <c:v>6.7000000000000004E-2</c:v>
                </c:pt>
                <c:pt idx="23">
                  <c:v>7.22E-2</c:v>
                </c:pt>
                <c:pt idx="24">
                  <c:v>6.4199999999999993E-2</c:v>
                </c:pt>
                <c:pt idx="25">
                  <c:v>6.9500000000000006E-2</c:v>
                </c:pt>
                <c:pt idx="26">
                  <c:v>6.3799999999999996E-2</c:v>
                </c:pt>
                <c:pt idx="27">
                  <c:v>7.8200000000000006E-2</c:v>
                </c:pt>
                <c:pt idx="28">
                  <c:v>8.6099999999999996E-2</c:v>
                </c:pt>
                <c:pt idx="29">
                  <c:v>0.1137</c:v>
                </c:pt>
                <c:pt idx="30">
                  <c:v>0.1186</c:v>
                </c:pt>
                <c:pt idx="31">
                  <c:v>0.1125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F-4F5F-8D2F-DED27A2D4A1F}"/>
            </c:ext>
          </c:extLst>
        </c:ser>
        <c:ser>
          <c:idx val="1"/>
          <c:order val="1"/>
          <c:tx>
            <c:strRef>
              <c:f>'Figure 2'!$I$5</c:f>
              <c:strCache>
                <c:ptCount val="1"/>
                <c:pt idx="0">
                  <c:v>2008S1 prices including taxes adjusted for inflation</c:v>
                </c:pt>
              </c:strCache>
            </c:strRef>
          </c:tx>
          <c:spPr>
            <a:ln w="28575" cap="rnd" cmpd="sng" algn="ctr">
              <a:solidFill>
                <a:srgbClr val="2644A7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diamond"/>
            <c:size val="5"/>
            <c:spPr>
              <a:solidFill>
                <a:srgbClr val="2644A7"/>
              </a:solidFill>
              <a:ln w="28575">
                <a:solidFill>
                  <a:srgbClr val="2644A7"/>
                </a:solidFill>
                <a:prstDash val="solid"/>
              </a:ln>
            </c:spPr>
          </c:marker>
          <c:cat>
            <c:strRef>
              <c:f>'Figure 2'!$B$6:$B$37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2'!$I$6:$I$37</c:f>
              <c:numCache>
                <c:formatCode>0.0000</c:formatCode>
                <c:ptCount val="32"/>
                <c:pt idx="0">
                  <c:v>5.8200000000000002E-2</c:v>
                </c:pt>
                <c:pt idx="1">
                  <c:v>5.882401330991776E-2</c:v>
                </c:pt>
                <c:pt idx="2">
                  <c:v>5.8822937424900648E-2</c:v>
                </c:pt>
                <c:pt idx="3">
                  <c:v>5.9113426379517525E-2</c:v>
                </c:pt>
                <c:pt idx="4">
                  <c:v>5.9756805619743059E-2</c:v>
                </c:pt>
                <c:pt idx="5">
                  <c:v>6.0356073574267505E-2</c:v>
                </c:pt>
                <c:pt idx="6">
                  <c:v>6.144271744153805E-2</c:v>
                </c:pt>
                <c:pt idx="7">
                  <c:v>6.2096855531934565E-2</c:v>
                </c:pt>
                <c:pt idx="8">
                  <c:v>6.3088821517700358E-2</c:v>
                </c:pt>
                <c:pt idx="9">
                  <c:v>6.36837859321564E-2</c:v>
                </c:pt>
                <c:pt idx="10">
                  <c:v>6.4110912283944929E-2</c:v>
                </c:pt>
                <c:pt idx="11">
                  <c:v>6.4341151677604222E-2</c:v>
                </c:pt>
                <c:pt idx="12">
                  <c:v>6.4472409649690365E-2</c:v>
                </c:pt>
                <c:pt idx="13">
                  <c:v>6.4489623809963953E-2</c:v>
                </c:pt>
                <c:pt idx="14">
                  <c:v>6.4472409649690365E-2</c:v>
                </c:pt>
                <c:pt idx="15">
                  <c:v>6.4633792402255308E-2</c:v>
                </c:pt>
                <c:pt idx="16">
                  <c:v>6.4415387743784094E-2</c:v>
                </c:pt>
                <c:pt idx="17">
                  <c:v>6.4923205471855081E-2</c:v>
                </c:pt>
                <c:pt idx="18">
                  <c:v>6.5453616785285149E-2</c:v>
                </c:pt>
                <c:pt idx="19">
                  <c:v>6.5902260837415683E-2</c:v>
                </c:pt>
                <c:pt idx="20">
                  <c:v>6.6470328126444225E-2</c:v>
                </c:pt>
                <c:pt idx="21">
                  <c:v>6.7241737683704603E-2</c:v>
                </c:pt>
                <c:pt idx="22">
                  <c:v>6.7518240133099178E-2</c:v>
                </c:pt>
                <c:pt idx="23">
                  <c:v>6.8089535077179048E-2</c:v>
                </c:pt>
                <c:pt idx="24">
                  <c:v>6.8221868934282281E-2</c:v>
                </c:pt>
                <c:pt idx="25">
                  <c:v>6.831869858582125E-2</c:v>
                </c:pt>
                <c:pt idx="26">
                  <c:v>6.9436543118587685E-2</c:v>
                </c:pt>
                <c:pt idx="27">
                  <c:v>7.1061129494408015E-2</c:v>
                </c:pt>
                <c:pt idx="28">
                  <c:v>7.4780463998521118E-2</c:v>
                </c:pt>
                <c:pt idx="29">
                  <c:v>7.8626752934652017E-2</c:v>
                </c:pt>
                <c:pt idx="30">
                  <c:v>8.0979713467048728E-2</c:v>
                </c:pt>
                <c:pt idx="31">
                  <c:v>8.2179325261114711E-2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F-4F5F-8D2F-DED27A2D4A1F}"/>
            </c:ext>
          </c:extLst>
        </c:ser>
        <c:ser>
          <c:idx val="2"/>
          <c:order val="2"/>
          <c:tx>
            <c:strRef>
              <c:f>'Figure 2'!$E$5</c:f>
              <c:strCache>
                <c:ptCount val="1"/>
                <c:pt idx="0">
                  <c:v>prices excluding taxes</c:v>
                </c:pt>
              </c:strCache>
            </c:strRef>
          </c:tx>
          <c:spPr>
            <a:ln w="28575" cap="rnd" cmpd="sng" algn="ctr">
              <a:solidFill>
                <a:srgbClr val="C05F03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triangle"/>
            <c:size val="5"/>
            <c:spPr>
              <a:solidFill>
                <a:srgbClr val="C05F03"/>
              </a:solidFill>
              <a:ln w="28575">
                <a:solidFill>
                  <a:srgbClr val="C05F03"/>
                </a:solidFill>
                <a:prstDash val="solid"/>
              </a:ln>
            </c:spPr>
          </c:marker>
          <c:cat>
            <c:strRef>
              <c:f>'Figure 2'!$B$6:$B$37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2'!$E$6:$E$37</c:f>
              <c:numCache>
                <c:formatCode>General</c:formatCode>
                <c:ptCount val="32"/>
                <c:pt idx="0">
                  <c:v>4.3400000000000001E-2</c:v>
                </c:pt>
                <c:pt idx="1">
                  <c:v>5.0200000000000002E-2</c:v>
                </c:pt>
                <c:pt idx="2">
                  <c:v>4.7E-2</c:v>
                </c:pt>
                <c:pt idx="3">
                  <c:v>4.1200000000000001E-2</c:v>
                </c:pt>
                <c:pt idx="4">
                  <c:v>4.0300000000000002E-2</c:v>
                </c:pt>
                <c:pt idx="5">
                  <c:v>4.4600000000000001E-2</c:v>
                </c:pt>
                <c:pt idx="6">
                  <c:v>4.36E-2</c:v>
                </c:pt>
                <c:pt idx="7">
                  <c:v>4.9799999999999997E-2</c:v>
                </c:pt>
                <c:pt idx="8">
                  <c:v>4.8099999999999997E-2</c:v>
                </c:pt>
                <c:pt idx="9">
                  <c:v>5.4100000000000002E-2</c:v>
                </c:pt>
                <c:pt idx="10">
                  <c:v>5.04E-2</c:v>
                </c:pt>
                <c:pt idx="11">
                  <c:v>5.3999999999999999E-2</c:v>
                </c:pt>
                <c:pt idx="12">
                  <c:v>4.9799999999999997E-2</c:v>
                </c:pt>
                <c:pt idx="13">
                  <c:v>5.3499999999999999E-2</c:v>
                </c:pt>
                <c:pt idx="14">
                  <c:v>4.8300000000000003E-2</c:v>
                </c:pt>
                <c:pt idx="15">
                  <c:v>5.1700000000000003E-2</c:v>
                </c:pt>
                <c:pt idx="16">
                  <c:v>4.5100000000000001E-2</c:v>
                </c:pt>
                <c:pt idx="17">
                  <c:v>4.7E-2</c:v>
                </c:pt>
                <c:pt idx="18">
                  <c:v>4.2999999999999997E-2</c:v>
                </c:pt>
                <c:pt idx="19">
                  <c:v>4.7199999999999999E-2</c:v>
                </c:pt>
                <c:pt idx="20">
                  <c:v>4.3499999999999997E-2</c:v>
                </c:pt>
                <c:pt idx="21">
                  <c:v>4.9700000000000001E-2</c:v>
                </c:pt>
                <c:pt idx="22">
                  <c:v>4.58E-2</c:v>
                </c:pt>
                <c:pt idx="23">
                  <c:v>4.9799999999999997E-2</c:v>
                </c:pt>
                <c:pt idx="24">
                  <c:v>4.2999999999999997E-2</c:v>
                </c:pt>
                <c:pt idx="25">
                  <c:v>4.7500000000000001E-2</c:v>
                </c:pt>
                <c:pt idx="26">
                  <c:v>4.1099999999999998E-2</c:v>
                </c:pt>
                <c:pt idx="27">
                  <c:v>5.4600000000000003E-2</c:v>
                </c:pt>
                <c:pt idx="28">
                  <c:v>6.2899999999999998E-2</c:v>
                </c:pt>
                <c:pt idx="29">
                  <c:v>9.8000000000000004E-2</c:v>
                </c:pt>
                <c:pt idx="30">
                  <c:v>9.1600000000000001E-2</c:v>
                </c:pt>
                <c:pt idx="31">
                  <c:v>8.9099999999999999E-2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F-4F5F-8D2F-DED27A2D4A1F}"/>
            </c:ext>
          </c:extLst>
        </c:ser>
        <c:ser>
          <c:idx val="3"/>
          <c:order val="3"/>
          <c:tx>
            <c:strRef>
              <c:f>'Figure 2'!$J$5</c:f>
              <c:strCache>
                <c:ptCount val="1"/>
                <c:pt idx="0">
                  <c:v>2008S1 prices excluding taxes adjusted for inflation</c:v>
                </c:pt>
              </c:strCache>
            </c:strRef>
          </c:tx>
          <c:spPr>
            <a:ln w="28575" cap="rnd" cmpd="sng" algn="ctr">
              <a:solidFill>
                <a:srgbClr val="20848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x"/>
            <c:size val="5"/>
            <c:spPr>
              <a:noFill/>
              <a:ln w="28575">
                <a:solidFill>
                  <a:srgbClr val="208486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208486"/>
                    </a:solidFill>
                  </a14:hiddenFill>
                </a:ext>
              </a:extLst>
            </c:spPr>
          </c:marker>
          <c:cat>
            <c:strRef>
              <c:f>'Figure 2'!$B$6:$B$37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2'!$J$6:$J$37</c:f>
              <c:numCache>
                <c:formatCode>0.0000</c:formatCode>
                <c:ptCount val="32"/>
                <c:pt idx="0">
                  <c:v>4.3400000000000001E-2</c:v>
                </c:pt>
                <c:pt idx="1">
                  <c:v>4.3865329512894E-2</c:v>
                </c:pt>
                <c:pt idx="2">
                  <c:v>4.3864527220630382E-2</c:v>
                </c:pt>
                <c:pt idx="3">
                  <c:v>4.4081146131805173E-2</c:v>
                </c:pt>
                <c:pt idx="4">
                  <c:v>4.4560916905444142E-2</c:v>
                </c:pt>
                <c:pt idx="5">
                  <c:v>4.5007793696275084E-2</c:v>
                </c:pt>
                <c:pt idx="6">
                  <c:v>4.5818108882521504E-2</c:v>
                </c:pt>
                <c:pt idx="7">
                  <c:v>4.6305902578796569E-2</c:v>
                </c:pt>
                <c:pt idx="8">
                  <c:v>4.7045616045845284E-2</c:v>
                </c:pt>
                <c:pt idx="9">
                  <c:v>4.7489283667621784E-2</c:v>
                </c:pt>
                <c:pt idx="10">
                  <c:v>4.7807793696275087E-2</c:v>
                </c:pt>
                <c:pt idx="11">
                  <c:v>4.7979484240687688E-2</c:v>
                </c:pt>
                <c:pt idx="12">
                  <c:v>4.8077363896848149E-2</c:v>
                </c:pt>
                <c:pt idx="13">
                  <c:v>4.8090200573065907E-2</c:v>
                </c:pt>
                <c:pt idx="14">
                  <c:v>4.8077363896848149E-2</c:v>
                </c:pt>
                <c:pt idx="15">
                  <c:v>4.8197707736389699E-2</c:v>
                </c:pt>
                <c:pt idx="16">
                  <c:v>4.8034842406876804E-2</c:v>
                </c:pt>
                <c:pt idx="17">
                  <c:v>4.8413524355300865E-2</c:v>
                </c:pt>
                <c:pt idx="18">
                  <c:v>4.8809054441260755E-2</c:v>
                </c:pt>
                <c:pt idx="19">
                  <c:v>4.914361031518627E-2</c:v>
                </c:pt>
                <c:pt idx="20">
                  <c:v>4.9567220630372499E-2</c:v>
                </c:pt>
                <c:pt idx="21">
                  <c:v>5.0142464183381107E-2</c:v>
                </c:pt>
                <c:pt idx="22">
                  <c:v>5.0348653295128942E-2</c:v>
                </c:pt>
                <c:pt idx="23">
                  <c:v>5.077467048710603E-2</c:v>
                </c:pt>
                <c:pt idx="24">
                  <c:v>5.0873352435530095E-2</c:v>
                </c:pt>
                <c:pt idx="25">
                  <c:v>5.0945558739255027E-2</c:v>
                </c:pt>
                <c:pt idx="26">
                  <c:v>5.1779140401146145E-2</c:v>
                </c:pt>
                <c:pt idx="27">
                  <c:v>5.2990601719197734E-2</c:v>
                </c:pt>
                <c:pt idx="28">
                  <c:v>5.5764126074498571E-2</c:v>
                </c:pt>
                <c:pt idx="29">
                  <c:v>5.8632320916905456E-2</c:v>
                </c:pt>
                <c:pt idx="30">
                  <c:v>6.038693409742122E-2</c:v>
                </c:pt>
                <c:pt idx="31">
                  <c:v>6.128148997134672E-2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F-4F5F-8D2F-DED27A2D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17536"/>
        <c:axId val="142848000"/>
      </c:lineChart>
      <c:catAx>
        <c:axId val="14281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de-DE"/>
          </a:p>
        </c:txPr>
        <c:crossAx val="142848000"/>
        <c:crosses val="autoZero"/>
        <c:auto val="1"/>
        <c:lblAlgn val="ctr"/>
        <c:lblOffset val="100"/>
        <c:tickMarkSkip val="1"/>
        <c:noMultiLvlLbl val="0"/>
      </c:catAx>
      <c:valAx>
        <c:axId val="142848000"/>
        <c:scaling>
          <c:orientation val="minMax"/>
          <c:max val="0.12000000000000001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28175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4051338582677165E-2"/>
          <c:y val="0.80818563251136677"/>
          <c:w val="0.77164605237494277"/>
          <c:h val="6.6046008954763008E-2"/>
        </c:manualLayout>
      </c:layout>
      <c:overlay val="0"/>
      <c:spPr/>
      <c:txPr>
        <a:bodyPr/>
        <a:lstStyle/>
        <a:p>
          <a:pPr>
            <a:defRPr b="1"/>
          </a:pPr>
          <a:endParaRPr lang="de-D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Share of taxes and levies paid by household consumers for natural gas, second half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8.6513219236929572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259387237767448"/>
          <c:w val="0.97066666666666668"/>
          <c:h val="0.64919758137649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3'!$H$5</c:f>
              <c:strCache>
                <c:ptCount val="1"/>
                <c:pt idx="0">
                  <c:v>Share of other taxes and levies (%)</c:v>
                </c:pt>
              </c:strCache>
            </c:strRef>
          </c:tx>
          <c:spPr>
            <a:solidFill>
              <a:srgbClr val="33A03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3'!$C$6:$C$41</c:f>
              <c:strCache>
                <c:ptCount val="36"/>
                <c:pt idx="0">
                  <c:v>EU</c:v>
                </c:pt>
                <c:pt idx="1">
                  <c:v>Euro area</c:v>
                </c:pt>
                <c:pt idx="3">
                  <c:v>Denmark</c:v>
                </c:pt>
                <c:pt idx="4">
                  <c:v>Netherlands</c:v>
                </c:pt>
                <c:pt idx="5">
                  <c:v>Sweden</c:v>
                </c:pt>
                <c:pt idx="6">
                  <c:v>Portugal</c:v>
                </c:pt>
                <c:pt idx="7">
                  <c:v>France</c:v>
                </c:pt>
                <c:pt idx="8">
                  <c:v>Slovenia</c:v>
                </c:pt>
                <c:pt idx="9">
                  <c:v>Austria</c:v>
                </c:pt>
                <c:pt idx="10">
                  <c:v>Hungary</c:v>
                </c:pt>
                <c:pt idx="11">
                  <c:v>Estonia</c:v>
                </c:pt>
                <c:pt idx="12">
                  <c:v>Latvia</c:v>
                </c:pt>
                <c:pt idx="13">
                  <c:v>Poland</c:v>
                </c:pt>
                <c:pt idx="14">
                  <c:v>Germany</c:v>
                </c:pt>
                <c:pt idx="15">
                  <c:v>Czechia</c:v>
                </c:pt>
                <c:pt idx="16">
                  <c:v>Lithuania</c:v>
                </c:pt>
                <c:pt idx="17">
                  <c:v>Slovakia</c:v>
                </c:pt>
                <c:pt idx="18">
                  <c:v>Bulgaria</c:v>
                </c:pt>
                <c:pt idx="19">
                  <c:v>Romania</c:v>
                </c:pt>
                <c:pt idx="20">
                  <c:v>Belgium</c:v>
                </c:pt>
                <c:pt idx="21">
                  <c:v>Italy</c:v>
                </c:pt>
                <c:pt idx="22">
                  <c:v>Ireland</c:v>
                </c:pt>
                <c:pt idx="23">
                  <c:v>Spain</c:v>
                </c:pt>
                <c:pt idx="24">
                  <c:v>Greece</c:v>
                </c:pt>
                <c:pt idx="25">
                  <c:v>Croatia</c:v>
                </c:pt>
                <c:pt idx="26">
                  <c:v>Luxembourg</c:v>
                </c:pt>
                <c:pt idx="28">
                  <c:v>Liechtenstein</c:v>
                </c:pt>
                <c:pt idx="30">
                  <c:v>Türkiye</c:v>
                </c:pt>
                <c:pt idx="31">
                  <c:v>North Macedonia</c:v>
                </c:pt>
                <c:pt idx="32">
                  <c:v>Georgia</c:v>
                </c:pt>
                <c:pt idx="33">
                  <c:v>Bosnia and Herzegovina</c:v>
                </c:pt>
                <c:pt idx="34">
                  <c:v>Serbia</c:v>
                </c:pt>
                <c:pt idx="35">
                  <c:v>Moldova</c:v>
                </c:pt>
              </c:strCache>
            </c:strRef>
          </c:cat>
          <c:val>
            <c:numRef>
              <c:f>'Figure 3'!$H$6:$H$41</c:f>
              <c:numCache>
                <c:formatCode>0.00</c:formatCode>
                <c:ptCount val="36"/>
                <c:pt idx="0">
                  <c:v>11.111111111111105</c:v>
                </c:pt>
                <c:pt idx="1">
                  <c:v>12.151067323481122</c:v>
                </c:pt>
                <c:pt idx="3">
                  <c:v>26.639344262295083</c:v>
                </c:pt>
                <c:pt idx="4">
                  <c:v>29.200000000000006</c:v>
                </c:pt>
                <c:pt idx="5">
                  <c:v>13.429951690821252</c:v>
                </c:pt>
                <c:pt idx="6">
                  <c:v>9.6797671033478849</c:v>
                </c:pt>
                <c:pt idx="7">
                  <c:v>9.8221845893310853</c:v>
                </c:pt>
                <c:pt idx="8">
                  <c:v>5.239385727190605</c:v>
                </c:pt>
                <c:pt idx="9">
                  <c:v>5.687203791469198</c:v>
                </c:pt>
                <c:pt idx="10">
                  <c:v>0</c:v>
                </c:pt>
                <c:pt idx="11">
                  <c:v>4.8040455120101129</c:v>
                </c:pt>
                <c:pt idx="12">
                  <c:v>2.2197558268590463</c:v>
                </c:pt>
                <c:pt idx="13">
                  <c:v>0.82191780821918314</c:v>
                </c:pt>
                <c:pt idx="14">
                  <c:v>12.227074235807859</c:v>
                </c:pt>
                <c:pt idx="15">
                  <c:v>8.8888888888892126E-2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9.456740442655942</c:v>
                </c:pt>
                <c:pt idx="21">
                  <c:v>9.9480326651818949</c:v>
                </c:pt>
                <c:pt idx="22">
                  <c:v>5.3724053724053729</c:v>
                </c:pt>
                <c:pt idx="23">
                  <c:v>4.257425742574255</c:v>
                </c:pt>
                <c:pt idx="24">
                  <c:v>2.3758099352051767</c:v>
                </c:pt>
                <c:pt idx="25">
                  <c:v>0</c:v>
                </c:pt>
                <c:pt idx="26">
                  <c:v>-20.470588235294112</c:v>
                </c:pt>
                <c:pt idx="28">
                  <c:v>11.056989771066728</c:v>
                </c:pt>
                <c:pt idx="30">
                  <c:v>1.2422360248447255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0.20449897750511781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D-4743-ADC4-2B853931ED89}"/>
            </c:ext>
          </c:extLst>
        </c:ser>
        <c:ser>
          <c:idx val="1"/>
          <c:order val="1"/>
          <c:tx>
            <c:strRef>
              <c:f>'Figure 3'!$I$5</c:f>
              <c:strCache>
                <c:ptCount val="1"/>
                <c:pt idx="0">
                  <c:v>Share of VAT (%)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3'!$C$6:$C$41</c:f>
              <c:strCache>
                <c:ptCount val="36"/>
                <c:pt idx="0">
                  <c:v>EU</c:v>
                </c:pt>
                <c:pt idx="1">
                  <c:v>Euro area</c:v>
                </c:pt>
                <c:pt idx="3">
                  <c:v>Denmark</c:v>
                </c:pt>
                <c:pt idx="4">
                  <c:v>Netherlands</c:v>
                </c:pt>
                <c:pt idx="5">
                  <c:v>Sweden</c:v>
                </c:pt>
                <c:pt idx="6">
                  <c:v>Portugal</c:v>
                </c:pt>
                <c:pt idx="7">
                  <c:v>France</c:v>
                </c:pt>
                <c:pt idx="8">
                  <c:v>Slovenia</c:v>
                </c:pt>
                <c:pt idx="9">
                  <c:v>Austria</c:v>
                </c:pt>
                <c:pt idx="10">
                  <c:v>Hungary</c:v>
                </c:pt>
                <c:pt idx="11">
                  <c:v>Estonia</c:v>
                </c:pt>
                <c:pt idx="12">
                  <c:v>Latvia</c:v>
                </c:pt>
                <c:pt idx="13">
                  <c:v>Poland</c:v>
                </c:pt>
                <c:pt idx="14">
                  <c:v>Germany</c:v>
                </c:pt>
                <c:pt idx="15">
                  <c:v>Czechia</c:v>
                </c:pt>
                <c:pt idx="16">
                  <c:v>Lithuania</c:v>
                </c:pt>
                <c:pt idx="17">
                  <c:v>Slovakia</c:v>
                </c:pt>
                <c:pt idx="18">
                  <c:v>Bulgaria</c:v>
                </c:pt>
                <c:pt idx="19">
                  <c:v>Romania</c:v>
                </c:pt>
                <c:pt idx="20">
                  <c:v>Belgium</c:v>
                </c:pt>
                <c:pt idx="21">
                  <c:v>Italy</c:v>
                </c:pt>
                <c:pt idx="22">
                  <c:v>Ireland</c:v>
                </c:pt>
                <c:pt idx="23">
                  <c:v>Spain</c:v>
                </c:pt>
                <c:pt idx="24">
                  <c:v>Greece</c:v>
                </c:pt>
                <c:pt idx="25">
                  <c:v>Croatia</c:v>
                </c:pt>
                <c:pt idx="26">
                  <c:v>Luxembourg</c:v>
                </c:pt>
                <c:pt idx="28">
                  <c:v>Liechtenstein</c:v>
                </c:pt>
                <c:pt idx="30">
                  <c:v>Türkiye</c:v>
                </c:pt>
                <c:pt idx="31">
                  <c:v>North Macedonia</c:v>
                </c:pt>
                <c:pt idx="32">
                  <c:v>Georgia</c:v>
                </c:pt>
                <c:pt idx="33">
                  <c:v>Bosnia and Herzegovina</c:v>
                </c:pt>
                <c:pt idx="34">
                  <c:v>Serbia</c:v>
                </c:pt>
                <c:pt idx="35">
                  <c:v>Moldova</c:v>
                </c:pt>
              </c:strCache>
            </c:strRef>
          </c:cat>
          <c:val>
            <c:numRef>
              <c:f>'Figure 3'!$I$6:$I$41</c:f>
              <c:numCache>
                <c:formatCode>0.00</c:formatCode>
                <c:ptCount val="36"/>
                <c:pt idx="0">
                  <c:v>9.6888888888888953</c:v>
                </c:pt>
                <c:pt idx="1">
                  <c:v>8.7848932676518885</c:v>
                </c:pt>
                <c:pt idx="3">
                  <c:v>19.999999999999993</c:v>
                </c:pt>
                <c:pt idx="4">
                  <c:v>17.333333333333332</c:v>
                </c:pt>
                <c:pt idx="5">
                  <c:v>19.999999999999996</c:v>
                </c:pt>
                <c:pt idx="6">
                  <c:v>17.903930131004365</c:v>
                </c:pt>
                <c:pt idx="7">
                  <c:v>14.055884843353082</c:v>
                </c:pt>
                <c:pt idx="8">
                  <c:v>18.066847335140022</c:v>
                </c:pt>
                <c:pt idx="9">
                  <c:v>16.655382532159781</c:v>
                </c:pt>
                <c:pt idx="10">
                  <c:v>21.492537313432841</c:v>
                </c:pt>
                <c:pt idx="11">
                  <c:v>16.687737041719345</c:v>
                </c:pt>
                <c:pt idx="12">
                  <c:v>17.314095449500559</c:v>
                </c:pt>
                <c:pt idx="13">
                  <c:v>18.630136986301363</c:v>
                </c:pt>
                <c:pt idx="14">
                  <c:v>6.5502183406113597</c:v>
                </c:pt>
                <c:pt idx="15">
                  <c:v>17.333333333333336</c:v>
                </c:pt>
                <c:pt idx="16">
                  <c:v>17.400275103163686</c:v>
                </c:pt>
                <c:pt idx="17">
                  <c:v>16.693944353518823</c:v>
                </c:pt>
                <c:pt idx="18">
                  <c:v>16.642958748221908</c:v>
                </c:pt>
                <c:pt idx="19">
                  <c:v>15.949820788530475</c:v>
                </c:pt>
                <c:pt idx="20">
                  <c:v>5.7344064386317868</c:v>
                </c:pt>
                <c:pt idx="21">
                  <c:v>4.602821083890114</c:v>
                </c:pt>
                <c:pt idx="22">
                  <c:v>8.2417582417582498</c:v>
                </c:pt>
                <c:pt idx="23">
                  <c:v>4.7524752475247647</c:v>
                </c:pt>
                <c:pt idx="24">
                  <c:v>5.5075593952483874</c:v>
                </c:pt>
                <c:pt idx="25">
                  <c:v>4.8140043763676168</c:v>
                </c:pt>
                <c:pt idx="26">
                  <c:v>6.5882352941176547</c:v>
                </c:pt>
                <c:pt idx="28">
                  <c:v>7.1602532878714173</c:v>
                </c:pt>
                <c:pt idx="30">
                  <c:v>16.770186335403722</c:v>
                </c:pt>
                <c:pt idx="31">
                  <c:v>15.317286652078774</c:v>
                </c:pt>
                <c:pt idx="32">
                  <c:v>15.254237288135601</c:v>
                </c:pt>
                <c:pt idx="33">
                  <c:v>14.396887159533081</c:v>
                </c:pt>
                <c:pt idx="34">
                  <c:v>9.2024539877300562</c:v>
                </c:pt>
                <c:pt idx="35">
                  <c:v>7.3825503355704649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0-4F45-AB0E-9D9D9F30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2893440"/>
        <c:axId val="142894976"/>
      </c:barChart>
      <c:catAx>
        <c:axId val="14289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de-DE"/>
          </a:p>
        </c:txPr>
        <c:crossAx val="142894976"/>
        <c:crosses val="autoZero"/>
        <c:auto val="1"/>
        <c:lblAlgn val="ctr"/>
        <c:lblOffset val="100"/>
        <c:tickMarkSkip val="1"/>
        <c:noMultiLvlLbl val="0"/>
      </c:catAx>
      <c:valAx>
        <c:axId val="142894976"/>
        <c:scaling>
          <c:orientation val="minMax"/>
          <c:max val="50"/>
          <c:min val="-2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289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381238845144357"/>
          <c:y val="0.84558258904432693"/>
          <c:w val="0.48382924674352351"/>
          <c:h val="3.8189015377535468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/>
        <a:lstStyle/>
        <a:p>
          <a:pPr>
            <a:defRPr b="1"/>
          </a:pPr>
          <a:endParaRPr lang="de-D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Change in natural gas prices for household consumers compared with previous year, same semester, second half 2023(*)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8.490499950529979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412325459317586"/>
          <c:y val="0.13223733766069631"/>
          <c:w val="0.78631013123359583"/>
          <c:h val="0.713122554935194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4'!$E$4</c:f>
              <c:strCache>
                <c:ptCount val="1"/>
              </c:strCache>
            </c:strRef>
          </c:tx>
          <c:spPr>
            <a:solidFill>
              <a:srgbClr val="33A03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Ref>
              <c:f>'Figure 4'!$B$6:$B$36</c:f>
              <c:strCache>
                <c:ptCount val="31"/>
                <c:pt idx="0">
                  <c:v>Lithuania</c:v>
                </c:pt>
                <c:pt idx="1">
                  <c:v>Poland</c:v>
                </c:pt>
                <c:pt idx="2">
                  <c:v>Slovakia</c:v>
                </c:pt>
                <c:pt idx="3">
                  <c:v>Germany</c:v>
                </c:pt>
                <c:pt idx="4">
                  <c:v>Austria</c:v>
                </c:pt>
                <c:pt idx="5">
                  <c:v>Slovenia</c:v>
                </c:pt>
                <c:pt idx="6">
                  <c:v>France</c:v>
                </c:pt>
                <c:pt idx="7">
                  <c:v>Portugal</c:v>
                </c:pt>
                <c:pt idx="8">
                  <c:v>Ireland</c:v>
                </c:pt>
                <c:pt idx="9">
                  <c:v>Czechia</c:v>
                </c:pt>
                <c:pt idx="10">
                  <c:v>Italy</c:v>
                </c:pt>
                <c:pt idx="11">
                  <c:v>Croatia (¹)</c:v>
                </c:pt>
                <c:pt idx="12">
                  <c:v>Luxembourg</c:v>
                </c:pt>
                <c:pt idx="13">
                  <c:v>Hungary</c:v>
                </c:pt>
                <c:pt idx="14">
                  <c:v>Sweden</c:v>
                </c:pt>
                <c:pt idx="15">
                  <c:v>Latvia</c:v>
                </c:pt>
                <c:pt idx="16">
                  <c:v>Netherlands</c:v>
                </c:pt>
                <c:pt idx="17">
                  <c:v>Belgium</c:v>
                </c:pt>
                <c:pt idx="18">
                  <c:v>Estonia</c:v>
                </c:pt>
                <c:pt idx="19">
                  <c:v>Spain</c:v>
                </c:pt>
                <c:pt idx="20">
                  <c:v>Bulgaria</c:v>
                </c:pt>
                <c:pt idx="21">
                  <c:v>Denmark</c:v>
                </c:pt>
                <c:pt idx="22">
                  <c:v>Greece</c:v>
                </c:pt>
                <c:pt idx="24">
                  <c:v>Liechtenstein</c:v>
                </c:pt>
                <c:pt idx="26">
                  <c:v>Georgia</c:v>
                </c:pt>
                <c:pt idx="27">
                  <c:v>Türkiye</c:v>
                </c:pt>
                <c:pt idx="28">
                  <c:v>Moldova</c:v>
                </c:pt>
                <c:pt idx="29">
                  <c:v>Bosnia and Herzegovina</c:v>
                </c:pt>
                <c:pt idx="30">
                  <c:v>North Macedonia</c:v>
                </c:pt>
              </c:strCache>
            </c:strRef>
          </c:cat>
          <c:val>
            <c:numRef>
              <c:f>'Figure 4'!$E$6:$E$36</c:f>
              <c:numCache>
                <c:formatCode>0.0</c:formatCode>
                <c:ptCount val="31"/>
                <c:pt idx="0">
                  <c:v>67.704728950403691</c:v>
                </c:pt>
                <c:pt idx="1">
                  <c:v>24.322260404734621</c:v>
                </c:pt>
                <c:pt idx="2">
                  <c:v>22.444889779559119</c:v>
                </c:pt>
                <c:pt idx="3">
                  <c:v>21.679064824654624</c:v>
                </c:pt>
                <c:pt idx="4">
                  <c:v>19.595141700404859</c:v>
                </c:pt>
                <c:pt idx="5">
                  <c:v>17.515923566878989</c:v>
                </c:pt>
                <c:pt idx="6">
                  <c:v>17.162698412698418</c:v>
                </c:pt>
                <c:pt idx="7">
                  <c:v>7.5959279561472082</c:v>
                </c:pt>
                <c:pt idx="8">
                  <c:v>6.0880829015544036</c:v>
                </c:pt>
                <c:pt idx="9">
                  <c:v>4.8894508947388449</c:v>
                </c:pt>
                <c:pt idx="10">
                  <c:v>2.8244274809160252</c:v>
                </c:pt>
                <c:pt idx="11">
                  <c:v>1.5555555555555545</c:v>
                </c:pt>
                <c:pt idx="12">
                  <c:v>-4.6015712682379251</c:v>
                </c:pt>
                <c:pt idx="13">
                  <c:v>-9.8763781688208425</c:v>
                </c:pt>
                <c:pt idx="14">
                  <c:v>-18.868051807879105</c:v>
                </c:pt>
                <c:pt idx="15">
                  <c:v>-18.901890189018911</c:v>
                </c:pt>
                <c:pt idx="16">
                  <c:v>-22.077922077922086</c:v>
                </c:pt>
                <c:pt idx="17">
                  <c:v>-27.072633895818054</c:v>
                </c:pt>
                <c:pt idx="18">
                  <c:v>-27.364554637281902</c:v>
                </c:pt>
                <c:pt idx="19">
                  <c:v>-35.832274459974592</c:v>
                </c:pt>
                <c:pt idx="20">
                  <c:v>-40.104620749782036</c:v>
                </c:pt>
                <c:pt idx="21">
                  <c:v>-41.317249387175849</c:v>
                </c:pt>
                <c:pt idx="22">
                  <c:v>-42.088805503439644</c:v>
                </c:pt>
                <c:pt idx="24">
                  <c:v>7.8399122807017552</c:v>
                </c:pt>
                <c:pt idx="26">
                  <c:v>0</c:v>
                </c:pt>
                <c:pt idx="27">
                  <c:v>-10.882461994809045</c:v>
                </c:pt>
                <c:pt idx="28">
                  <c:v>-18.187390955816461</c:v>
                </c:pt>
                <c:pt idx="29">
                  <c:v>-21.467603434816553</c:v>
                </c:pt>
                <c:pt idx="30">
                  <c:v>-34.810750617684924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7-4E5A-99A4-B23FD261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2968704"/>
        <c:axId val="14297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4'!$B$6:$B$36</c15:sqref>
                        </c15:formulaRef>
                      </c:ext>
                    </c:extLst>
                    <c:strCache>
                      <c:ptCount val="31"/>
                      <c:pt idx="0">
                        <c:v>Lithuania</c:v>
                      </c:pt>
                      <c:pt idx="1">
                        <c:v>Poland</c:v>
                      </c:pt>
                      <c:pt idx="2">
                        <c:v>Slovakia</c:v>
                      </c:pt>
                      <c:pt idx="3">
                        <c:v>Germany</c:v>
                      </c:pt>
                      <c:pt idx="4">
                        <c:v>Austria</c:v>
                      </c:pt>
                      <c:pt idx="5">
                        <c:v>Slovenia</c:v>
                      </c:pt>
                      <c:pt idx="6">
                        <c:v>France</c:v>
                      </c:pt>
                      <c:pt idx="7">
                        <c:v>Portugal</c:v>
                      </c:pt>
                      <c:pt idx="8">
                        <c:v>Ireland</c:v>
                      </c:pt>
                      <c:pt idx="9">
                        <c:v>Czechia</c:v>
                      </c:pt>
                      <c:pt idx="10">
                        <c:v>Italy</c:v>
                      </c:pt>
                      <c:pt idx="11">
                        <c:v>Croatia (¹)</c:v>
                      </c:pt>
                      <c:pt idx="12">
                        <c:v>Luxembourg</c:v>
                      </c:pt>
                      <c:pt idx="13">
                        <c:v>Hungary</c:v>
                      </c:pt>
                      <c:pt idx="14">
                        <c:v>Sweden</c:v>
                      </c:pt>
                      <c:pt idx="15">
                        <c:v>Latvia</c:v>
                      </c:pt>
                      <c:pt idx="16">
                        <c:v>Netherlands</c:v>
                      </c:pt>
                      <c:pt idx="17">
                        <c:v>Belgium</c:v>
                      </c:pt>
                      <c:pt idx="18">
                        <c:v>Estonia</c:v>
                      </c:pt>
                      <c:pt idx="19">
                        <c:v>Spain</c:v>
                      </c:pt>
                      <c:pt idx="20">
                        <c:v>Bulgaria</c:v>
                      </c:pt>
                      <c:pt idx="21">
                        <c:v>Denmark</c:v>
                      </c:pt>
                      <c:pt idx="22">
                        <c:v>Greece</c:v>
                      </c:pt>
                      <c:pt idx="24">
                        <c:v>Liechtenstein</c:v>
                      </c:pt>
                      <c:pt idx="26">
                        <c:v>Georgia</c:v>
                      </c:pt>
                      <c:pt idx="27">
                        <c:v>Türkiye</c:v>
                      </c:pt>
                      <c:pt idx="28">
                        <c:v>Moldova</c:v>
                      </c:pt>
                      <c:pt idx="29">
                        <c:v>Bosnia and Herzegovina</c:v>
                      </c:pt>
                      <c:pt idx="30">
                        <c:v>North Macedonia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4'!#REF!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88-4ECB-9AA3-5F1768D1B52A}"/>
                  </c:ext>
                </c:extLst>
              </c15:ser>
            </c15:filteredBarSeries>
          </c:ext>
        </c:extLst>
      </c:barChart>
      <c:catAx>
        <c:axId val="142968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42970240"/>
        <c:crossesAt val="-45"/>
        <c:auto val="1"/>
        <c:lblAlgn val="ctr"/>
        <c:lblOffset val="100"/>
        <c:tickMarkSkip val="1"/>
        <c:noMultiLvlLbl val="0"/>
      </c:catAx>
      <c:valAx>
        <c:axId val="142970240"/>
        <c:scaling>
          <c:orientation val="minMax"/>
          <c:max val="75"/>
          <c:min val="-45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2968704"/>
        <c:crosses val="max"/>
        <c:crossBetween val="between"/>
        <c:majorUnit val="15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Natural gas prices for non-household consumers, second half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(€ per kWh)</a:t>
            </a:r>
          </a:p>
        </c:rich>
      </c:tx>
      <c:layout>
        <c:manualLayout>
          <c:xMode val="edge"/>
          <c:yMode val="edge"/>
          <c:x val="5.3333333333333332E-3"/>
          <c:y val="8.6513219236929572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2782328142256344"/>
          <c:w val="0.97066666666666668"/>
          <c:h val="0.6939681723316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5'!$F$5</c:f>
              <c:strCache>
                <c:ptCount val="1"/>
                <c:pt idx="0">
                  <c:v>Prices excluding taxes</c:v>
                </c:pt>
              </c:strCache>
            </c:strRef>
          </c:tx>
          <c:spPr>
            <a:solidFill>
              <a:srgbClr val="33A03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5'!$D$6:$D$42</c:f>
              <c:strCache>
                <c:ptCount val="37"/>
                <c:pt idx="0">
                  <c:v>EU</c:v>
                </c:pt>
                <c:pt idx="1">
                  <c:v>Euro area</c:v>
                </c:pt>
                <c:pt idx="3">
                  <c:v>Sweden</c:v>
                </c:pt>
                <c:pt idx="4">
                  <c:v>Finland</c:v>
                </c:pt>
                <c:pt idx="5">
                  <c:v>Slovakia</c:v>
                </c:pt>
                <c:pt idx="6">
                  <c:v>Luxembourg</c:v>
                </c:pt>
                <c:pt idx="7">
                  <c:v>Poland</c:v>
                </c:pt>
                <c:pt idx="8">
                  <c:v>Hungary</c:v>
                </c:pt>
                <c:pt idx="9">
                  <c:v>France</c:v>
                </c:pt>
                <c:pt idx="10">
                  <c:v>Germany</c:v>
                </c:pt>
                <c:pt idx="11">
                  <c:v>Ireland</c:v>
                </c:pt>
                <c:pt idx="12">
                  <c:v>Czechia</c:v>
                </c:pt>
                <c:pt idx="13">
                  <c:v>Slovenia</c:v>
                </c:pt>
                <c:pt idx="14">
                  <c:v>Netherlands</c:v>
                </c:pt>
                <c:pt idx="15">
                  <c:v>Croatia</c:v>
                </c:pt>
                <c:pt idx="16">
                  <c:v>Italy</c:v>
                </c:pt>
                <c:pt idx="17">
                  <c:v>Austria</c:v>
                </c:pt>
                <c:pt idx="18">
                  <c:v>Latvia</c:v>
                </c:pt>
                <c:pt idx="19">
                  <c:v>Portugal</c:v>
                </c:pt>
                <c:pt idx="20">
                  <c:v>Denmark</c:v>
                </c:pt>
                <c:pt idx="21">
                  <c:v>Estonia</c:v>
                </c:pt>
                <c:pt idx="22">
                  <c:v>Spain</c:v>
                </c:pt>
                <c:pt idx="23">
                  <c:v>Lithuania</c:v>
                </c:pt>
                <c:pt idx="24">
                  <c:v>Romania</c:v>
                </c:pt>
                <c:pt idx="25">
                  <c:v>Belgium</c:v>
                </c:pt>
                <c:pt idx="26">
                  <c:v>Greece</c:v>
                </c:pt>
                <c:pt idx="27">
                  <c:v>Bulgaria</c:v>
                </c:pt>
                <c:pt idx="29">
                  <c:v>Liechtenstein</c:v>
                </c:pt>
                <c:pt idx="31">
                  <c:v>Moldova</c:v>
                </c:pt>
                <c:pt idx="32">
                  <c:v>North Macedonia</c:v>
                </c:pt>
                <c:pt idx="33">
                  <c:v>Bosnia and Herzegovina</c:v>
                </c:pt>
                <c:pt idx="34">
                  <c:v>Serbia</c:v>
                </c:pt>
                <c:pt idx="35">
                  <c:v>Türkiye</c:v>
                </c:pt>
                <c:pt idx="36">
                  <c:v>Georgia</c:v>
                </c:pt>
              </c:strCache>
            </c:strRef>
          </c:cat>
          <c:val>
            <c:numRef>
              <c:f>'Figure 5'!$F$6:$F$42</c:f>
              <c:numCache>
                <c:formatCode>0.0000</c:formatCode>
                <c:ptCount val="37"/>
                <c:pt idx="0">
                  <c:v>6.3100000000000003E-2</c:v>
                </c:pt>
                <c:pt idx="1">
                  <c:v>6.1899999999999997E-2</c:v>
                </c:pt>
                <c:pt idx="3">
                  <c:v>9.98E-2</c:v>
                </c:pt>
                <c:pt idx="4">
                  <c:v>7.7399999999999997E-2</c:v>
                </c:pt>
                <c:pt idx="5">
                  <c:v>9.4799999999999995E-2</c:v>
                </c:pt>
                <c:pt idx="6">
                  <c:v>8.5800000000000001E-2</c:v>
                </c:pt>
                <c:pt idx="7">
                  <c:v>8.4699999999999998E-2</c:v>
                </c:pt>
                <c:pt idx="8">
                  <c:v>7.46E-2</c:v>
                </c:pt>
                <c:pt idx="9">
                  <c:v>7.1499999999999994E-2</c:v>
                </c:pt>
                <c:pt idx="10">
                  <c:v>6.2199999999999998E-2</c:v>
                </c:pt>
                <c:pt idx="11">
                  <c:v>6.25E-2</c:v>
                </c:pt>
                <c:pt idx="12">
                  <c:v>6.83E-2</c:v>
                </c:pt>
                <c:pt idx="13">
                  <c:v>6.2600000000000003E-2</c:v>
                </c:pt>
                <c:pt idx="14">
                  <c:v>5.74E-2</c:v>
                </c:pt>
                <c:pt idx="15">
                  <c:v>6.2300000000000001E-2</c:v>
                </c:pt>
                <c:pt idx="16">
                  <c:v>6.0299999999999999E-2</c:v>
                </c:pt>
                <c:pt idx="17">
                  <c:v>6.13E-2</c:v>
                </c:pt>
                <c:pt idx="18">
                  <c:v>5.9700000000000003E-2</c:v>
                </c:pt>
                <c:pt idx="19">
                  <c:v>5.7099999999999998E-2</c:v>
                </c:pt>
                <c:pt idx="20">
                  <c:v>4.8800000000000003E-2</c:v>
                </c:pt>
                <c:pt idx="21">
                  <c:v>5.4800000000000001E-2</c:v>
                </c:pt>
                <c:pt idx="22">
                  <c:v>5.4699999999999999E-2</c:v>
                </c:pt>
                <c:pt idx="23">
                  <c:v>5.2900000000000003E-2</c:v>
                </c:pt>
                <c:pt idx="24">
                  <c:v>5.3800000000000001E-2</c:v>
                </c:pt>
                <c:pt idx="25">
                  <c:v>5.2200000000000003E-2</c:v>
                </c:pt>
                <c:pt idx="26">
                  <c:v>4.8899999999999999E-2</c:v>
                </c:pt>
                <c:pt idx="27">
                  <c:v>4.5100000000000001E-2</c:v>
                </c:pt>
                <c:pt idx="29">
                  <c:v>0.14799999999999999</c:v>
                </c:pt>
                <c:pt idx="31">
                  <c:v>8.2699999999999996E-2</c:v>
                </c:pt>
                <c:pt idx="32">
                  <c:v>5.8200000000000002E-2</c:v>
                </c:pt>
                <c:pt idx="33">
                  <c:v>5.1700000000000003E-2</c:v>
                </c:pt>
                <c:pt idx="34">
                  <c:v>5.16E-2</c:v>
                </c:pt>
                <c:pt idx="35">
                  <c:v>3.3399999999999999E-2</c:v>
                </c:pt>
                <c:pt idx="36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4-4BB4-BF6B-04B9179F9B5A}"/>
            </c:ext>
          </c:extLst>
        </c:ser>
        <c:ser>
          <c:idx val="1"/>
          <c:order val="1"/>
          <c:tx>
            <c:strRef>
              <c:f>'Figure 5'!$G$5</c:f>
              <c:strCache>
                <c:ptCount val="1"/>
                <c:pt idx="0">
                  <c:v>Non-recoverable taxes</c:v>
                </c:pt>
              </c:strCache>
            </c:strRef>
          </c:tx>
          <c:spPr>
            <a:solidFill>
              <a:srgbClr val="2644A7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5'!$D$6:$D$42</c:f>
              <c:strCache>
                <c:ptCount val="37"/>
                <c:pt idx="0">
                  <c:v>EU</c:v>
                </c:pt>
                <c:pt idx="1">
                  <c:v>Euro area</c:v>
                </c:pt>
                <c:pt idx="3">
                  <c:v>Sweden</c:v>
                </c:pt>
                <c:pt idx="4">
                  <c:v>Finland</c:v>
                </c:pt>
                <c:pt idx="5">
                  <c:v>Slovakia</c:v>
                </c:pt>
                <c:pt idx="6">
                  <c:v>Luxembourg</c:v>
                </c:pt>
                <c:pt idx="7">
                  <c:v>Poland</c:v>
                </c:pt>
                <c:pt idx="8">
                  <c:v>Hungary</c:v>
                </c:pt>
                <c:pt idx="9">
                  <c:v>France</c:v>
                </c:pt>
                <c:pt idx="10">
                  <c:v>Germany</c:v>
                </c:pt>
                <c:pt idx="11">
                  <c:v>Ireland</c:v>
                </c:pt>
                <c:pt idx="12">
                  <c:v>Czechia</c:v>
                </c:pt>
                <c:pt idx="13">
                  <c:v>Slovenia</c:v>
                </c:pt>
                <c:pt idx="14">
                  <c:v>Netherlands</c:v>
                </c:pt>
                <c:pt idx="15">
                  <c:v>Croatia</c:v>
                </c:pt>
                <c:pt idx="16">
                  <c:v>Italy</c:v>
                </c:pt>
                <c:pt idx="17">
                  <c:v>Austria</c:v>
                </c:pt>
                <c:pt idx="18">
                  <c:v>Latvia</c:v>
                </c:pt>
                <c:pt idx="19">
                  <c:v>Portugal</c:v>
                </c:pt>
                <c:pt idx="20">
                  <c:v>Denmark</c:v>
                </c:pt>
                <c:pt idx="21">
                  <c:v>Estonia</c:v>
                </c:pt>
                <c:pt idx="22">
                  <c:v>Spain</c:v>
                </c:pt>
                <c:pt idx="23">
                  <c:v>Lithuania</c:v>
                </c:pt>
                <c:pt idx="24">
                  <c:v>Romania</c:v>
                </c:pt>
                <c:pt idx="25">
                  <c:v>Belgium</c:v>
                </c:pt>
                <c:pt idx="26">
                  <c:v>Greece</c:v>
                </c:pt>
                <c:pt idx="27">
                  <c:v>Bulgaria</c:v>
                </c:pt>
                <c:pt idx="29">
                  <c:v>Liechtenstein</c:v>
                </c:pt>
                <c:pt idx="31">
                  <c:v>Moldova</c:v>
                </c:pt>
                <c:pt idx="32">
                  <c:v>North Macedonia</c:v>
                </c:pt>
                <c:pt idx="33">
                  <c:v>Bosnia and Herzegovina</c:v>
                </c:pt>
                <c:pt idx="34">
                  <c:v>Serbia</c:v>
                </c:pt>
                <c:pt idx="35">
                  <c:v>Türkiye</c:v>
                </c:pt>
                <c:pt idx="36">
                  <c:v>Georgia</c:v>
                </c:pt>
              </c:strCache>
            </c:strRef>
          </c:cat>
          <c:val>
            <c:numRef>
              <c:f>'Figure 5'!$G$6:$G$42</c:f>
              <c:numCache>
                <c:formatCode>0.0000</c:formatCode>
                <c:ptCount val="37"/>
                <c:pt idx="0">
                  <c:v>5.7999999999999996E-3</c:v>
                </c:pt>
                <c:pt idx="1">
                  <c:v>6.3E-3</c:v>
                </c:pt>
                <c:pt idx="3">
                  <c:v>2.7799999999999991E-2</c:v>
                </c:pt>
                <c:pt idx="4">
                  <c:v>2.1100000000000008E-2</c:v>
                </c:pt>
                <c:pt idx="5">
                  <c:v>1.3000000000000095E-3</c:v>
                </c:pt>
                <c:pt idx="6">
                  <c:v>4.4000000000000011E-3</c:v>
                </c:pt>
                <c:pt idx="7">
                  <c:v>1.1000000000000038E-3</c:v>
                </c:pt>
                <c:pt idx="8">
                  <c:v>4.6000000000000069E-3</c:v>
                </c:pt>
                <c:pt idx="9">
                  <c:v>6.5000000000000058E-3</c:v>
                </c:pt>
                <c:pt idx="10">
                  <c:v>1.2000000000000004E-2</c:v>
                </c:pt>
                <c:pt idx="11">
                  <c:v>7.6999999999999985E-3</c:v>
                </c:pt>
                <c:pt idx="12">
                  <c:v>1.2999999999999956E-3</c:v>
                </c:pt>
                <c:pt idx="13">
                  <c:v>4.9999999999999906E-3</c:v>
                </c:pt>
                <c:pt idx="14">
                  <c:v>7.7999999999999944E-3</c:v>
                </c:pt>
                <c:pt idx="15">
                  <c:v>6.9999999999999923E-4</c:v>
                </c:pt>
                <c:pt idx="16">
                  <c:v>1.7000000000000001E-3</c:v>
                </c:pt>
                <c:pt idx="17">
                  <c:v>0</c:v>
                </c:pt>
                <c:pt idx="18">
                  <c:v>1.1999999999999997E-3</c:v>
                </c:pt>
                <c:pt idx="19">
                  <c:v>2.8000000000000039E-3</c:v>
                </c:pt>
                <c:pt idx="20">
                  <c:v>9.3999999999999986E-3</c:v>
                </c:pt>
                <c:pt idx="21">
                  <c:v>2.0000000000000018E-3</c:v>
                </c:pt>
                <c:pt idx="22">
                  <c:v>1.8999999999999989E-3</c:v>
                </c:pt>
                <c:pt idx="23">
                  <c:v>1.9999999999999948E-3</c:v>
                </c:pt>
                <c:pt idx="24">
                  <c:v>6.9999999999999923E-4</c:v>
                </c:pt>
                <c:pt idx="25">
                  <c:v>1.7000000000000001E-3</c:v>
                </c:pt>
                <c:pt idx="26">
                  <c:v>3.7999999999999978E-3</c:v>
                </c:pt>
                <c:pt idx="27">
                  <c:v>8.9999999999999802E-4</c:v>
                </c:pt>
                <c:pt idx="29">
                  <c:v>2.2800000000000015E-2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1.0000000000000286E-4</c:v>
                </c:pt>
                <c:pt idx="35">
                  <c:v>3.0000000000000165E-4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4-4BB4-BF6B-04B9179F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3345152"/>
        <c:axId val="143346688"/>
      </c:barChart>
      <c:catAx>
        <c:axId val="14334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de-DE"/>
          </a:p>
        </c:txPr>
        <c:crossAx val="143346688"/>
        <c:crosses val="autoZero"/>
        <c:auto val="1"/>
        <c:lblAlgn val="ctr"/>
        <c:lblOffset val="100"/>
        <c:tickMarkSkip val="1"/>
        <c:noMultiLvlLbl val="0"/>
      </c:catAx>
      <c:valAx>
        <c:axId val="1433466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33451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7416850393700787"/>
          <c:y val="0.84558258904432693"/>
          <c:w val="0.45166299212598426"/>
          <c:h val="4.1690515988341156E-2"/>
        </c:manualLayout>
      </c:layout>
      <c:overlay val="0"/>
      <c:spPr/>
      <c:txPr>
        <a:bodyPr/>
        <a:lstStyle/>
        <a:p>
          <a:pPr>
            <a:defRPr b="1"/>
          </a:pPr>
          <a:endParaRPr lang="de-D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Development of natural gas prices for non-household consumers, EU, 2008-2023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(€ per kWh)</a:t>
            </a:r>
          </a:p>
        </c:rich>
      </c:tx>
      <c:layout>
        <c:manualLayout>
          <c:xMode val="edge"/>
          <c:yMode val="edge"/>
          <c:x val="5.3333333333333332E-3"/>
          <c:y val="8.6799607898149205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316521775680765"/>
          <c:w val="0.97066666666666668"/>
          <c:h val="0.6094627633953752"/>
        </c:manualLayout>
      </c:layout>
      <c:lineChart>
        <c:grouping val="standard"/>
        <c:varyColors val="0"/>
        <c:ser>
          <c:idx val="0"/>
          <c:order val="0"/>
          <c:tx>
            <c:strRef>
              <c:f>'Figure 6'!$C$5</c:f>
              <c:strCache>
                <c:ptCount val="1"/>
                <c:pt idx="0">
                  <c:v>prices including non-recoverable taxes</c:v>
                </c:pt>
              </c:strCache>
            </c:strRef>
          </c:tx>
          <c:spPr>
            <a:ln w="28575" cap="rnd" cmpd="sng" algn="ctr">
              <a:solidFill>
                <a:srgbClr val="33A033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square"/>
            <c:size val="5"/>
            <c:spPr>
              <a:solidFill>
                <a:srgbClr val="33A033"/>
              </a:solidFill>
              <a:ln w="28575">
                <a:solidFill>
                  <a:srgbClr val="33A033"/>
                </a:solidFill>
                <a:prstDash val="solid"/>
              </a:ln>
            </c:spPr>
          </c:marker>
          <c:cat>
            <c:strRef>
              <c:f>'Figure 6'!$B$6:$B$37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6'!$C$6:$C$37</c:f>
              <c:numCache>
                <c:formatCode>#,##0.0000</c:formatCode>
                <c:ptCount val="32"/>
                <c:pt idx="0">
                  <c:v>3.5400000000000001E-2</c:v>
                </c:pt>
                <c:pt idx="1">
                  <c:v>4.0500000000000001E-2</c:v>
                </c:pt>
                <c:pt idx="2">
                  <c:v>3.7100000000000001E-2</c:v>
                </c:pt>
                <c:pt idx="3">
                  <c:v>3.1E-2</c:v>
                </c:pt>
                <c:pt idx="4">
                  <c:v>3.2099999999999997E-2</c:v>
                </c:pt>
                <c:pt idx="5">
                  <c:v>3.39E-2</c:v>
                </c:pt>
                <c:pt idx="6">
                  <c:v>3.49E-2</c:v>
                </c:pt>
                <c:pt idx="7">
                  <c:v>3.6600000000000001E-2</c:v>
                </c:pt>
                <c:pt idx="8">
                  <c:v>3.8300000000000001E-2</c:v>
                </c:pt>
                <c:pt idx="9">
                  <c:v>3.8699999999999998E-2</c:v>
                </c:pt>
                <c:pt idx="10">
                  <c:v>4.2000000000000003E-2</c:v>
                </c:pt>
                <c:pt idx="11">
                  <c:v>4.0300000000000002E-2</c:v>
                </c:pt>
                <c:pt idx="12">
                  <c:v>3.9699999999999999E-2</c:v>
                </c:pt>
                <c:pt idx="13">
                  <c:v>3.6999999999999998E-2</c:v>
                </c:pt>
                <c:pt idx="14">
                  <c:v>3.6900000000000002E-2</c:v>
                </c:pt>
                <c:pt idx="15">
                  <c:v>3.4299999999999997E-2</c:v>
                </c:pt>
                <c:pt idx="16">
                  <c:v>3.2000000000000001E-2</c:v>
                </c:pt>
                <c:pt idx="17">
                  <c:v>3.0599999999999999E-2</c:v>
                </c:pt>
                <c:pt idx="18">
                  <c:v>0.03</c:v>
                </c:pt>
                <c:pt idx="19">
                  <c:v>2.8799999999999999E-2</c:v>
                </c:pt>
                <c:pt idx="20">
                  <c:v>3.1099999999999999E-2</c:v>
                </c:pt>
                <c:pt idx="21">
                  <c:v>3.1600000000000003E-2</c:v>
                </c:pt>
                <c:pt idx="22">
                  <c:v>3.32E-2</c:v>
                </c:pt>
                <c:pt idx="23">
                  <c:v>3.0700000000000002E-2</c:v>
                </c:pt>
                <c:pt idx="24">
                  <c:v>3.0300000000000001E-2</c:v>
                </c:pt>
                <c:pt idx="25">
                  <c:v>2.7799999999999998E-2</c:v>
                </c:pt>
                <c:pt idx="26">
                  <c:v>3.0200000000000001E-2</c:v>
                </c:pt>
                <c:pt idx="27">
                  <c:v>4.1599999999999998E-2</c:v>
                </c:pt>
                <c:pt idx="28">
                  <c:v>6.5199999999999994E-2</c:v>
                </c:pt>
                <c:pt idx="29">
                  <c:v>8.1199999999999994E-2</c:v>
                </c:pt>
                <c:pt idx="30" formatCode="General">
                  <c:v>8.1799999999999998E-2</c:v>
                </c:pt>
                <c:pt idx="31" formatCode="General">
                  <c:v>6.8900000000000003E-2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BB9-9E10-9C668AEDE3F7}"/>
            </c:ext>
          </c:extLst>
        </c:ser>
        <c:ser>
          <c:idx val="1"/>
          <c:order val="1"/>
          <c:tx>
            <c:strRef>
              <c:f>'Figure 6'!$I$5</c:f>
              <c:strCache>
                <c:ptCount val="1"/>
                <c:pt idx="0">
                  <c:v>2008S1 prices including taxes adjusted for inflation</c:v>
                </c:pt>
              </c:strCache>
            </c:strRef>
          </c:tx>
          <c:spPr>
            <a:ln w="28575" cap="rnd" cmpd="sng" algn="ctr">
              <a:solidFill>
                <a:srgbClr val="2644A7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diamond"/>
            <c:size val="5"/>
            <c:spPr>
              <a:solidFill>
                <a:srgbClr val="2644A7"/>
              </a:solidFill>
              <a:ln w="28575">
                <a:solidFill>
                  <a:srgbClr val="2644A7"/>
                </a:solidFill>
                <a:prstDash val="solid"/>
              </a:ln>
            </c:spPr>
          </c:marker>
          <c:cat>
            <c:strRef>
              <c:f>'Figure 6'!$B$6:$B$37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6'!$I$6:$I$37</c:f>
              <c:numCache>
                <c:formatCode>0.0000</c:formatCode>
                <c:ptCount val="32"/>
                <c:pt idx="0">
                  <c:v>3.5400000000000001E-2</c:v>
                </c:pt>
                <c:pt idx="1">
                  <c:v>3.5779554487475752E-2</c:v>
                </c:pt>
                <c:pt idx="2">
                  <c:v>3.5778900083186994E-2</c:v>
                </c:pt>
                <c:pt idx="3">
                  <c:v>3.5955589241149839E-2</c:v>
                </c:pt>
                <c:pt idx="4">
                  <c:v>3.6346923005823102E-2</c:v>
                </c:pt>
                <c:pt idx="5">
                  <c:v>3.6711426194657552E-2</c:v>
                </c:pt>
                <c:pt idx="6">
                  <c:v>3.737237452629634E-2</c:v>
                </c:pt>
                <c:pt idx="7">
                  <c:v>3.7770252333857106E-2</c:v>
                </c:pt>
                <c:pt idx="8">
                  <c:v>3.8373613088085783E-2</c:v>
                </c:pt>
                <c:pt idx="9">
                  <c:v>3.8735498659765229E-2</c:v>
                </c:pt>
                <c:pt idx="10">
                  <c:v>3.8995297162399495E-2</c:v>
                </c:pt>
                <c:pt idx="11">
                  <c:v>3.9135339680192262E-2</c:v>
                </c:pt>
                <c:pt idx="12">
                  <c:v>3.9215177003419914E-2</c:v>
                </c:pt>
                <c:pt idx="13">
                  <c:v>3.922564747203993E-2</c:v>
                </c:pt>
                <c:pt idx="14">
                  <c:v>3.9215177003419914E-2</c:v>
                </c:pt>
                <c:pt idx="15">
                  <c:v>3.9313337646732609E-2</c:v>
                </c:pt>
                <c:pt idx="16">
                  <c:v>3.9180493576116103E-2</c:v>
                </c:pt>
                <c:pt idx="17">
                  <c:v>3.9489372400406696E-2</c:v>
                </c:pt>
                <c:pt idx="18">
                  <c:v>3.9811993714761074E-2</c:v>
                </c:pt>
                <c:pt idx="19">
                  <c:v>4.008488030317036E-2</c:v>
                </c:pt>
                <c:pt idx="20">
                  <c:v>4.0430405767631024E-2</c:v>
                </c:pt>
                <c:pt idx="21">
                  <c:v>4.0899613642665693E-2</c:v>
                </c:pt>
                <c:pt idx="22">
                  <c:v>4.1067795544874761E-2</c:v>
                </c:pt>
                <c:pt idx="23">
                  <c:v>4.1415284222201691E-2</c:v>
                </c:pt>
                <c:pt idx="24">
                  <c:v>4.1495775949718094E-2</c:v>
                </c:pt>
                <c:pt idx="25">
                  <c:v>4.1554672335705707E-2</c:v>
                </c:pt>
                <c:pt idx="26">
                  <c:v>4.2234598391718281E-2</c:v>
                </c:pt>
                <c:pt idx="27">
                  <c:v>4.322274886773271E-2</c:v>
                </c:pt>
                <c:pt idx="28">
                  <c:v>4.5485024493945841E-2</c:v>
                </c:pt>
                <c:pt idx="29">
                  <c:v>4.7824519826231635E-2</c:v>
                </c:pt>
                <c:pt idx="30">
                  <c:v>4.9255702005730671E-2</c:v>
                </c:pt>
                <c:pt idx="31">
                  <c:v>4.9985362787688337E-2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E-4BB9-9E10-9C668AEDE3F7}"/>
            </c:ext>
          </c:extLst>
        </c:ser>
        <c:ser>
          <c:idx val="2"/>
          <c:order val="2"/>
          <c:tx>
            <c:strRef>
              <c:f>'Figure 6'!$E$5</c:f>
              <c:strCache>
                <c:ptCount val="1"/>
                <c:pt idx="0">
                  <c:v>prices excluding taxes</c:v>
                </c:pt>
              </c:strCache>
            </c:strRef>
          </c:tx>
          <c:spPr>
            <a:ln w="28575" cap="rnd" cmpd="sng" algn="ctr">
              <a:solidFill>
                <a:srgbClr val="C05F03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triangle"/>
            <c:size val="5"/>
            <c:spPr>
              <a:solidFill>
                <a:srgbClr val="C05F03"/>
              </a:solidFill>
              <a:ln w="28575">
                <a:solidFill>
                  <a:srgbClr val="C05F03"/>
                </a:solidFill>
                <a:prstDash val="solid"/>
              </a:ln>
            </c:spPr>
          </c:marker>
          <c:cat>
            <c:strRef>
              <c:f>'Figure 6'!$B$6:$B$37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6'!$E$6:$E$37</c:f>
              <c:numCache>
                <c:formatCode>General</c:formatCode>
                <c:ptCount val="32"/>
                <c:pt idx="0">
                  <c:v>3.2899999999999999E-2</c:v>
                </c:pt>
                <c:pt idx="1">
                  <c:v>3.8300000000000001E-2</c:v>
                </c:pt>
                <c:pt idx="2">
                  <c:v>3.44E-2</c:v>
                </c:pt>
                <c:pt idx="3">
                  <c:v>2.87E-2</c:v>
                </c:pt>
                <c:pt idx="4">
                  <c:v>2.93E-2</c:v>
                </c:pt>
                <c:pt idx="5">
                  <c:v>3.1099999999999999E-2</c:v>
                </c:pt>
                <c:pt idx="6">
                  <c:v>3.1800000000000002E-2</c:v>
                </c:pt>
                <c:pt idx="7">
                  <c:v>3.4099999999999998E-2</c:v>
                </c:pt>
                <c:pt idx="8">
                  <c:v>3.49E-2</c:v>
                </c:pt>
                <c:pt idx="9">
                  <c:v>3.61E-2</c:v>
                </c:pt>
                <c:pt idx="10">
                  <c:v>3.85E-2</c:v>
                </c:pt>
                <c:pt idx="11">
                  <c:v>3.7499999999999999E-2</c:v>
                </c:pt>
                <c:pt idx="12">
                  <c:v>3.61E-2</c:v>
                </c:pt>
                <c:pt idx="13">
                  <c:v>3.4099999999999998E-2</c:v>
                </c:pt>
                <c:pt idx="14">
                  <c:v>3.3000000000000002E-2</c:v>
                </c:pt>
                <c:pt idx="15">
                  <c:v>3.09E-2</c:v>
                </c:pt>
                <c:pt idx="16">
                  <c:v>2.76E-2</c:v>
                </c:pt>
                <c:pt idx="17">
                  <c:v>2.7099999999999999E-2</c:v>
                </c:pt>
                <c:pt idx="18">
                  <c:v>2.58E-2</c:v>
                </c:pt>
                <c:pt idx="19">
                  <c:v>2.5600000000000001E-2</c:v>
                </c:pt>
                <c:pt idx="20">
                  <c:v>2.6599999999999999E-2</c:v>
                </c:pt>
                <c:pt idx="21">
                  <c:v>2.8000000000000001E-2</c:v>
                </c:pt>
                <c:pt idx="22">
                  <c:v>2.8400000000000002E-2</c:v>
                </c:pt>
                <c:pt idx="23">
                  <c:v>2.6700000000000002E-2</c:v>
                </c:pt>
                <c:pt idx="24">
                  <c:v>2.4899999999999999E-2</c:v>
                </c:pt>
                <c:pt idx="25">
                  <c:v>2.3699999999999999E-2</c:v>
                </c:pt>
                <c:pt idx="26">
                  <c:v>2.3800000000000002E-2</c:v>
                </c:pt>
                <c:pt idx="27">
                  <c:v>3.6499999999999998E-2</c:v>
                </c:pt>
                <c:pt idx="28">
                  <c:v>5.8999999999999997E-2</c:v>
                </c:pt>
                <c:pt idx="29">
                  <c:v>7.51E-2</c:v>
                </c:pt>
                <c:pt idx="30">
                  <c:v>7.4300000000000005E-2</c:v>
                </c:pt>
                <c:pt idx="31">
                  <c:v>6.3100000000000003E-2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E-4BB9-9E10-9C668AEDE3F7}"/>
            </c:ext>
          </c:extLst>
        </c:ser>
        <c:ser>
          <c:idx val="3"/>
          <c:order val="3"/>
          <c:tx>
            <c:strRef>
              <c:f>'Figure 6'!$J$5</c:f>
              <c:strCache>
                <c:ptCount val="1"/>
                <c:pt idx="0">
                  <c:v>2008S1 prices excluding taxes adjusted for inflation</c:v>
                </c:pt>
              </c:strCache>
            </c:strRef>
          </c:tx>
          <c:spPr>
            <a:ln w="28575" cap="rnd" cmpd="sng" algn="ctr">
              <a:solidFill>
                <a:srgbClr val="208486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x"/>
            <c:size val="5"/>
            <c:spPr>
              <a:noFill/>
              <a:ln w="28575">
                <a:solidFill>
                  <a:srgbClr val="208486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208486"/>
                    </a:solidFill>
                  </a14:hiddenFill>
                </a:ext>
              </a:extLst>
            </c:spPr>
          </c:marker>
          <c:cat>
            <c:strRef>
              <c:f>'Figure 6'!$B$6:$B$37</c:f>
              <c:strCache>
                <c:ptCount val="32"/>
                <c:pt idx="0">
                  <c:v>2008S1</c:v>
                </c:pt>
                <c:pt idx="1">
                  <c:v>2008S2</c:v>
                </c:pt>
                <c:pt idx="2">
                  <c:v>2009S1</c:v>
                </c:pt>
                <c:pt idx="3">
                  <c:v>2009S2</c:v>
                </c:pt>
                <c:pt idx="4">
                  <c:v>2010S1</c:v>
                </c:pt>
                <c:pt idx="5">
                  <c:v>2010S2</c:v>
                </c:pt>
                <c:pt idx="6">
                  <c:v>2011S1</c:v>
                </c:pt>
                <c:pt idx="7">
                  <c:v>2011S2</c:v>
                </c:pt>
                <c:pt idx="8">
                  <c:v>2012S1</c:v>
                </c:pt>
                <c:pt idx="9">
                  <c:v>2012S2</c:v>
                </c:pt>
                <c:pt idx="10">
                  <c:v>2013S1</c:v>
                </c:pt>
                <c:pt idx="11">
                  <c:v>2013S2</c:v>
                </c:pt>
                <c:pt idx="12">
                  <c:v>2014S1</c:v>
                </c:pt>
                <c:pt idx="13">
                  <c:v>2014S2</c:v>
                </c:pt>
                <c:pt idx="14">
                  <c:v>2015S1</c:v>
                </c:pt>
                <c:pt idx="15">
                  <c:v>2015S2</c:v>
                </c:pt>
                <c:pt idx="16">
                  <c:v>2016S1</c:v>
                </c:pt>
                <c:pt idx="17">
                  <c:v>2016S2</c:v>
                </c:pt>
                <c:pt idx="18">
                  <c:v>2017S1</c:v>
                </c:pt>
                <c:pt idx="19">
                  <c:v>2017S2</c:v>
                </c:pt>
                <c:pt idx="20">
                  <c:v>2018S1</c:v>
                </c:pt>
                <c:pt idx="21">
                  <c:v>2018S2</c:v>
                </c:pt>
                <c:pt idx="22">
                  <c:v>2019S1</c:v>
                </c:pt>
                <c:pt idx="23">
                  <c:v>2019S2</c:v>
                </c:pt>
                <c:pt idx="24">
                  <c:v>2020S1</c:v>
                </c:pt>
                <c:pt idx="25">
                  <c:v>2020S2</c:v>
                </c:pt>
                <c:pt idx="26">
                  <c:v>2021S1</c:v>
                </c:pt>
                <c:pt idx="27">
                  <c:v>2021S2</c:v>
                </c:pt>
                <c:pt idx="28">
                  <c:v>2022S1</c:v>
                </c:pt>
                <c:pt idx="29">
                  <c:v>2022S2</c:v>
                </c:pt>
                <c:pt idx="30">
                  <c:v>2023S1</c:v>
                </c:pt>
                <c:pt idx="31">
                  <c:v>2023S2</c:v>
                </c:pt>
              </c:strCache>
            </c:strRef>
          </c:cat>
          <c:val>
            <c:numRef>
              <c:f>'Figure 6'!$J$6:$J$37</c:f>
              <c:numCache>
                <c:formatCode>0.0000</c:formatCode>
                <c:ptCount val="32"/>
                <c:pt idx="0">
                  <c:v>3.2899999999999999E-2</c:v>
                </c:pt>
                <c:pt idx="1">
                  <c:v>3.3252749792032549E-2</c:v>
                </c:pt>
                <c:pt idx="2">
                  <c:v>3.3252141602735936E-2</c:v>
                </c:pt>
                <c:pt idx="3">
                  <c:v>3.3416352712820049E-2</c:v>
                </c:pt>
                <c:pt idx="4">
                  <c:v>3.3780049912191523E-2</c:v>
                </c:pt>
                <c:pt idx="5">
                  <c:v>3.4118811350402074E-2</c:v>
                </c:pt>
                <c:pt idx="6">
                  <c:v>3.4733082539975979E-2</c:v>
                </c:pt>
                <c:pt idx="7">
                  <c:v>3.5102861632313527E-2</c:v>
                </c:pt>
                <c:pt idx="8">
                  <c:v>3.566361216378594E-2</c:v>
                </c:pt>
                <c:pt idx="9">
                  <c:v>3.5999940844810056E-2</c:v>
                </c:pt>
                <c:pt idx="10">
                  <c:v>3.6241391995563373E-2</c:v>
                </c:pt>
                <c:pt idx="11">
                  <c:v>3.6371544505037441E-2</c:v>
                </c:pt>
                <c:pt idx="12">
                  <c:v>3.6445743599223597E-2</c:v>
                </c:pt>
                <c:pt idx="13">
                  <c:v>3.6455474627969317E-2</c:v>
                </c:pt>
                <c:pt idx="14">
                  <c:v>3.6445743599223597E-2</c:v>
                </c:pt>
                <c:pt idx="15">
                  <c:v>3.6536971993714765E-2</c:v>
                </c:pt>
                <c:pt idx="16">
                  <c:v>3.6413509566503383E-2</c:v>
                </c:pt>
                <c:pt idx="17">
                  <c:v>3.6700574914502265E-2</c:v>
                </c:pt>
                <c:pt idx="18">
                  <c:v>3.7000412237729922E-2</c:v>
                </c:pt>
                <c:pt idx="19">
                  <c:v>3.7254027174415394E-2</c:v>
                </c:pt>
                <c:pt idx="20">
                  <c:v>3.7575151123024307E-2</c:v>
                </c:pt>
                <c:pt idx="21">
                  <c:v>3.8011222848692128E-2</c:v>
                </c:pt>
                <c:pt idx="22">
                  <c:v>3.816752749792033E-2</c:v>
                </c:pt>
                <c:pt idx="23">
                  <c:v>3.8490476014419087E-2</c:v>
                </c:pt>
                <c:pt idx="24">
                  <c:v>3.8565283297901841E-2</c:v>
                </c:pt>
                <c:pt idx="25">
                  <c:v>3.862002033459655E-2</c:v>
                </c:pt>
                <c:pt idx="26">
                  <c:v>3.9251929013772072E-2</c:v>
                </c:pt>
                <c:pt idx="27">
                  <c:v>4.0170294851649892E-2</c:v>
                </c:pt>
                <c:pt idx="28">
                  <c:v>4.227280525002311E-2</c:v>
                </c:pt>
                <c:pt idx="29">
                  <c:v>4.444708198539607E-2</c:v>
                </c:pt>
                <c:pt idx="30">
                  <c:v>4.5777191977077372E-2</c:v>
                </c:pt>
                <c:pt idx="31">
                  <c:v>4.6455323042795087E-2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EE-4BB9-9E10-9C668AED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48064"/>
        <c:axId val="142649600"/>
      </c:lineChart>
      <c:catAx>
        <c:axId val="14264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de-DE"/>
          </a:p>
        </c:txPr>
        <c:crossAx val="142649600"/>
        <c:crosses val="autoZero"/>
        <c:auto val="1"/>
        <c:lblAlgn val="ctr"/>
        <c:lblOffset val="100"/>
        <c:tickMarkSkip val="1"/>
        <c:noMultiLvlLbl val="0"/>
      </c:catAx>
      <c:valAx>
        <c:axId val="1426496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.00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26480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4051338582677165E-2"/>
          <c:y val="0.80649787332417366"/>
          <c:w val="0.71407983894856142"/>
          <c:h val="6.7214150455721475E-2"/>
        </c:manualLayout>
      </c:layout>
      <c:overlay val="0"/>
      <c:spPr/>
      <c:txPr>
        <a:bodyPr/>
        <a:lstStyle/>
        <a:p>
          <a:pPr>
            <a:defRPr b="1"/>
          </a:pPr>
          <a:endParaRPr lang="de-DE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Share of taxes and levies paid by non-household consumers for natural gas, second half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8.8230671100199987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7602018884489898"/>
          <c:w val="0.97066666666666668"/>
          <c:h val="0.7178381401391369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33A03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7'!$B$6:$B$42</c:f>
              <c:strCache>
                <c:ptCount val="37"/>
                <c:pt idx="0">
                  <c:v>EU</c:v>
                </c:pt>
                <c:pt idx="1">
                  <c:v>Euro area</c:v>
                </c:pt>
                <c:pt idx="3">
                  <c:v>Sweden</c:v>
                </c:pt>
                <c:pt idx="4">
                  <c:v>Finland</c:v>
                </c:pt>
                <c:pt idx="5">
                  <c:v>Germany</c:v>
                </c:pt>
                <c:pt idx="6">
                  <c:v>Denmark</c:v>
                </c:pt>
                <c:pt idx="7">
                  <c:v>Netherlands</c:v>
                </c:pt>
                <c:pt idx="8">
                  <c:v>Ireland</c:v>
                </c:pt>
                <c:pt idx="9">
                  <c:v>France</c:v>
                </c:pt>
                <c:pt idx="10">
                  <c:v>Slovenia</c:v>
                </c:pt>
                <c:pt idx="11">
                  <c:v>Greece</c:v>
                </c:pt>
                <c:pt idx="12">
                  <c:v>Hungary</c:v>
                </c:pt>
                <c:pt idx="13">
                  <c:v>Luxembourg</c:v>
                </c:pt>
                <c:pt idx="14">
                  <c:v>Portugal</c:v>
                </c:pt>
                <c:pt idx="15">
                  <c:v>Lithuania</c:v>
                </c:pt>
                <c:pt idx="16">
                  <c:v>Estonia</c:v>
                </c:pt>
                <c:pt idx="17">
                  <c:v>Spain</c:v>
                </c:pt>
                <c:pt idx="18">
                  <c:v>Belgium</c:v>
                </c:pt>
                <c:pt idx="19">
                  <c:v>Italy</c:v>
                </c:pt>
                <c:pt idx="20">
                  <c:v>Latvia</c:v>
                </c:pt>
                <c:pt idx="21">
                  <c:v>Bulgaria</c:v>
                </c:pt>
                <c:pt idx="22">
                  <c:v>Czechia</c:v>
                </c:pt>
                <c:pt idx="23">
                  <c:v>Slovakia</c:v>
                </c:pt>
                <c:pt idx="24">
                  <c:v>Romania</c:v>
                </c:pt>
                <c:pt idx="25">
                  <c:v>Poland</c:v>
                </c:pt>
                <c:pt idx="26">
                  <c:v>Croatia</c:v>
                </c:pt>
                <c:pt idx="27">
                  <c:v>Austria</c:v>
                </c:pt>
                <c:pt idx="29">
                  <c:v>Liechtenstein</c:v>
                </c:pt>
                <c:pt idx="31">
                  <c:v>Türkiye</c:v>
                </c:pt>
                <c:pt idx="32">
                  <c:v>Serbia</c:v>
                </c:pt>
                <c:pt idx="33">
                  <c:v>Bosnia and Herzegovina</c:v>
                </c:pt>
                <c:pt idx="34">
                  <c:v>Moldova</c:v>
                </c:pt>
                <c:pt idx="35">
                  <c:v>North Macedonia</c:v>
                </c:pt>
                <c:pt idx="36">
                  <c:v>Georgia</c:v>
                </c:pt>
              </c:strCache>
            </c:strRef>
          </c:cat>
          <c:val>
            <c:numRef>
              <c:f>'Figure 7'!$E$6:$E$42</c:f>
              <c:numCache>
                <c:formatCode>0.0</c:formatCode>
                <c:ptCount val="37"/>
                <c:pt idx="0">
                  <c:v>8.4179970972423792</c:v>
                </c:pt>
                <c:pt idx="1">
                  <c:v>9.2375366568914963</c:v>
                </c:pt>
                <c:pt idx="3">
                  <c:v>21.786833855799369</c:v>
                </c:pt>
                <c:pt idx="4">
                  <c:v>21.421319796954322</c:v>
                </c:pt>
                <c:pt idx="5">
                  <c:v>16.172506738544481</c:v>
                </c:pt>
                <c:pt idx="6">
                  <c:v>16.151202749140889</c:v>
                </c:pt>
                <c:pt idx="7">
                  <c:v>11.963190184049072</c:v>
                </c:pt>
                <c:pt idx="8">
                  <c:v>10.968660968660966</c:v>
                </c:pt>
                <c:pt idx="9">
                  <c:v>8.333333333333341</c:v>
                </c:pt>
                <c:pt idx="10">
                  <c:v>7.3964497041419985</c:v>
                </c:pt>
                <c:pt idx="11">
                  <c:v>7.210626185958251</c:v>
                </c:pt>
                <c:pt idx="12">
                  <c:v>5.8080808080808159</c:v>
                </c:pt>
                <c:pt idx="13">
                  <c:v>4.8780487804878057</c:v>
                </c:pt>
                <c:pt idx="14">
                  <c:v>4.6744574290484202</c:v>
                </c:pt>
                <c:pt idx="15">
                  <c:v>3.6429872495446172</c:v>
                </c:pt>
                <c:pt idx="16">
                  <c:v>3.5211267605633831</c:v>
                </c:pt>
                <c:pt idx="17">
                  <c:v>3.3568904593639557</c:v>
                </c:pt>
                <c:pt idx="18">
                  <c:v>3.1539888682745825</c:v>
                </c:pt>
                <c:pt idx="19">
                  <c:v>2.741935483870968</c:v>
                </c:pt>
                <c:pt idx="20">
                  <c:v>1.970443349753694</c:v>
                </c:pt>
                <c:pt idx="21">
                  <c:v>1.9565217391304306</c:v>
                </c:pt>
                <c:pt idx="22">
                  <c:v>1.8678160919540168</c:v>
                </c:pt>
                <c:pt idx="23">
                  <c:v>1.3527575442247757</c:v>
                </c:pt>
                <c:pt idx="24">
                  <c:v>1.2844036697247692</c:v>
                </c:pt>
                <c:pt idx="25">
                  <c:v>1.2820512820512864</c:v>
                </c:pt>
                <c:pt idx="26">
                  <c:v>1.1111111111111098</c:v>
                </c:pt>
                <c:pt idx="27">
                  <c:v>0</c:v>
                </c:pt>
                <c:pt idx="29">
                  <c:v>13.34894613583139</c:v>
                </c:pt>
                <c:pt idx="31">
                  <c:v>0.89020771513353603</c:v>
                </c:pt>
                <c:pt idx="32">
                  <c:v>0.19342359767892237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B23-B345-8AD0361F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5840768"/>
        <c:axId val="145850752"/>
      </c:barChart>
      <c:catAx>
        <c:axId val="14584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/>
            </a:pPr>
            <a:endParaRPr lang="de-DE"/>
          </a:p>
        </c:txPr>
        <c:crossAx val="145850752"/>
        <c:crosses val="autoZero"/>
        <c:auto val="1"/>
        <c:lblAlgn val="ctr"/>
        <c:lblOffset val="100"/>
        <c:tickMarkSkip val="1"/>
        <c:noMultiLvlLbl val="0"/>
      </c:catAx>
      <c:valAx>
        <c:axId val="145850752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5840768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Change in natural gas prices for non-household consumers compared with previous year, same semester, second half 2023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5.3333333333333332E-3"/>
          <c:y val="7.783094811852197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13538681735126"/>
          <c:y val="0.10267743577108034"/>
          <c:w val="0.79306582872162257"/>
          <c:h val="0.76081153371433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'Figure 8'!$E$5</c:f>
              <c:strCache>
                <c:ptCount val="1"/>
                <c:pt idx="0">
                  <c:v>prices in national currency impact</c:v>
                </c:pt>
              </c:strCache>
            </c:strRef>
          </c:tx>
          <c:spPr>
            <a:solidFill>
              <a:srgbClr val="33A033">
                <a:lumMod val="100000"/>
              </a:srgbClr>
            </a:solidFill>
            <a:ln w="1270" cap="flat" cmpd="sng" algn="ctr">
              <a:solidFill>
                <a:srgbClr val="FFFFFF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strRef>
              <c:f>'Figure 8'!$B$6:$B$38</c:f>
              <c:strCache>
                <c:ptCount val="33"/>
                <c:pt idx="0">
                  <c:v>Slovakia</c:v>
                </c:pt>
                <c:pt idx="1">
                  <c:v>Germany</c:v>
                </c:pt>
                <c:pt idx="2">
                  <c:v>France</c:v>
                </c:pt>
                <c:pt idx="3">
                  <c:v>Netherlands</c:v>
                </c:pt>
                <c:pt idx="4">
                  <c:v>Ireland</c:v>
                </c:pt>
                <c:pt idx="5">
                  <c:v>Belgium</c:v>
                </c:pt>
                <c:pt idx="6">
                  <c:v>Czechia</c:v>
                </c:pt>
                <c:pt idx="7">
                  <c:v>Poland</c:v>
                </c:pt>
                <c:pt idx="8">
                  <c:v>Slovenia</c:v>
                </c:pt>
                <c:pt idx="9">
                  <c:v>Sweden</c:v>
                </c:pt>
                <c:pt idx="10">
                  <c:v>Luxembourg</c:v>
                </c:pt>
                <c:pt idx="11">
                  <c:v>Croatia</c:v>
                </c:pt>
                <c:pt idx="12">
                  <c:v>Austria</c:v>
                </c:pt>
                <c:pt idx="13">
                  <c:v>Portugal</c:v>
                </c:pt>
                <c:pt idx="14">
                  <c:v>Italy</c:v>
                </c:pt>
                <c:pt idx="15">
                  <c:v>Finland</c:v>
                </c:pt>
                <c:pt idx="16">
                  <c:v>Spain</c:v>
                </c:pt>
                <c:pt idx="17">
                  <c:v>Hungary</c:v>
                </c:pt>
                <c:pt idx="18">
                  <c:v>Lithuania</c:v>
                </c:pt>
                <c:pt idx="19">
                  <c:v>Estonia</c:v>
                </c:pt>
                <c:pt idx="20">
                  <c:v>Latvia</c:v>
                </c:pt>
                <c:pt idx="21">
                  <c:v>Denmark</c:v>
                </c:pt>
                <c:pt idx="22">
                  <c:v>Greece</c:v>
                </c:pt>
                <c:pt idx="23">
                  <c:v>Bulgaria</c:v>
                </c:pt>
                <c:pt idx="25">
                  <c:v>Liechtenstein</c:v>
                </c:pt>
                <c:pt idx="27">
                  <c:v>Serbia</c:v>
                </c:pt>
                <c:pt idx="28">
                  <c:v>Georgia</c:v>
                </c:pt>
                <c:pt idx="29">
                  <c:v>Bosnia and Herzegovina</c:v>
                </c:pt>
                <c:pt idx="30">
                  <c:v>Moldova</c:v>
                </c:pt>
                <c:pt idx="31">
                  <c:v>Türkiye</c:v>
                </c:pt>
                <c:pt idx="32">
                  <c:v>North Macedonia</c:v>
                </c:pt>
              </c:strCache>
            </c:strRef>
          </c:cat>
          <c:val>
            <c:numRef>
              <c:f>'Figure 8'!$E$6:$E$38</c:f>
              <c:numCache>
                <c:formatCode>0.0</c:formatCode>
                <c:ptCount val="33"/>
                <c:pt idx="0">
                  <c:v>23.363286264441598</c:v>
                </c:pt>
                <c:pt idx="1">
                  <c:v>21.04404567699838</c:v>
                </c:pt>
                <c:pt idx="2">
                  <c:v>6.4120054570259155</c:v>
                </c:pt>
                <c:pt idx="3">
                  <c:v>-7.2546230440967419</c:v>
                </c:pt>
                <c:pt idx="4">
                  <c:v>-14.598540145985394</c:v>
                </c:pt>
                <c:pt idx="5">
                  <c:v>-15.251572327044027</c:v>
                </c:pt>
                <c:pt idx="6">
                  <c:v>-15.785025355473802</c:v>
                </c:pt>
                <c:pt idx="7">
                  <c:v>-16.078087299846466</c:v>
                </c:pt>
                <c:pt idx="8">
                  <c:v>-16.336633663366339</c:v>
                </c:pt>
                <c:pt idx="9">
                  <c:v>-17.240609477032997</c:v>
                </c:pt>
                <c:pt idx="10">
                  <c:v>-20.388349514563096</c:v>
                </c:pt>
                <c:pt idx="11">
                  <c:v>-23.076923076923073</c:v>
                </c:pt>
                <c:pt idx="12">
                  <c:v>-27.197149643705465</c:v>
                </c:pt>
                <c:pt idx="13">
                  <c:v>-40.457256461232603</c:v>
                </c:pt>
                <c:pt idx="14">
                  <c:v>-45.035460992907808</c:v>
                </c:pt>
                <c:pt idx="15">
                  <c:v>-45.730027548209364</c:v>
                </c:pt>
                <c:pt idx="16">
                  <c:v>-45.94078319006686</c:v>
                </c:pt>
                <c:pt idx="17">
                  <c:v>-52.282697147750042</c:v>
                </c:pt>
                <c:pt idx="18">
                  <c:v>-54.552980132450337</c:v>
                </c:pt>
                <c:pt idx="19">
                  <c:v>-57.61194029850747</c:v>
                </c:pt>
                <c:pt idx="20">
                  <c:v>-57.620041753653439</c:v>
                </c:pt>
                <c:pt idx="21">
                  <c:v>-57.687804878048787</c:v>
                </c:pt>
                <c:pt idx="22">
                  <c:v>-59.21052631578948</c:v>
                </c:pt>
                <c:pt idx="23">
                  <c:v>-61.012548680225009</c:v>
                </c:pt>
                <c:pt idx="25">
                  <c:v>54.194156456173424</c:v>
                </c:pt>
                <c:pt idx="27">
                  <c:v>25.675507666804819</c:v>
                </c:pt>
                <c:pt idx="28">
                  <c:v>-12.582056892778992</c:v>
                </c:pt>
                <c:pt idx="29">
                  <c:v>-18.664521319388573</c:v>
                </c:pt>
                <c:pt idx="30">
                  <c:v>-28.447276940903819</c:v>
                </c:pt>
                <c:pt idx="31">
                  <c:v>-33.877845568457651</c:v>
                </c:pt>
                <c:pt idx="32">
                  <c:v>-56.170019960568695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9-43B6-94FA-7E6A6367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5857536"/>
        <c:axId val="145511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8'!#REF!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8'!$B$6:$B$38</c15:sqref>
                        </c15:formulaRef>
                      </c:ext>
                    </c:extLst>
                    <c:strCache>
                      <c:ptCount val="33"/>
                      <c:pt idx="0">
                        <c:v>Slovakia</c:v>
                      </c:pt>
                      <c:pt idx="1">
                        <c:v>Germany</c:v>
                      </c:pt>
                      <c:pt idx="2">
                        <c:v>France</c:v>
                      </c:pt>
                      <c:pt idx="3">
                        <c:v>Netherlands</c:v>
                      </c:pt>
                      <c:pt idx="4">
                        <c:v>Ireland</c:v>
                      </c:pt>
                      <c:pt idx="5">
                        <c:v>Belgium</c:v>
                      </c:pt>
                      <c:pt idx="6">
                        <c:v>Czechia</c:v>
                      </c:pt>
                      <c:pt idx="7">
                        <c:v>Poland</c:v>
                      </c:pt>
                      <c:pt idx="8">
                        <c:v>Slovenia</c:v>
                      </c:pt>
                      <c:pt idx="9">
                        <c:v>Sweden</c:v>
                      </c:pt>
                      <c:pt idx="10">
                        <c:v>Luxembourg</c:v>
                      </c:pt>
                      <c:pt idx="11">
                        <c:v>Croatia</c:v>
                      </c:pt>
                      <c:pt idx="12">
                        <c:v>Austria</c:v>
                      </c:pt>
                      <c:pt idx="13">
                        <c:v>Portugal</c:v>
                      </c:pt>
                      <c:pt idx="14">
                        <c:v>Italy</c:v>
                      </c:pt>
                      <c:pt idx="15">
                        <c:v>Finland</c:v>
                      </c:pt>
                      <c:pt idx="16">
                        <c:v>Spain</c:v>
                      </c:pt>
                      <c:pt idx="17">
                        <c:v>Hungary</c:v>
                      </c:pt>
                      <c:pt idx="18">
                        <c:v>Lithuania</c:v>
                      </c:pt>
                      <c:pt idx="19">
                        <c:v>Estonia</c:v>
                      </c:pt>
                      <c:pt idx="20">
                        <c:v>Latvia</c:v>
                      </c:pt>
                      <c:pt idx="21">
                        <c:v>Denmark</c:v>
                      </c:pt>
                      <c:pt idx="22">
                        <c:v>Greece</c:v>
                      </c:pt>
                      <c:pt idx="23">
                        <c:v>Bulgaria</c:v>
                      </c:pt>
                      <c:pt idx="25">
                        <c:v>Liechtenstein</c:v>
                      </c:pt>
                      <c:pt idx="27">
                        <c:v>Serbia</c:v>
                      </c:pt>
                      <c:pt idx="28">
                        <c:v>Georgia</c:v>
                      </c:pt>
                      <c:pt idx="29">
                        <c:v>Bosnia and Herzegovina</c:v>
                      </c:pt>
                      <c:pt idx="30">
                        <c:v>Moldova</c:v>
                      </c:pt>
                      <c:pt idx="31">
                        <c:v>Türkiye</c:v>
                      </c:pt>
                      <c:pt idx="32">
                        <c:v>North Macedonia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8'!#REF!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6A-4DFE-B72D-F000B4F8B330}"/>
                  </c:ext>
                </c:extLst>
              </c15:ser>
            </c15:filteredBarSeries>
          </c:ext>
        </c:extLst>
      </c:barChart>
      <c:catAx>
        <c:axId val="1458575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45511168"/>
        <c:crossesAt val="-65"/>
        <c:auto val="1"/>
        <c:lblAlgn val="ctr"/>
        <c:lblOffset val="100"/>
        <c:tickMarkSkip val="1"/>
        <c:noMultiLvlLbl val="0"/>
      </c:catAx>
      <c:valAx>
        <c:axId val="145511168"/>
        <c:scaling>
          <c:orientation val="minMax"/>
          <c:max val="55"/>
          <c:min val="-65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145857536"/>
        <c:crosses val="max"/>
        <c:crossBetween val="between"/>
        <c:majorUnit val="5"/>
        <c:minorUnit val="5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2.png@01CFFDC0.E8B09AF0" TargetMode="Externa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238125</xdr:colOff>
      <xdr:row>3</xdr:row>
      <xdr:rowOff>47625</xdr:rowOff>
    </xdr:to>
    <xdr:pic>
      <xdr:nvPicPr>
        <xdr:cNvPr id="2" name="Picture 2" descr="cid:image002.png@01CFFDC0.E8B09AF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075"/>
          <a:ext cx="34575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152399</xdr:rowOff>
    </xdr:from>
    <xdr:to>
      <xdr:col>25</xdr:col>
      <xdr:colOff>238125</xdr:colOff>
      <xdr:row>42</xdr:row>
      <xdr:rowOff>80734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</cdr:x>
      <cdr:y>0.95413</cdr:y>
    </cdr:from>
    <cdr:ext cx="7995000" cy="269369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DD9D4D70-2375-72C8-FBD9-E2F44BEE02F1}"/>
            </a:ext>
          </a:extLst>
        </cdr:cNvPr>
        <cdr:cNvSpPr txBox="1"/>
      </cdr:nvSpPr>
      <cdr:spPr>
        <a:xfrm xmlns:a="http://schemas.openxmlformats.org/drawingml/2006/main">
          <a:off x="0" y="560256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nrg_pc_203)</a:t>
          </a:r>
        </a:p>
      </cdr:txBody>
    </cdr:sp>
  </cdr:absSizeAnchor>
  <cdr:absSizeAnchor xmlns:cdr="http://schemas.openxmlformats.org/drawingml/2006/chartDrawing">
    <cdr:from>
      <cdr:x>0.83936</cdr:x>
      <cdr:y>0.92837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BBF1B22E-74CD-F937-399D-BA11023E5DE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51310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3</xdr:row>
      <xdr:rowOff>152398</xdr:rowOff>
    </xdr:from>
    <xdr:to>
      <xdr:col>30</xdr:col>
      <xdr:colOff>238125</xdr:colOff>
      <xdr:row>49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absSizeAnchor xmlns:cdr="http://schemas.openxmlformats.org/drawingml/2006/chartDrawing">
    <cdr:from>
      <cdr:x>0</cdr:x>
      <cdr:y>0.95397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D7CF5791-405A-DA36-32AF-014D881E4CA9}"/>
            </a:ext>
          </a:extLst>
        </cdr:cNvPr>
        <cdr:cNvSpPr txBox="1"/>
      </cdr:nvSpPr>
      <cdr:spPr>
        <a:xfrm xmlns:a="http://schemas.openxmlformats.org/drawingml/2006/main">
          <a:off x="0" y="5583192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nrg_pc_203)</a:t>
          </a:r>
        </a:p>
      </cdr:txBody>
    </cdr:sp>
  </cdr:absSizeAnchor>
  <cdr:absSizeAnchor xmlns:cdr="http://schemas.openxmlformats.org/drawingml/2006/chartDrawing">
    <cdr:from>
      <cdr:x>0.83936</cdr:x>
      <cdr:y>0.92813</cdr:y>
    </cdr:from>
    <cdr:ext cx="1530099" cy="420625"/>
    <cdr:pic>
      <cdr:nvPicPr>
        <cdr:cNvPr id="4" name="LogoShape">
          <a:extLst xmlns:a="http://schemas.openxmlformats.org/drawingml/2006/main">
            <a:ext uri="{FF2B5EF4-FFF2-40B4-BE49-F238E27FC236}">
              <a16:creationId xmlns:a16="http://schemas.microsoft.com/office/drawing/2014/main" id="{FFC4A797-69F9-1FA4-DFCB-85B6971CB4E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31936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609596</xdr:colOff>
      <xdr:row>3</xdr:row>
      <xdr:rowOff>152399</xdr:rowOff>
    </xdr:from>
    <xdr:to>
      <xdr:col>24</xdr:col>
      <xdr:colOff>9525</xdr:colOff>
      <xdr:row>48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absSizeAnchor xmlns:cdr="http://schemas.openxmlformats.org/drawingml/2006/chartDrawing">
    <cdr:from>
      <cdr:x>0</cdr:x>
      <cdr:y>0.95322</cdr:y>
    </cdr:from>
    <cdr:ext cx="7995000" cy="269368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67C7D015-102D-48DE-8EAF-9815C7D0A8BB}"/>
            </a:ext>
          </a:extLst>
        </cdr:cNvPr>
        <cdr:cNvSpPr txBox="1"/>
      </cdr:nvSpPr>
      <cdr:spPr>
        <a:xfrm xmlns:a="http://schemas.openxmlformats.org/drawingml/2006/main">
          <a:off x="0" y="5488267"/>
          <a:ext cx="7995000" cy="269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nrg_pc_203)</a:t>
          </a:r>
        </a:p>
      </cdr:txBody>
    </cdr:sp>
  </cdr:absSizeAnchor>
  <cdr:absSizeAnchor xmlns:cdr="http://schemas.openxmlformats.org/drawingml/2006/chartDrawing">
    <cdr:from>
      <cdr:x>0.83936</cdr:x>
      <cdr:y>0.92694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DF235EF0-139F-C053-DB72-95BBDE08120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337010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431164</xdr:colOff>
      <xdr:row>3</xdr:row>
      <xdr:rowOff>92708</xdr:rowOff>
    </xdr:from>
    <xdr:to>
      <xdr:col>27</xdr:col>
      <xdr:colOff>523875</xdr:colOff>
      <xdr:row>62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absSizeAnchor xmlns:cdr="http://schemas.openxmlformats.org/drawingml/2006/chartDrawing">
    <cdr:from>
      <cdr:x>0</cdr:x>
      <cdr:y>0.90216</cdr:y>
    </cdr:from>
    <cdr:ext cx="7995000" cy="700385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0ED72FB5-655A-1E66-F235-492B9CC5AA59}"/>
            </a:ext>
          </a:extLst>
        </cdr:cNvPr>
        <cdr:cNvSpPr txBox="1"/>
      </cdr:nvSpPr>
      <cdr:spPr>
        <a:xfrm xmlns:a="http://schemas.openxmlformats.org/drawingml/2006/main">
          <a:off x="0" y="6457950"/>
          <a:ext cx="7995000" cy="700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latin typeface="Arial" panose="020B0604020202020204" pitchFamily="34" charset="0"/>
            </a:rPr>
            <a:t>(*) Romania not included, due to different methodology in 2022.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Croatia in euro (€) for 2022, for comparison purposes.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nrg_pc_203)</a:t>
          </a:r>
        </a:p>
      </cdr:txBody>
    </cdr:sp>
  </cdr:absSizeAnchor>
  <cdr:absSizeAnchor xmlns:cdr="http://schemas.openxmlformats.org/drawingml/2006/chartDrawing">
    <cdr:from>
      <cdr:x>0.83936</cdr:x>
      <cdr:y>0.94124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8DB2071D-4FCD-2CAD-AA18-9B5E6F4639B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6737710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4</xdr:row>
      <xdr:rowOff>31747</xdr:rowOff>
    </xdr:from>
    <xdr:to>
      <xdr:col>26</xdr:col>
      <xdr:colOff>228598</xdr:colOff>
      <xdr:row>42</xdr:row>
      <xdr:rowOff>122007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</cdr:x>
      <cdr:y>0.95413</cdr:y>
    </cdr:from>
    <cdr:ext cx="7995000" cy="269369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0F981E15-185B-A7E0-0BAF-8C435A6E3834}"/>
            </a:ext>
          </a:extLst>
        </cdr:cNvPr>
        <cdr:cNvSpPr txBox="1"/>
      </cdr:nvSpPr>
      <cdr:spPr>
        <a:xfrm xmlns:a="http://schemas.openxmlformats.org/drawingml/2006/main">
          <a:off x="0" y="560256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nrg_pc_202)</a:t>
          </a:r>
        </a:p>
      </cdr:txBody>
    </cdr:sp>
  </cdr:absSizeAnchor>
  <cdr:absSizeAnchor xmlns:cdr="http://schemas.openxmlformats.org/drawingml/2006/chartDrawing">
    <cdr:from>
      <cdr:x>0.83936</cdr:x>
      <cdr:y>0.92837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94FD2784-A38E-B1B3-E43A-7CE7F64737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51310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619123</xdr:colOff>
      <xdr:row>4</xdr:row>
      <xdr:rowOff>0</xdr:rowOff>
    </xdr:from>
    <xdr:to>
      <xdr:col>28</xdr:col>
      <xdr:colOff>609599</xdr:colOff>
      <xdr:row>50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</cdr:x>
      <cdr:y>0.95438</cdr:y>
    </cdr:from>
    <cdr:ext cx="7995000" cy="269369"/>
    <cdr:sp macro="" textlink="">
      <cdr:nvSpPr>
        <cdr:cNvPr id="2" name="FootonotesShape">
          <a:extLst xmlns:a="http://schemas.openxmlformats.org/drawingml/2006/main">
            <a:ext uri="{FF2B5EF4-FFF2-40B4-BE49-F238E27FC236}">
              <a16:creationId xmlns:a16="http://schemas.microsoft.com/office/drawing/2014/main" id="{D9483348-64F5-1016-94F4-299FCA4CCE2B}"/>
            </a:ext>
          </a:extLst>
        </cdr:cNvPr>
        <cdr:cNvSpPr txBox="1"/>
      </cdr:nvSpPr>
      <cdr:spPr>
        <a:xfrm xmlns:a="http://schemas.openxmlformats.org/drawingml/2006/main">
          <a:off x="0" y="5634683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nrg_pc_202)</a:t>
          </a:r>
        </a:p>
      </cdr:txBody>
    </cdr:sp>
  </cdr:absSizeAnchor>
  <cdr:absSizeAnchor xmlns:cdr="http://schemas.openxmlformats.org/drawingml/2006/chartDrawing">
    <cdr:from>
      <cdr:x>0.83936</cdr:x>
      <cdr:y>0.92876</cdr:y>
    </cdr:from>
    <cdr:ext cx="1530099" cy="420624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F1906C96-BCAB-24EB-AB03-57598CDF97A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83428"/>
          <a:ext cx="1530099" cy="420624"/>
        </a:xfrm>
        <a:prstGeom xmlns:a="http://schemas.openxmlformats.org/drawingml/2006/main" prst="rect">
          <a:avLst/>
        </a:prstGeom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26</xdr:col>
      <xdr:colOff>171450</xdr:colOff>
      <xdr:row>46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</cdr:x>
      <cdr:y>0.95413</cdr:y>
    </cdr:from>
    <cdr:ext cx="7995000" cy="269369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1BC49F59-7DEB-C948-71EE-2AD6457D9B7F}"/>
            </a:ext>
          </a:extLst>
        </cdr:cNvPr>
        <cdr:cNvSpPr txBox="1"/>
      </cdr:nvSpPr>
      <cdr:spPr>
        <a:xfrm xmlns:a="http://schemas.openxmlformats.org/drawingml/2006/main">
          <a:off x="0" y="5602566"/>
          <a:ext cx="799500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nrg_pc_202)</a:t>
          </a:r>
        </a:p>
      </cdr:txBody>
    </cdr:sp>
  </cdr:absSizeAnchor>
  <cdr:absSizeAnchor xmlns:cdr="http://schemas.openxmlformats.org/drawingml/2006/chartDrawing">
    <cdr:from>
      <cdr:x>0.83936</cdr:x>
      <cdr:y>0.92837</cdr:y>
    </cdr:from>
    <cdr:ext cx="1530099" cy="420625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E6C8230E-7EF6-A08C-D784-AA20CF7F7E7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5451310"/>
          <a:ext cx="1530099" cy="420625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3808</xdr:colOff>
      <xdr:row>4</xdr:row>
      <xdr:rowOff>93343</xdr:rowOff>
    </xdr:from>
    <xdr:to>
      <xdr:col>25</xdr:col>
      <xdr:colOff>559594</xdr:colOff>
      <xdr:row>58</xdr:row>
      <xdr:rowOff>59530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</cdr:x>
      <cdr:y>0.89884</cdr:y>
    </cdr:from>
    <cdr:ext cx="7995000" cy="700385"/>
    <cdr:sp macro="" textlink="">
      <cdr:nvSpPr>
        <cdr:cNvPr id="10" name="FootonotesShape">
          <a:extLst xmlns:a="http://schemas.openxmlformats.org/drawingml/2006/main">
            <a:ext uri="{FF2B5EF4-FFF2-40B4-BE49-F238E27FC236}">
              <a16:creationId xmlns:a16="http://schemas.microsoft.com/office/drawing/2014/main" id="{86EC6927-DAEB-1B6B-3340-8E5482639BC9}"/>
            </a:ext>
          </a:extLst>
        </cdr:cNvPr>
        <cdr:cNvSpPr txBox="1"/>
      </cdr:nvSpPr>
      <cdr:spPr>
        <a:xfrm xmlns:a="http://schemas.openxmlformats.org/drawingml/2006/main">
          <a:off x="0" y="6223000"/>
          <a:ext cx="7995000" cy="700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latin typeface="Arial" panose="020B0604020202020204" pitchFamily="34" charset="0"/>
            </a:rPr>
            <a:t>(*) Romania not included, due to different methodology in 2022.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Croatia in euro (€) for 2022, for comparison purposes.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codes: nrg_pc_202)</a:t>
          </a:r>
        </a:p>
      </cdr:txBody>
    </cdr:sp>
  </cdr:absSizeAnchor>
  <cdr:absSizeAnchor xmlns:cdr="http://schemas.openxmlformats.org/drawingml/2006/chartDrawing">
    <cdr:from>
      <cdr:x>0.83936</cdr:x>
      <cdr:y>0.93925</cdr:y>
    </cdr:from>
    <cdr:ext cx="1530099" cy="420623"/>
    <cdr:pic>
      <cdr:nvPicPr>
        <cdr:cNvPr id="12" name="LogoShape">
          <a:extLst xmlns:a="http://schemas.openxmlformats.org/drawingml/2006/main">
            <a:ext uri="{FF2B5EF4-FFF2-40B4-BE49-F238E27FC236}">
              <a16:creationId xmlns:a16="http://schemas.microsoft.com/office/drawing/2014/main" id="{A3AC7B6E-E485-3593-B045-62C2DF6D631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6502762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Palette C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A033"/>
      </a:accent1>
      <a:accent2>
        <a:srgbClr val="2644A7"/>
      </a:accent2>
      <a:accent3>
        <a:srgbClr val="C05F03"/>
      </a:accent3>
      <a:accent4>
        <a:srgbClr val="208486"/>
      </a:accent4>
      <a:accent5>
        <a:srgbClr val="B09120"/>
      </a:accent5>
      <a:accent6>
        <a:srgbClr val="388AE2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eurostat/databrowser/view/nrg_pc_203/default/table?lang=en" TargetMode="External"/><Relationship Id="rId1" Type="http://schemas.openxmlformats.org/officeDocument/2006/relationships/hyperlink" Target="https://ec.europa.eu/eurostat/databrowser/view/nrg_pc_202/default/table?lang=en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tabSelected="1" workbookViewId="0"/>
  </sheetViews>
  <sheetFormatPr baseColWidth="10" defaultColWidth="9.33203125" defaultRowHeight="13.2" x14ac:dyDescent="0.3"/>
  <cols>
    <col min="1" max="3" width="9.33203125" style="5"/>
    <col min="4" max="4" width="11.6640625" style="5" bestFit="1" customWidth="1"/>
    <col min="5" max="7" width="9.33203125" style="5"/>
    <col min="8" max="14" width="9.33203125" style="5" customWidth="1"/>
    <col min="15" max="16384" width="9.33203125" style="5"/>
  </cols>
  <sheetData>
    <row r="1" spans="1:9" ht="17.25" customHeight="1" x14ac:dyDescent="0.25">
      <c r="A1" s="2">
        <v>2023</v>
      </c>
      <c r="B1" s="3"/>
      <c r="C1" s="4"/>
      <c r="D1" s="4"/>
      <c r="E1" s="4"/>
      <c r="F1" s="4"/>
      <c r="G1" s="4"/>
      <c r="H1" s="4"/>
      <c r="I1" s="4"/>
    </row>
    <row r="2" spans="1:9" ht="17.25" customHeight="1" x14ac:dyDescent="0.3">
      <c r="A2" s="2" t="s">
        <v>144</v>
      </c>
      <c r="B2" s="4"/>
      <c r="C2" s="4"/>
      <c r="D2" s="4"/>
      <c r="E2" s="4"/>
      <c r="F2" s="4"/>
      <c r="G2" s="4"/>
      <c r="H2" s="4"/>
      <c r="I2" s="4"/>
    </row>
    <row r="3" spans="1:9" ht="17.25" customHeight="1" x14ac:dyDescent="0.3">
      <c r="A3" s="2">
        <v>2</v>
      </c>
      <c r="B3" s="4"/>
      <c r="C3" s="6"/>
      <c r="D3" s="4"/>
      <c r="E3" s="7"/>
      <c r="F3" s="8"/>
      <c r="G3" s="8"/>
      <c r="H3" s="8"/>
      <c r="I3" s="8"/>
    </row>
    <row r="4" spans="1:9" ht="17.25" customHeigh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9" ht="45.75" customHeight="1" x14ac:dyDescent="0.3">
      <c r="A5" s="4"/>
      <c r="B5" s="6" t="s">
        <v>70</v>
      </c>
      <c r="C5" s="4"/>
      <c r="D5" s="4"/>
      <c r="E5" s="9"/>
      <c r="F5" s="4"/>
      <c r="G5" s="4"/>
      <c r="H5" s="4"/>
      <c r="I5" s="4"/>
    </row>
    <row r="6" spans="1:9" ht="17.25" customHeight="1" x14ac:dyDescent="0.3">
      <c r="A6" s="5" t="s">
        <v>145</v>
      </c>
    </row>
    <row r="7" spans="1:9" ht="17.25" customHeight="1" x14ac:dyDescent="0.3"/>
    <row r="8" spans="1:9" ht="17.25" customHeight="1" x14ac:dyDescent="0.3">
      <c r="A8" s="10" t="s">
        <v>32</v>
      </c>
      <c r="B8" s="10"/>
      <c r="C8" s="10"/>
      <c r="D8" s="10"/>
      <c r="E8" s="10"/>
      <c r="F8" s="10"/>
      <c r="G8" s="10"/>
      <c r="H8" s="10"/>
      <c r="I8" s="10"/>
    </row>
    <row r="9" spans="1:9" ht="17.25" customHeight="1" x14ac:dyDescent="0.3">
      <c r="A9" s="10"/>
      <c r="B9" s="10"/>
      <c r="C9" s="10"/>
      <c r="D9" s="10"/>
      <c r="E9" s="10"/>
      <c r="F9" s="10"/>
      <c r="G9" s="10"/>
      <c r="H9" s="10"/>
      <c r="I9" s="10"/>
    </row>
    <row r="10" spans="1:9" ht="17.25" customHeight="1" x14ac:dyDescent="0.3">
      <c r="A10" s="5" t="s">
        <v>84</v>
      </c>
      <c r="B10" s="5" t="s">
        <v>148</v>
      </c>
      <c r="E10" s="11"/>
    </row>
    <row r="11" spans="1:9" ht="17.25" customHeight="1" x14ac:dyDescent="0.3">
      <c r="A11" s="5" t="s">
        <v>85</v>
      </c>
      <c r="B11" s="5" t="s">
        <v>149</v>
      </c>
    </row>
    <row r="12" spans="1:9" ht="17.25" customHeight="1" x14ac:dyDescent="0.3">
      <c r="A12" s="5" t="s">
        <v>86</v>
      </c>
      <c r="B12" s="5" t="s">
        <v>150</v>
      </c>
    </row>
    <row r="13" spans="1:9" ht="17.25" customHeight="1" x14ac:dyDescent="0.3">
      <c r="A13" s="5" t="s">
        <v>87</v>
      </c>
      <c r="B13" s="5" t="s">
        <v>151</v>
      </c>
    </row>
    <row r="14" spans="1:9" ht="17.25" customHeight="1" x14ac:dyDescent="0.3">
      <c r="A14" s="5" t="s">
        <v>88</v>
      </c>
      <c r="B14" s="5" t="s">
        <v>152</v>
      </c>
    </row>
    <row r="15" spans="1:9" ht="17.25" customHeight="1" x14ac:dyDescent="0.3">
      <c r="A15" s="5" t="s">
        <v>139</v>
      </c>
      <c r="B15" s="5" t="s">
        <v>149</v>
      </c>
    </row>
    <row r="16" spans="1:9" ht="17.25" customHeight="1" x14ac:dyDescent="0.3">
      <c r="A16" s="5" t="s">
        <v>89</v>
      </c>
      <c r="B16" s="5" t="s">
        <v>153</v>
      </c>
    </row>
    <row r="17" spans="1:9" ht="17.25" customHeight="1" x14ac:dyDescent="0.3">
      <c r="A17" s="5" t="s">
        <v>90</v>
      </c>
      <c r="B17" s="5" t="s">
        <v>154</v>
      </c>
    </row>
    <row r="18" spans="1:9" ht="17.25" customHeight="1" x14ac:dyDescent="0.3">
      <c r="A18" s="5" t="s">
        <v>91</v>
      </c>
      <c r="B18" s="5" t="s">
        <v>155</v>
      </c>
    </row>
    <row r="19" spans="1:9" ht="17.25" customHeight="1" x14ac:dyDescent="0.3">
      <c r="A19" s="5" t="s">
        <v>92</v>
      </c>
      <c r="B19" s="5" t="s">
        <v>156</v>
      </c>
    </row>
    <row r="20" spans="1:9" ht="17.25" customHeight="1" x14ac:dyDescent="0.3"/>
    <row r="21" spans="1:9" ht="17.25" customHeight="1" x14ac:dyDescent="0.3">
      <c r="A21" s="5" t="s">
        <v>60</v>
      </c>
      <c r="D21" s="14" t="s">
        <v>157</v>
      </c>
    </row>
    <row r="22" spans="1:9" ht="17.25" customHeight="1" x14ac:dyDescent="0.3">
      <c r="A22" s="5" t="s">
        <v>61</v>
      </c>
      <c r="D22" s="14" t="s">
        <v>158</v>
      </c>
    </row>
    <row r="23" spans="1:9" ht="17.25" customHeight="1" x14ac:dyDescent="0.3"/>
    <row r="24" spans="1:9" ht="17.25" customHeight="1" x14ac:dyDescent="0.3">
      <c r="A24" s="85" t="s">
        <v>176</v>
      </c>
      <c r="B24" s="85"/>
      <c r="C24" s="85"/>
      <c r="D24" s="85"/>
      <c r="E24" s="85"/>
      <c r="F24" s="85"/>
      <c r="G24" s="85"/>
      <c r="H24" s="85"/>
      <c r="I24" s="85"/>
    </row>
    <row r="25" spans="1:9" ht="17.25" customHeight="1" x14ac:dyDescent="0.3">
      <c r="A25" s="85"/>
      <c r="B25" s="85"/>
      <c r="C25" s="85"/>
      <c r="D25" s="85"/>
      <c r="E25" s="85"/>
      <c r="F25" s="85"/>
      <c r="G25" s="85"/>
      <c r="H25" s="85"/>
      <c r="I25" s="85"/>
    </row>
    <row r="26" spans="1:9" ht="17.25" customHeight="1" x14ac:dyDescent="0.3">
      <c r="A26" s="85"/>
      <c r="B26" s="85"/>
      <c r="C26" s="85"/>
      <c r="D26" s="85"/>
      <c r="E26" s="85"/>
      <c r="F26" s="85"/>
      <c r="G26" s="85"/>
      <c r="H26" s="85"/>
      <c r="I26" s="85"/>
    </row>
    <row r="27" spans="1:9" ht="17.25" customHeight="1" x14ac:dyDescent="0.3"/>
    <row r="28" spans="1:9" ht="17.25" customHeight="1" x14ac:dyDescent="0.3">
      <c r="A28" s="12"/>
      <c r="B28" s="12"/>
      <c r="C28" s="13" t="s">
        <v>33</v>
      </c>
      <c r="D28" s="12" t="s">
        <v>159</v>
      </c>
      <c r="E28" s="12"/>
      <c r="F28" s="12"/>
      <c r="G28" s="12"/>
      <c r="H28" s="12"/>
    </row>
    <row r="29" spans="1:9" ht="25.5" customHeight="1" x14ac:dyDescent="0.3"/>
    <row r="30" spans="1:9" ht="25.5" customHeight="1" x14ac:dyDescent="0.3"/>
    <row r="31" spans="1:9" ht="25.5" customHeight="1" x14ac:dyDescent="0.3"/>
    <row r="32" spans="1:9" ht="25.5" customHeight="1" x14ac:dyDescent="0.3"/>
    <row r="33" s="5" customFormat="1" ht="25.5" customHeight="1" x14ac:dyDescent="0.3"/>
    <row r="34" s="5" customFormat="1" ht="25.5" customHeight="1" x14ac:dyDescent="0.3"/>
    <row r="35" s="5" customFormat="1" ht="25.5" customHeight="1" x14ac:dyDescent="0.3"/>
    <row r="36" s="5" customFormat="1" ht="25.5" customHeight="1" x14ac:dyDescent="0.3"/>
    <row r="37" s="5" customFormat="1" ht="25.5" customHeight="1" x14ac:dyDescent="0.3"/>
    <row r="38" s="5" customFormat="1" ht="25.5" customHeight="1" x14ac:dyDescent="0.3"/>
    <row r="39" s="5" customFormat="1" ht="17.25" customHeight="1" x14ac:dyDescent="0.3"/>
    <row r="40" s="5" customFormat="1" ht="17.25" customHeight="1" x14ac:dyDescent="0.3"/>
    <row r="41" s="5" customFormat="1" ht="17.25" customHeight="1" x14ac:dyDescent="0.3"/>
    <row r="42" s="5" customFormat="1" ht="17.25" customHeight="1" x14ac:dyDescent="0.3"/>
    <row r="43" s="5" customFormat="1" ht="17.25" customHeight="1" x14ac:dyDescent="0.3"/>
    <row r="44" s="5" customFormat="1" ht="17.25" customHeight="1" x14ac:dyDescent="0.3"/>
    <row r="45" s="5" customFormat="1" ht="17.25" customHeight="1" x14ac:dyDescent="0.3"/>
    <row r="46" s="5" customFormat="1" ht="17.25" customHeight="1" x14ac:dyDescent="0.3"/>
    <row r="47" s="5" customFormat="1" ht="17.25" customHeight="1" x14ac:dyDescent="0.3"/>
    <row r="48" s="5" customFormat="1" ht="17.25" customHeight="1" x14ac:dyDescent="0.3"/>
    <row r="49" s="5" customFormat="1" ht="17.25" customHeight="1" x14ac:dyDescent="0.3"/>
    <row r="50" s="5" customFormat="1" ht="17.25" customHeight="1" x14ac:dyDescent="0.3"/>
    <row r="51" s="5" customFormat="1" ht="17.25" customHeight="1" x14ac:dyDescent="0.3"/>
    <row r="52" s="5" customFormat="1" ht="17.25" customHeight="1" x14ac:dyDescent="0.3"/>
    <row r="53" s="5" customFormat="1" ht="17.25" customHeight="1" x14ac:dyDescent="0.3"/>
    <row r="54" s="5" customFormat="1" ht="17.25" customHeight="1" x14ac:dyDescent="0.3"/>
    <row r="55" s="5" customFormat="1" ht="17.25" customHeight="1" x14ac:dyDescent="0.3"/>
    <row r="56" s="5" customFormat="1" ht="17.25" customHeight="1" x14ac:dyDescent="0.3"/>
    <row r="57" s="5" customFormat="1" ht="17.25" customHeight="1" x14ac:dyDescent="0.3"/>
    <row r="58" s="5" customFormat="1" ht="17.25" customHeight="1" x14ac:dyDescent="0.3"/>
    <row r="59" s="5" customFormat="1" ht="17.25" customHeight="1" x14ac:dyDescent="0.3"/>
    <row r="60" s="5" customFormat="1" ht="17.25" customHeight="1" x14ac:dyDescent="0.3"/>
    <row r="61" s="5" customFormat="1" ht="17.25" customHeight="1" x14ac:dyDescent="0.3"/>
    <row r="62" s="5" customFormat="1" ht="17.25" customHeight="1" x14ac:dyDescent="0.3"/>
    <row r="63" s="5" customFormat="1" ht="17.25" customHeight="1" x14ac:dyDescent="0.3"/>
    <row r="64" s="5" customFormat="1" ht="17.25" customHeight="1" x14ac:dyDescent="0.3"/>
    <row r="65" s="5" customFormat="1" ht="17.25" customHeight="1" x14ac:dyDescent="0.3"/>
    <row r="66" s="5" customFormat="1" ht="17.25" customHeight="1" x14ac:dyDescent="0.3"/>
    <row r="67" s="5" customFormat="1" ht="17.25" customHeight="1" x14ac:dyDescent="0.3"/>
  </sheetData>
  <mergeCells count="1">
    <mergeCell ref="A24:I26"/>
  </mergeCells>
  <hyperlinks>
    <hyperlink ref="D21" r:id="rId1" xr:uid="{6132CA1B-C4AE-45C4-9E7A-29CDDB2C57E2}"/>
    <hyperlink ref="D22" r:id="rId2" xr:uid="{157BD8EE-BC6C-4424-B74D-633C511787B3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6"/>
  <sheetViews>
    <sheetView topLeftCell="A2" zoomScaleNormal="100" workbookViewId="0">
      <selection activeCell="A40" sqref="A40"/>
    </sheetView>
  </sheetViews>
  <sheetFormatPr baseColWidth="10" defaultColWidth="9.33203125" defaultRowHeight="12" customHeight="1" x14ac:dyDescent="0.25"/>
  <cols>
    <col min="1" max="1" width="9.33203125" style="15"/>
    <col min="2" max="2" width="9.33203125" style="17"/>
    <col min="3" max="3" width="12.6640625" style="17" customWidth="1"/>
    <col min="4" max="4" width="13.33203125" style="17" customWidth="1"/>
    <col min="5" max="8" width="9.33203125" style="17"/>
    <col min="9" max="9" width="9.33203125" style="24"/>
    <col min="10" max="16384" width="9.33203125" style="17"/>
  </cols>
  <sheetData>
    <row r="1" spans="1:5" s="15" customFormat="1" ht="12" customHeight="1" x14ac:dyDescent="0.25">
      <c r="A1" s="15" t="s">
        <v>83</v>
      </c>
      <c r="C1" s="15">
        <v>57</v>
      </c>
    </row>
    <row r="2" spans="1:5" ht="12" customHeight="1" x14ac:dyDescent="0.25">
      <c r="B2" s="17" t="s">
        <v>189</v>
      </c>
    </row>
    <row r="3" spans="1:5" ht="12" customHeight="1" x14ac:dyDescent="0.25">
      <c r="B3" s="17" t="s">
        <v>59</v>
      </c>
    </row>
    <row r="5" spans="1:5" ht="12" customHeight="1" x14ac:dyDescent="0.25">
      <c r="B5" s="1" t="s">
        <v>0</v>
      </c>
      <c r="C5" s="1" t="s">
        <v>52</v>
      </c>
      <c r="D5" s="1" t="s">
        <v>56</v>
      </c>
      <c r="E5" s="17" t="s">
        <v>58</v>
      </c>
    </row>
    <row r="6" spans="1:5" ht="12" customHeight="1" x14ac:dyDescent="0.25">
      <c r="A6" s="15">
        <v>1</v>
      </c>
      <c r="B6" s="1" t="s">
        <v>113</v>
      </c>
      <c r="C6" s="52">
        <v>6.8900000000000003E-2</v>
      </c>
      <c r="D6" s="52">
        <v>6.3100000000000003E-2</v>
      </c>
      <c r="E6" s="68">
        <f>(C6-D6)*100/C6</f>
        <v>8.4179970972423792</v>
      </c>
    </row>
    <row r="7" spans="1:5" ht="12" customHeight="1" x14ac:dyDescent="0.25">
      <c r="A7" s="15">
        <v>2</v>
      </c>
      <c r="B7" s="1" t="s">
        <v>31</v>
      </c>
      <c r="C7" s="52">
        <v>6.8199999999999997E-2</v>
      </c>
      <c r="D7" s="52">
        <v>6.1899999999999997E-2</v>
      </c>
      <c r="E7" s="68">
        <f t="shared" ref="E7:E35" si="0">(C7-D7)*100/C7</f>
        <v>9.2375366568914963</v>
      </c>
    </row>
    <row r="8" spans="1:5" ht="12" customHeight="1" x14ac:dyDescent="0.25">
      <c r="B8" s="1"/>
      <c r="C8" s="52"/>
      <c r="D8" s="52"/>
      <c r="E8" s="68"/>
    </row>
    <row r="9" spans="1:5" ht="12" customHeight="1" x14ac:dyDescent="0.25">
      <c r="A9" s="15">
        <v>4</v>
      </c>
      <c r="B9" s="1" t="s">
        <v>23</v>
      </c>
      <c r="C9" s="52">
        <v>0.12759999999999999</v>
      </c>
      <c r="D9" s="52">
        <v>9.98E-2</v>
      </c>
      <c r="E9" s="68">
        <f t="shared" ref="E9:E33" si="1">(C9-D9)*100/C9</f>
        <v>21.786833855799369</v>
      </c>
    </row>
    <row r="10" spans="1:5" ht="12" customHeight="1" x14ac:dyDescent="0.25">
      <c r="A10" s="15">
        <v>26</v>
      </c>
      <c r="B10" s="1" t="s">
        <v>22</v>
      </c>
      <c r="C10" s="52">
        <v>9.8500000000000004E-2</v>
      </c>
      <c r="D10" s="52">
        <v>7.7399999999999997E-2</v>
      </c>
      <c r="E10" s="68">
        <f t="shared" si="1"/>
        <v>21.421319796954322</v>
      </c>
    </row>
    <row r="11" spans="1:5" ht="12" customHeight="1" x14ac:dyDescent="0.25">
      <c r="A11" s="15">
        <v>3</v>
      </c>
      <c r="B11" s="1" t="s">
        <v>57</v>
      </c>
      <c r="C11" s="52">
        <v>7.4200000000000002E-2</v>
      </c>
      <c r="D11" s="52">
        <v>6.2199999999999998E-2</v>
      </c>
      <c r="E11" s="68">
        <f t="shared" si="1"/>
        <v>16.172506738544481</v>
      </c>
    </row>
    <row r="12" spans="1:5" ht="12" customHeight="1" x14ac:dyDescent="0.25">
      <c r="A12" s="15">
        <v>23</v>
      </c>
      <c r="B12" s="1" t="s">
        <v>3</v>
      </c>
      <c r="C12" s="52">
        <v>5.8200000000000002E-2</v>
      </c>
      <c r="D12" s="52">
        <v>4.8800000000000003E-2</v>
      </c>
      <c r="E12" s="68">
        <f t="shared" si="1"/>
        <v>16.151202749140889</v>
      </c>
    </row>
    <row r="13" spans="1:5" ht="12" customHeight="1" x14ac:dyDescent="0.25">
      <c r="A13" s="15">
        <v>24</v>
      </c>
      <c r="B13" s="1" t="s">
        <v>15</v>
      </c>
      <c r="C13" s="52">
        <v>6.5199999999999994E-2</v>
      </c>
      <c r="D13" s="52">
        <v>5.74E-2</v>
      </c>
      <c r="E13" s="68">
        <f t="shared" si="1"/>
        <v>11.963190184049072</v>
      </c>
    </row>
    <row r="14" spans="1:5" ht="12" customHeight="1" x14ac:dyDescent="0.25">
      <c r="A14" s="15">
        <v>22</v>
      </c>
      <c r="B14" s="1" t="s">
        <v>5</v>
      </c>
      <c r="C14" s="52">
        <v>7.0199999999999999E-2</v>
      </c>
      <c r="D14" s="52">
        <v>6.25E-2</v>
      </c>
      <c r="E14" s="68">
        <f t="shared" si="1"/>
        <v>10.968660968660966</v>
      </c>
    </row>
    <row r="15" spans="1:5" ht="12" customHeight="1" x14ac:dyDescent="0.25">
      <c r="A15" s="15">
        <v>20</v>
      </c>
      <c r="B15" s="1" t="s">
        <v>8</v>
      </c>
      <c r="C15" s="52">
        <v>7.8E-2</v>
      </c>
      <c r="D15" s="52">
        <v>7.1499999999999994E-2</v>
      </c>
      <c r="E15" s="68">
        <f t="shared" si="1"/>
        <v>8.333333333333341</v>
      </c>
    </row>
    <row r="16" spans="1:5" ht="12" customHeight="1" x14ac:dyDescent="0.25">
      <c r="A16" s="15">
        <v>7</v>
      </c>
      <c r="B16" s="1" t="s">
        <v>20</v>
      </c>
      <c r="C16" s="52">
        <v>6.7599999999999993E-2</v>
      </c>
      <c r="D16" s="52">
        <v>6.2600000000000003E-2</v>
      </c>
      <c r="E16" s="68">
        <f t="shared" si="1"/>
        <v>7.3964497041419985</v>
      </c>
    </row>
    <row r="17" spans="1:5" ht="12" customHeight="1" x14ac:dyDescent="0.25">
      <c r="A17" s="15">
        <v>6</v>
      </c>
      <c r="B17" s="1" t="s">
        <v>6</v>
      </c>
      <c r="C17" s="52">
        <v>5.2699999999999997E-2</v>
      </c>
      <c r="D17" s="52">
        <v>4.8899999999999999E-2</v>
      </c>
      <c r="E17" s="68">
        <f t="shared" si="1"/>
        <v>7.210626185958251</v>
      </c>
    </row>
    <row r="18" spans="1:5" ht="12" customHeight="1" x14ac:dyDescent="0.25">
      <c r="A18" s="15">
        <v>21</v>
      </c>
      <c r="B18" s="1" t="s">
        <v>14</v>
      </c>
      <c r="C18" s="52">
        <v>7.9200000000000007E-2</v>
      </c>
      <c r="D18" s="52">
        <v>7.46E-2</v>
      </c>
      <c r="E18" s="68">
        <f t="shared" si="1"/>
        <v>5.8080808080808159</v>
      </c>
    </row>
    <row r="19" spans="1:5" ht="12" customHeight="1" x14ac:dyDescent="0.25">
      <c r="A19" s="15">
        <v>12</v>
      </c>
      <c r="B19" s="1" t="s">
        <v>13</v>
      </c>
      <c r="C19" s="52">
        <v>9.0200000000000002E-2</v>
      </c>
      <c r="D19" s="52">
        <v>8.5800000000000001E-2</v>
      </c>
      <c r="E19" s="68">
        <f t="shared" si="1"/>
        <v>4.8780487804878057</v>
      </c>
    </row>
    <row r="20" spans="1:5" ht="12" customHeight="1" x14ac:dyDescent="0.25">
      <c r="B20" s="1" t="s">
        <v>18</v>
      </c>
      <c r="C20" s="52">
        <v>5.9900000000000002E-2</v>
      </c>
      <c r="D20" s="52">
        <v>5.7099999999999998E-2</v>
      </c>
      <c r="E20" s="68">
        <f t="shared" si="1"/>
        <v>4.6744574290484202</v>
      </c>
    </row>
    <row r="21" spans="1:5" ht="12" customHeight="1" x14ac:dyDescent="0.25">
      <c r="A21" s="15">
        <v>25</v>
      </c>
      <c r="B21" s="1" t="s">
        <v>12</v>
      </c>
      <c r="C21" s="52">
        <v>5.4899999999999997E-2</v>
      </c>
      <c r="D21" s="52">
        <v>5.2900000000000003E-2</v>
      </c>
      <c r="E21" s="68">
        <f t="shared" si="1"/>
        <v>3.6429872495446172</v>
      </c>
    </row>
    <row r="22" spans="1:5" ht="12" customHeight="1" x14ac:dyDescent="0.25">
      <c r="A22" s="15">
        <v>18</v>
      </c>
      <c r="B22" s="1" t="s">
        <v>4</v>
      </c>
      <c r="C22" s="52">
        <v>5.6800000000000003E-2</v>
      </c>
      <c r="D22" s="52">
        <v>5.4800000000000001E-2</v>
      </c>
      <c r="E22" s="68">
        <f t="shared" si="1"/>
        <v>3.5211267605633831</v>
      </c>
    </row>
    <row r="23" spans="1:5" ht="12" customHeight="1" x14ac:dyDescent="0.25">
      <c r="B23" s="1" t="s">
        <v>7</v>
      </c>
      <c r="C23" s="52">
        <v>5.6599999999999998E-2</v>
      </c>
      <c r="D23" s="52">
        <v>5.4699999999999999E-2</v>
      </c>
      <c r="E23" s="68">
        <f t="shared" si="1"/>
        <v>3.3568904593639557</v>
      </c>
    </row>
    <row r="24" spans="1:5" ht="12" customHeight="1" x14ac:dyDescent="0.25">
      <c r="A24" s="15">
        <v>27</v>
      </c>
      <c r="B24" s="1" t="s">
        <v>1</v>
      </c>
      <c r="C24" s="52">
        <v>5.3900000000000003E-2</v>
      </c>
      <c r="D24" s="52">
        <v>5.2200000000000003E-2</v>
      </c>
      <c r="E24" s="68">
        <f t="shared" si="1"/>
        <v>3.1539888682745825</v>
      </c>
    </row>
    <row r="25" spans="1:5" ht="12" customHeight="1" x14ac:dyDescent="0.25">
      <c r="A25" s="15">
        <v>16</v>
      </c>
      <c r="B25" s="1" t="s">
        <v>10</v>
      </c>
      <c r="C25" s="52">
        <v>6.2E-2</v>
      </c>
      <c r="D25" s="52">
        <v>6.0299999999999999E-2</v>
      </c>
      <c r="E25" s="68">
        <f t="shared" si="1"/>
        <v>2.741935483870968</v>
      </c>
    </row>
    <row r="26" spans="1:5" ht="12" customHeight="1" x14ac:dyDescent="0.25">
      <c r="A26" s="15">
        <v>5</v>
      </c>
      <c r="B26" s="1" t="s">
        <v>11</v>
      </c>
      <c r="C26" s="52">
        <v>6.0900000000000003E-2</v>
      </c>
      <c r="D26" s="52">
        <v>5.9700000000000003E-2</v>
      </c>
      <c r="E26" s="68">
        <f t="shared" si="1"/>
        <v>1.970443349753694</v>
      </c>
    </row>
    <row r="27" spans="1:5" ht="12" customHeight="1" x14ac:dyDescent="0.25">
      <c r="A27" s="15">
        <v>17</v>
      </c>
      <c r="B27" s="1" t="s">
        <v>2</v>
      </c>
      <c r="C27" s="52">
        <v>4.5999999999999999E-2</v>
      </c>
      <c r="D27" s="52">
        <v>4.5100000000000001E-2</v>
      </c>
      <c r="E27" s="68">
        <f t="shared" si="1"/>
        <v>1.9565217391304306</v>
      </c>
    </row>
    <row r="28" spans="1:5" ht="12" customHeight="1" x14ac:dyDescent="0.25">
      <c r="A28" s="15">
        <v>13</v>
      </c>
      <c r="B28" s="1" t="s">
        <v>63</v>
      </c>
      <c r="C28" s="52">
        <v>6.9599999999999995E-2</v>
      </c>
      <c r="D28" s="52">
        <v>6.83E-2</v>
      </c>
      <c r="E28" s="68">
        <f t="shared" si="1"/>
        <v>1.8678160919540168</v>
      </c>
    </row>
    <row r="29" spans="1:5" ht="12" customHeight="1" x14ac:dyDescent="0.25">
      <c r="A29" s="15">
        <v>11</v>
      </c>
      <c r="B29" s="1" t="s">
        <v>21</v>
      </c>
      <c r="C29" s="52">
        <v>9.6100000000000005E-2</v>
      </c>
      <c r="D29" s="52">
        <v>9.4799999999999995E-2</v>
      </c>
      <c r="E29" s="68">
        <f t="shared" si="1"/>
        <v>1.3527575442247757</v>
      </c>
    </row>
    <row r="30" spans="1:5" ht="12" customHeight="1" x14ac:dyDescent="0.25">
      <c r="A30" s="15">
        <v>8</v>
      </c>
      <c r="B30" s="1" t="s">
        <v>19</v>
      </c>
      <c r="C30" s="52">
        <v>5.45E-2</v>
      </c>
      <c r="D30" s="52">
        <v>5.3800000000000001E-2</v>
      </c>
      <c r="E30" s="68">
        <f t="shared" si="1"/>
        <v>1.2844036697247692</v>
      </c>
    </row>
    <row r="31" spans="1:5" ht="12" customHeight="1" x14ac:dyDescent="0.25">
      <c r="A31" s="15">
        <v>19</v>
      </c>
      <c r="B31" s="1" t="s">
        <v>17</v>
      </c>
      <c r="C31" s="52">
        <v>8.5800000000000001E-2</v>
      </c>
      <c r="D31" s="52">
        <v>8.4699999999999998E-2</v>
      </c>
      <c r="E31" s="68">
        <f t="shared" si="1"/>
        <v>1.2820512820512864</v>
      </c>
    </row>
    <row r="32" spans="1:5" ht="12" customHeight="1" x14ac:dyDescent="0.25">
      <c r="A32" s="15">
        <v>15</v>
      </c>
      <c r="B32" s="1" t="s">
        <v>9</v>
      </c>
      <c r="C32" s="52">
        <v>6.3E-2</v>
      </c>
      <c r="D32" s="52">
        <v>6.2300000000000001E-2</v>
      </c>
      <c r="E32" s="68">
        <f t="shared" si="1"/>
        <v>1.1111111111111098</v>
      </c>
    </row>
    <row r="33" spans="1:23" ht="12" customHeight="1" x14ac:dyDescent="0.25">
      <c r="A33" s="15">
        <v>9</v>
      </c>
      <c r="B33" s="1" t="s">
        <v>16</v>
      </c>
      <c r="C33" s="52">
        <v>6.13E-2</v>
      </c>
      <c r="D33" s="52">
        <v>6.13E-2</v>
      </c>
      <c r="E33" s="68">
        <f t="shared" si="1"/>
        <v>0</v>
      </c>
    </row>
    <row r="34" spans="1:23" ht="12" customHeight="1" x14ac:dyDescent="0.25">
      <c r="B34" s="1"/>
      <c r="C34" s="52"/>
      <c r="D34" s="52"/>
      <c r="E34" s="68"/>
    </row>
    <row r="35" spans="1:23" ht="12" customHeight="1" x14ac:dyDescent="0.25">
      <c r="A35" s="15">
        <v>10</v>
      </c>
      <c r="B35" s="1" t="s">
        <v>24</v>
      </c>
      <c r="C35" s="52">
        <v>0.17080000000000001</v>
      </c>
      <c r="D35" s="52">
        <v>0.14799999999999999</v>
      </c>
      <c r="E35" s="68">
        <f t="shared" si="0"/>
        <v>13.34894613583139</v>
      </c>
      <c r="H35" s="24"/>
    </row>
    <row r="36" spans="1:23" ht="12" customHeight="1" x14ac:dyDescent="0.25">
      <c r="B36" s="1"/>
      <c r="C36" s="52"/>
      <c r="D36" s="52"/>
      <c r="E36" s="68"/>
      <c r="H36" s="24"/>
    </row>
    <row r="37" spans="1:23" ht="12" customHeight="1" x14ac:dyDescent="0.25">
      <c r="A37" s="15">
        <v>32</v>
      </c>
      <c r="B37" s="1" t="s">
        <v>141</v>
      </c>
      <c r="C37" s="77">
        <v>3.3700000000000001E-2</v>
      </c>
      <c r="D37" s="77">
        <v>3.3399999999999999E-2</v>
      </c>
      <c r="E37" s="68">
        <f t="shared" ref="E37:E42" si="2">(C37-D37)*100/C37</f>
        <v>0.89020771513353603</v>
      </c>
    </row>
    <row r="38" spans="1:23" ht="12" customHeight="1" x14ac:dyDescent="0.25">
      <c r="A38" s="15">
        <v>28</v>
      </c>
      <c r="B38" s="1" t="s">
        <v>25</v>
      </c>
      <c r="C38" s="52">
        <v>5.1700000000000003E-2</v>
      </c>
      <c r="D38" s="52">
        <v>5.16E-2</v>
      </c>
      <c r="E38" s="68">
        <f t="shared" si="2"/>
        <v>0.19342359767892237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</row>
    <row r="39" spans="1:23" ht="12" customHeight="1" x14ac:dyDescent="0.25">
      <c r="B39" s="1" t="s">
        <v>26</v>
      </c>
      <c r="C39" s="52">
        <v>5.1700000000000003E-2</v>
      </c>
      <c r="D39" s="52">
        <v>5.1700000000000003E-2</v>
      </c>
      <c r="E39" s="68">
        <f t="shared" si="2"/>
        <v>0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</row>
    <row r="40" spans="1:23" ht="12" customHeight="1" x14ac:dyDescent="0.25">
      <c r="B40" s="1" t="s">
        <v>27</v>
      </c>
      <c r="C40" s="52">
        <v>8.2699999999999996E-2</v>
      </c>
      <c r="D40" s="52">
        <v>8.2699999999999996E-2</v>
      </c>
      <c r="E40" s="68">
        <f t="shared" si="2"/>
        <v>0</v>
      </c>
    </row>
    <row r="41" spans="1:23" ht="12" customHeight="1" x14ac:dyDescent="0.25">
      <c r="B41" s="1" t="s">
        <v>67</v>
      </c>
      <c r="C41" s="52">
        <v>5.8200000000000002E-2</v>
      </c>
      <c r="D41" s="52">
        <v>5.8200000000000002E-2</v>
      </c>
      <c r="E41" s="68">
        <f t="shared" si="2"/>
        <v>0</v>
      </c>
    </row>
    <row r="42" spans="1:23" ht="12" customHeight="1" x14ac:dyDescent="0.25">
      <c r="A42" s="15">
        <v>36</v>
      </c>
      <c r="B42" s="1" t="s">
        <v>64</v>
      </c>
      <c r="C42" s="77">
        <v>2.7799999999999998E-2</v>
      </c>
      <c r="D42" s="77">
        <v>2.7799999999999998E-2</v>
      </c>
      <c r="E42" s="68">
        <f t="shared" si="2"/>
        <v>0</v>
      </c>
    </row>
    <row r="46" spans="1:23" ht="12" customHeight="1" x14ac:dyDescent="0.3">
      <c r="B46" s="81" t="s">
        <v>187</v>
      </c>
    </row>
  </sheetData>
  <sortState xmlns:xlrd2="http://schemas.microsoft.com/office/spreadsheetml/2017/richdata2" ref="B37:E42">
    <sortCondition descending="1" ref="E37:E42"/>
  </sortState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9"/>
  <sheetViews>
    <sheetView topLeftCell="A4" zoomScaleNormal="100" workbookViewId="0">
      <selection activeCell="D72" sqref="D72"/>
    </sheetView>
  </sheetViews>
  <sheetFormatPr baseColWidth="10" defaultColWidth="9.33203125" defaultRowHeight="12" customHeight="1" x14ac:dyDescent="0.25"/>
  <cols>
    <col min="1" max="1" width="9.33203125" style="15"/>
    <col min="2" max="4" width="9.33203125" style="17"/>
    <col min="5" max="5" width="9.33203125" style="66"/>
    <col min="6" max="7" width="9.33203125" style="17"/>
    <col min="8" max="8" width="9.33203125" style="24"/>
    <col min="9" max="16384" width="9.33203125" style="17"/>
  </cols>
  <sheetData>
    <row r="1" spans="1:5" s="15" customFormat="1" ht="12" customHeight="1" x14ac:dyDescent="0.25">
      <c r="A1" s="15" t="s">
        <v>83</v>
      </c>
      <c r="E1" s="65"/>
    </row>
    <row r="2" spans="1:5" ht="12" customHeight="1" x14ac:dyDescent="0.25">
      <c r="B2" s="17" t="s">
        <v>190</v>
      </c>
    </row>
    <row r="3" spans="1:5" ht="12" customHeight="1" x14ac:dyDescent="0.25">
      <c r="B3" s="17" t="s">
        <v>59</v>
      </c>
    </row>
    <row r="4" spans="1:5" ht="12" customHeight="1" x14ac:dyDescent="0.25">
      <c r="C4" s="17" t="s">
        <v>110</v>
      </c>
      <c r="D4" s="17" t="s">
        <v>110</v>
      </c>
    </row>
    <row r="5" spans="1:5" ht="12" customHeight="1" x14ac:dyDescent="0.25">
      <c r="B5" s="1" t="s">
        <v>0</v>
      </c>
      <c r="C5" s="1" t="s">
        <v>146</v>
      </c>
      <c r="D5" s="1" t="s">
        <v>161</v>
      </c>
      <c r="E5" s="66" t="s">
        <v>111</v>
      </c>
    </row>
    <row r="6" spans="1:5" ht="12" customHeight="1" x14ac:dyDescent="0.25">
      <c r="A6" s="15">
        <v>4</v>
      </c>
      <c r="B6" s="1" t="s">
        <v>21</v>
      </c>
      <c r="C6" s="67">
        <v>7.7899999999999997E-2</v>
      </c>
      <c r="D6" s="67">
        <v>9.6100000000000005E-2</v>
      </c>
      <c r="E6" s="68">
        <f t="shared" ref="E6:E29" si="0">(D6/C6-1)*100</f>
        <v>23.363286264441598</v>
      </c>
    </row>
    <row r="7" spans="1:5" ht="12" customHeight="1" x14ac:dyDescent="0.25">
      <c r="A7" s="15">
        <v>20</v>
      </c>
      <c r="B7" s="1" t="s">
        <v>57</v>
      </c>
      <c r="C7" s="67">
        <v>6.13E-2</v>
      </c>
      <c r="D7" s="67">
        <v>7.4200000000000002E-2</v>
      </c>
      <c r="E7" s="68">
        <f t="shared" si="0"/>
        <v>21.04404567699838</v>
      </c>
    </row>
    <row r="8" spans="1:5" ht="12" customHeight="1" x14ac:dyDescent="0.25">
      <c r="A8" s="15">
        <v>14</v>
      </c>
      <c r="B8" s="1" t="s">
        <v>8</v>
      </c>
      <c r="C8" s="67">
        <v>7.3300000000000004E-2</v>
      </c>
      <c r="D8" s="67">
        <v>7.8E-2</v>
      </c>
      <c r="E8" s="68">
        <f t="shared" si="0"/>
        <v>6.4120054570259155</v>
      </c>
    </row>
    <row r="9" spans="1:5" ht="12" customHeight="1" x14ac:dyDescent="0.25">
      <c r="A9" s="15">
        <v>22</v>
      </c>
      <c r="B9" s="1" t="s">
        <v>15</v>
      </c>
      <c r="C9" s="67">
        <v>7.0300000000000001E-2</v>
      </c>
      <c r="D9" s="67">
        <v>6.5199999999999994E-2</v>
      </c>
      <c r="E9" s="68">
        <f t="shared" si="0"/>
        <v>-7.2546230440967419</v>
      </c>
    </row>
    <row r="10" spans="1:5" ht="12" customHeight="1" x14ac:dyDescent="0.25">
      <c r="A10" s="15">
        <v>25</v>
      </c>
      <c r="B10" s="1" t="s">
        <v>5</v>
      </c>
      <c r="C10" s="67">
        <v>8.2199999999999995E-2</v>
      </c>
      <c r="D10" s="67">
        <v>7.0199999999999999E-2</v>
      </c>
      <c r="E10" s="68">
        <f t="shared" si="0"/>
        <v>-14.598540145985394</v>
      </c>
    </row>
    <row r="11" spans="1:5" ht="12" customHeight="1" x14ac:dyDescent="0.25">
      <c r="B11" s="1" t="s">
        <v>1</v>
      </c>
      <c r="C11" s="67">
        <v>6.3600000000000004E-2</v>
      </c>
      <c r="D11" s="67">
        <v>5.3900000000000003E-2</v>
      </c>
      <c r="E11" s="68">
        <f t="shared" si="0"/>
        <v>-15.251572327044027</v>
      </c>
    </row>
    <row r="12" spans="1:5" ht="12" customHeight="1" x14ac:dyDescent="0.25">
      <c r="A12" s="15">
        <v>10</v>
      </c>
      <c r="B12" s="1" t="s">
        <v>63</v>
      </c>
      <c r="C12" s="67">
        <v>2.0114000000000001</v>
      </c>
      <c r="D12" s="67">
        <v>1.6939</v>
      </c>
      <c r="E12" s="68">
        <f t="shared" si="0"/>
        <v>-15.785025355473802</v>
      </c>
    </row>
    <row r="13" spans="1:5" ht="12" customHeight="1" x14ac:dyDescent="0.25">
      <c r="A13" s="15">
        <v>17</v>
      </c>
      <c r="B13" s="1" t="s">
        <v>17</v>
      </c>
      <c r="C13" s="67">
        <v>0.45590000000000003</v>
      </c>
      <c r="D13" s="67">
        <v>0.3826</v>
      </c>
      <c r="E13" s="68">
        <f t="shared" si="0"/>
        <v>-16.078087299846466</v>
      </c>
    </row>
    <row r="14" spans="1:5" ht="12" customHeight="1" x14ac:dyDescent="0.25">
      <c r="A14" s="15">
        <v>24</v>
      </c>
      <c r="B14" s="1" t="s">
        <v>20</v>
      </c>
      <c r="C14" s="67">
        <v>8.0799999999999997E-2</v>
      </c>
      <c r="D14" s="67">
        <v>6.7599999999999993E-2</v>
      </c>
      <c r="E14" s="68">
        <f t="shared" si="0"/>
        <v>-16.336633663366339</v>
      </c>
    </row>
    <row r="15" spans="1:5" ht="12" customHeight="1" x14ac:dyDescent="0.25">
      <c r="A15" s="15">
        <v>8</v>
      </c>
      <c r="B15" s="1" t="s">
        <v>23</v>
      </c>
      <c r="C15" s="67">
        <v>1.7917000000000001</v>
      </c>
      <c r="D15" s="67">
        <v>1.4827999999999999</v>
      </c>
      <c r="E15" s="68">
        <f t="shared" si="0"/>
        <v>-17.240609477032997</v>
      </c>
    </row>
    <row r="16" spans="1:5" ht="12" customHeight="1" x14ac:dyDescent="0.25">
      <c r="A16" s="15">
        <v>13</v>
      </c>
      <c r="B16" s="1" t="s">
        <v>13</v>
      </c>
      <c r="C16" s="67">
        <v>0.1133</v>
      </c>
      <c r="D16" s="67">
        <v>9.0200000000000002E-2</v>
      </c>
      <c r="E16" s="68">
        <f t="shared" si="0"/>
        <v>-20.388349514563096</v>
      </c>
    </row>
    <row r="17" spans="1:5" ht="12" customHeight="1" x14ac:dyDescent="0.25">
      <c r="A17" s="15">
        <v>23</v>
      </c>
      <c r="B17" s="1" t="s">
        <v>9</v>
      </c>
      <c r="C17" s="67">
        <v>8.1900000000000001E-2</v>
      </c>
      <c r="D17" s="67">
        <v>6.3E-2</v>
      </c>
      <c r="E17" s="68">
        <f t="shared" si="0"/>
        <v>-23.076923076923073</v>
      </c>
    </row>
    <row r="18" spans="1:5" ht="12" customHeight="1" x14ac:dyDescent="0.25">
      <c r="A18" s="15">
        <v>21</v>
      </c>
      <c r="B18" s="1" t="s">
        <v>16</v>
      </c>
      <c r="C18" s="67">
        <v>8.4199999999999997E-2</v>
      </c>
      <c r="D18" s="67">
        <v>6.13E-2</v>
      </c>
      <c r="E18" s="68">
        <f t="shared" si="0"/>
        <v>-27.197149643705465</v>
      </c>
    </row>
    <row r="19" spans="1:5" ht="12" customHeight="1" x14ac:dyDescent="0.25">
      <c r="A19" s="15">
        <v>29</v>
      </c>
      <c r="B19" s="1" t="s">
        <v>18</v>
      </c>
      <c r="C19" s="67">
        <v>0.10059999999999999</v>
      </c>
      <c r="D19" s="67">
        <v>5.9900000000000002E-2</v>
      </c>
      <c r="E19" s="68">
        <f t="shared" si="0"/>
        <v>-40.457256461232603</v>
      </c>
    </row>
    <row r="20" spans="1:5" ht="12" customHeight="1" x14ac:dyDescent="0.25">
      <c r="A20" s="15">
        <v>16</v>
      </c>
      <c r="B20" s="1" t="s">
        <v>10</v>
      </c>
      <c r="C20" s="67">
        <v>0.1128</v>
      </c>
      <c r="D20" s="67">
        <v>6.2E-2</v>
      </c>
      <c r="E20" s="68">
        <f t="shared" si="0"/>
        <v>-45.035460992907808</v>
      </c>
    </row>
    <row r="21" spans="1:5" ht="12" customHeight="1" x14ac:dyDescent="0.25">
      <c r="A21" s="15">
        <v>19</v>
      </c>
      <c r="B21" s="1" t="s">
        <v>22</v>
      </c>
      <c r="C21" s="67">
        <v>0.18149999999999999</v>
      </c>
      <c r="D21" s="67">
        <v>9.8500000000000004E-2</v>
      </c>
      <c r="E21" s="68">
        <f t="shared" si="0"/>
        <v>-45.730027548209364</v>
      </c>
    </row>
    <row r="22" spans="1:5" ht="12" customHeight="1" x14ac:dyDescent="0.25">
      <c r="A22" s="15">
        <v>3</v>
      </c>
      <c r="B22" s="1" t="s">
        <v>7</v>
      </c>
      <c r="C22" s="67">
        <v>0.1047</v>
      </c>
      <c r="D22" s="67">
        <v>5.6599999999999998E-2</v>
      </c>
      <c r="E22" s="68">
        <f t="shared" si="0"/>
        <v>-45.94078319006686</v>
      </c>
    </row>
    <row r="23" spans="1:5" ht="12" customHeight="1" x14ac:dyDescent="0.25">
      <c r="A23" s="15">
        <v>9</v>
      </c>
      <c r="B23" s="1" t="s">
        <v>14</v>
      </c>
      <c r="C23" s="67">
        <v>63.532299999999999</v>
      </c>
      <c r="D23" s="67">
        <v>30.315899999999999</v>
      </c>
      <c r="E23" s="68">
        <f t="shared" si="0"/>
        <v>-52.282697147750042</v>
      </c>
    </row>
    <row r="24" spans="1:5" ht="12" customHeight="1" x14ac:dyDescent="0.25">
      <c r="A24" s="15">
        <v>6</v>
      </c>
      <c r="B24" s="1" t="s">
        <v>12</v>
      </c>
      <c r="C24" s="67">
        <v>0.1208</v>
      </c>
      <c r="D24" s="67">
        <v>5.4899999999999997E-2</v>
      </c>
      <c r="E24" s="68">
        <f t="shared" si="0"/>
        <v>-54.552980132450337</v>
      </c>
    </row>
    <row r="25" spans="1:5" ht="12" customHeight="1" x14ac:dyDescent="0.25">
      <c r="A25" s="15">
        <v>12</v>
      </c>
      <c r="B25" s="1" t="s">
        <v>4</v>
      </c>
      <c r="C25" s="67">
        <v>0.13400000000000001</v>
      </c>
      <c r="D25" s="67">
        <v>5.6800000000000003E-2</v>
      </c>
      <c r="E25" s="68">
        <f t="shared" si="0"/>
        <v>-57.61194029850747</v>
      </c>
    </row>
    <row r="26" spans="1:5" ht="12" customHeight="1" x14ac:dyDescent="0.25">
      <c r="A26" s="15">
        <v>5</v>
      </c>
      <c r="B26" s="1" t="s">
        <v>11</v>
      </c>
      <c r="C26" s="67">
        <v>0.14369999999999999</v>
      </c>
      <c r="D26" s="67">
        <v>6.0900000000000003E-2</v>
      </c>
      <c r="E26" s="68">
        <f t="shared" si="0"/>
        <v>-57.620041753653439</v>
      </c>
    </row>
    <row r="27" spans="1:5" ht="12" customHeight="1" x14ac:dyDescent="0.25">
      <c r="A27" s="15">
        <v>11</v>
      </c>
      <c r="B27" s="1" t="s">
        <v>3</v>
      </c>
      <c r="C27" s="67">
        <v>1.0249999999999999</v>
      </c>
      <c r="D27" s="67">
        <v>0.43369999999999997</v>
      </c>
      <c r="E27" s="68">
        <f t="shared" si="0"/>
        <v>-57.687804878048787</v>
      </c>
    </row>
    <row r="28" spans="1:5" ht="12" customHeight="1" x14ac:dyDescent="0.25">
      <c r="A28" s="15">
        <v>26</v>
      </c>
      <c r="B28" s="1" t="s">
        <v>6</v>
      </c>
      <c r="C28" s="67">
        <v>0.12920000000000001</v>
      </c>
      <c r="D28" s="67">
        <v>5.2699999999999997E-2</v>
      </c>
      <c r="E28" s="68">
        <f t="shared" si="0"/>
        <v>-59.21052631578948</v>
      </c>
    </row>
    <row r="29" spans="1:5" ht="12" customHeight="1" x14ac:dyDescent="0.25">
      <c r="A29" s="15">
        <v>15</v>
      </c>
      <c r="B29" s="1" t="s">
        <v>2</v>
      </c>
      <c r="C29" s="67">
        <v>0.2311</v>
      </c>
      <c r="D29" s="67">
        <v>9.01E-2</v>
      </c>
      <c r="E29" s="68">
        <f t="shared" si="0"/>
        <v>-61.012548680225009</v>
      </c>
    </row>
    <row r="30" spans="1:5" ht="12" customHeight="1" x14ac:dyDescent="0.25">
      <c r="A30" s="15">
        <v>27</v>
      </c>
      <c r="B30" s="1"/>
      <c r="C30" s="67"/>
      <c r="D30" s="67"/>
      <c r="E30" s="68"/>
    </row>
    <row r="31" spans="1:5" ht="12" customHeight="1" x14ac:dyDescent="0.25">
      <c r="B31" s="1" t="s">
        <v>24</v>
      </c>
      <c r="C31" s="67">
        <v>0.1061</v>
      </c>
      <c r="D31" s="67">
        <v>0.1636</v>
      </c>
      <c r="E31" s="68">
        <f t="shared" ref="E31" si="1">(D31/C31-1)*100</f>
        <v>54.194156456173424</v>
      </c>
    </row>
    <row r="32" spans="1:5" ht="12" customHeight="1" x14ac:dyDescent="0.25">
      <c r="A32" s="15">
        <v>7</v>
      </c>
      <c r="B32" s="1"/>
      <c r="C32" s="67"/>
      <c r="D32" s="67"/>
      <c r="E32" s="68"/>
    </row>
    <row r="33" spans="1:18" ht="12" customHeight="1" x14ac:dyDescent="0.25">
      <c r="B33" s="1" t="s">
        <v>25</v>
      </c>
      <c r="C33" s="67">
        <v>4.8259999999999996</v>
      </c>
      <c r="D33" s="67">
        <v>6.0651000000000002</v>
      </c>
      <c r="E33" s="68">
        <f t="shared" ref="E33:E38" si="2">(D33/C33-1)*100</f>
        <v>25.675507666804819</v>
      </c>
    </row>
    <row r="34" spans="1:18" ht="12" customHeight="1" x14ac:dyDescent="0.25">
      <c r="B34" s="1" t="s">
        <v>64</v>
      </c>
      <c r="C34" s="78">
        <v>9.1399999999999995E-2</v>
      </c>
      <c r="D34" s="78">
        <v>7.9899999999999999E-2</v>
      </c>
      <c r="E34" s="68">
        <f t="shared" si="2"/>
        <v>-12.582056892778992</v>
      </c>
    </row>
    <row r="35" spans="1:18" ht="12" customHeight="1" x14ac:dyDescent="0.25">
      <c r="A35" s="15">
        <v>28</v>
      </c>
      <c r="B35" s="1" t="s">
        <v>26</v>
      </c>
      <c r="C35" s="67">
        <v>0.12429999999999999</v>
      </c>
      <c r="D35" s="67">
        <v>0.1011</v>
      </c>
      <c r="E35" s="68">
        <f t="shared" si="2"/>
        <v>-18.664521319388573</v>
      </c>
    </row>
    <row r="36" spans="1:18" ht="12" customHeight="1" x14ac:dyDescent="0.25">
      <c r="A36" s="15">
        <v>34</v>
      </c>
      <c r="B36" s="1" t="s">
        <v>27</v>
      </c>
      <c r="C36" s="67">
        <v>2.2437999999999998</v>
      </c>
      <c r="D36" s="67">
        <v>1.6054999999999999</v>
      </c>
      <c r="E36" s="68">
        <f t="shared" si="2"/>
        <v>-28.447276940903819</v>
      </c>
    </row>
    <row r="37" spans="1:18" ht="12" customHeight="1" x14ac:dyDescent="0.25">
      <c r="B37" s="1" t="s">
        <v>141</v>
      </c>
      <c r="C37" s="79">
        <v>1.5243</v>
      </c>
      <c r="D37" s="79">
        <v>1.0079</v>
      </c>
      <c r="E37" s="68">
        <f t="shared" si="2"/>
        <v>-33.877845568457651</v>
      </c>
    </row>
    <row r="38" spans="1:18" ht="12" customHeight="1" x14ac:dyDescent="0.25">
      <c r="A38" s="15">
        <v>36</v>
      </c>
      <c r="B38" s="80" t="s">
        <v>67</v>
      </c>
      <c r="C38" s="56">
        <v>8.1661000000000001</v>
      </c>
      <c r="D38" s="56">
        <v>3.5792000000000002</v>
      </c>
      <c r="E38" s="68">
        <f t="shared" si="2"/>
        <v>-56.170019960568695</v>
      </c>
    </row>
    <row r="39" spans="1:18" ht="12" customHeight="1" x14ac:dyDescent="0.25">
      <c r="A39" s="15">
        <v>36</v>
      </c>
    </row>
    <row r="42" spans="1:18" ht="12" customHeight="1" x14ac:dyDescent="0.25">
      <c r="B42" s="82" t="s">
        <v>183</v>
      </c>
    </row>
    <row r="43" spans="1:18" ht="12" customHeight="1" x14ac:dyDescent="0.25">
      <c r="B43" s="82" t="s">
        <v>185</v>
      </c>
    </row>
    <row r="44" spans="1:18" ht="12" customHeight="1" x14ac:dyDescent="0.3">
      <c r="B44" s="81" t="s">
        <v>187</v>
      </c>
      <c r="G44" s="51"/>
    </row>
    <row r="46" spans="1:18" ht="12" customHeight="1" x14ac:dyDescent="0.25"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</row>
    <row r="48" spans="1:18" ht="12" customHeight="1" x14ac:dyDescent="0.25">
      <c r="G48" s="51"/>
    </row>
    <row r="59" spans="7:7" ht="12" customHeight="1" x14ac:dyDescent="0.25">
      <c r="G59" s="51" t="s">
        <v>72</v>
      </c>
    </row>
  </sheetData>
  <sortState xmlns:xlrd2="http://schemas.microsoft.com/office/spreadsheetml/2017/richdata2" ref="B33:E38">
    <sortCondition descending="1" ref="E33:E38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showGridLines="0" zoomScaleNormal="100" workbookViewId="0">
      <selection activeCell="O28" sqref="O28"/>
    </sheetView>
  </sheetViews>
  <sheetFormatPr baseColWidth="10" defaultColWidth="9.33203125" defaultRowHeight="12" customHeight="1" x14ac:dyDescent="0.25"/>
  <cols>
    <col min="1" max="1" width="9.33203125" style="15"/>
    <col min="2" max="2" width="23.6640625" style="17" customWidth="1"/>
    <col min="3" max="8" width="17.33203125" style="17" customWidth="1"/>
    <col min="9" max="9" width="9.33203125" style="16"/>
    <col min="10" max="16384" width="9.33203125" style="17"/>
  </cols>
  <sheetData>
    <row r="1" spans="1:9" s="15" customFormat="1" ht="12" customHeight="1" x14ac:dyDescent="0.25">
      <c r="A1" s="15" t="s">
        <v>94</v>
      </c>
      <c r="C1" s="15">
        <v>49</v>
      </c>
      <c r="D1" s="15">
        <v>53</v>
      </c>
      <c r="E1" s="15">
        <v>57</v>
      </c>
      <c r="F1" s="15">
        <v>49</v>
      </c>
      <c r="G1" s="15">
        <v>53</v>
      </c>
      <c r="H1" s="15">
        <v>57</v>
      </c>
      <c r="I1" s="16"/>
    </row>
    <row r="2" spans="1:9" ht="15.6" customHeight="1" x14ac:dyDescent="0.3">
      <c r="B2" s="83" t="s">
        <v>160</v>
      </c>
    </row>
    <row r="3" spans="1:9" ht="12" customHeight="1" x14ac:dyDescent="0.25">
      <c r="B3" s="84" t="s">
        <v>143</v>
      </c>
    </row>
    <row r="5" spans="1:9" ht="12" customHeight="1" x14ac:dyDescent="0.25">
      <c r="B5" s="18"/>
      <c r="C5" s="86" t="s">
        <v>65</v>
      </c>
      <c r="D5" s="86"/>
      <c r="E5" s="86"/>
      <c r="F5" s="87" t="s">
        <v>66</v>
      </c>
      <c r="G5" s="86"/>
      <c r="H5" s="86"/>
    </row>
    <row r="6" spans="1:9" ht="12" customHeight="1" x14ac:dyDescent="0.25">
      <c r="B6" s="19"/>
      <c r="C6" s="20" t="s">
        <v>140</v>
      </c>
      <c r="D6" s="20" t="s">
        <v>146</v>
      </c>
      <c r="E6" s="20" t="s">
        <v>161</v>
      </c>
      <c r="F6" s="20" t="s">
        <v>140</v>
      </c>
      <c r="G6" s="20" t="s">
        <v>146</v>
      </c>
      <c r="H6" s="20" t="s">
        <v>161</v>
      </c>
    </row>
    <row r="7" spans="1:9" ht="12" customHeight="1" x14ac:dyDescent="0.25">
      <c r="A7" s="15">
        <v>1</v>
      </c>
      <c r="B7" s="21" t="s">
        <v>113</v>
      </c>
      <c r="C7" s="22">
        <v>7.8200000000000006E-2</v>
      </c>
      <c r="D7" s="22">
        <v>0.1137</v>
      </c>
      <c r="E7" s="22">
        <v>0.1125</v>
      </c>
      <c r="F7" s="23">
        <v>4.1599999999999998E-2</v>
      </c>
      <c r="G7" s="22">
        <v>8.1199999999999994E-2</v>
      </c>
      <c r="H7" s="22">
        <v>6.8900000000000003E-2</v>
      </c>
      <c r="I7" s="15">
        <v>1</v>
      </c>
    </row>
    <row r="8" spans="1:9" ht="12" customHeight="1" x14ac:dyDescent="0.25">
      <c r="A8" s="15">
        <v>2</v>
      </c>
      <c r="B8" s="21" t="s">
        <v>31</v>
      </c>
      <c r="C8" s="22">
        <v>8.3900000000000002E-2</v>
      </c>
      <c r="D8" s="22">
        <v>0.1138</v>
      </c>
      <c r="E8" s="22">
        <v>0.12180000000000001</v>
      </c>
      <c r="F8" s="23">
        <v>4.1099999999999998E-2</v>
      </c>
      <c r="G8" s="22">
        <v>7.4200000000000002E-2</v>
      </c>
      <c r="H8" s="22">
        <v>6.8199999999999997E-2</v>
      </c>
      <c r="I8" s="15">
        <v>2</v>
      </c>
    </row>
    <row r="9" spans="1:9" ht="12" customHeight="1" x14ac:dyDescent="0.25">
      <c r="A9" s="24"/>
      <c r="B9" s="25" t="s">
        <v>1</v>
      </c>
      <c r="C9" s="26">
        <v>6.7599999999999993E-2</v>
      </c>
      <c r="D9" s="26">
        <v>0.1363</v>
      </c>
      <c r="E9" s="26">
        <v>9.9400000000000002E-2</v>
      </c>
      <c r="F9" s="27">
        <v>3.4000000000000002E-2</v>
      </c>
      <c r="G9" s="26">
        <v>6.3600000000000004E-2</v>
      </c>
      <c r="H9" s="26">
        <v>5.3900000000000003E-2</v>
      </c>
      <c r="I9" s="15">
        <v>3</v>
      </c>
    </row>
    <row r="10" spans="1:9" ht="12" customHeight="1" x14ac:dyDescent="0.25">
      <c r="A10" s="24"/>
      <c r="B10" s="28" t="s">
        <v>2</v>
      </c>
      <c r="C10" s="29">
        <v>7.0800000000000002E-2</v>
      </c>
      <c r="D10" s="29">
        <v>0.1173</v>
      </c>
      <c r="E10" s="29">
        <v>7.0300000000000001E-2</v>
      </c>
      <c r="F10" s="30">
        <v>5.0799999999999998E-2</v>
      </c>
      <c r="G10" s="29">
        <v>0.1182</v>
      </c>
      <c r="H10" s="29">
        <v>4.5999999999999999E-2</v>
      </c>
      <c r="I10" s="15">
        <v>4</v>
      </c>
    </row>
    <row r="11" spans="1:9" ht="12" customHeight="1" x14ac:dyDescent="0.25">
      <c r="A11" s="24"/>
      <c r="B11" s="28" t="s">
        <v>63</v>
      </c>
      <c r="C11" s="29">
        <v>5.5399999999999998E-2</v>
      </c>
      <c r="D11" s="29">
        <v>0.1066</v>
      </c>
      <c r="E11" s="29">
        <v>0.1125</v>
      </c>
      <c r="F11" s="30">
        <v>3.2800000000000003E-2</v>
      </c>
      <c r="G11" s="29">
        <v>8.2199999999999995E-2</v>
      </c>
      <c r="H11" s="29">
        <v>6.9599999999999995E-2</v>
      </c>
      <c r="I11" s="15">
        <v>5</v>
      </c>
    </row>
    <row r="12" spans="1:9" ht="12" customHeight="1" x14ac:dyDescent="0.25">
      <c r="A12" s="24"/>
      <c r="B12" s="28" t="s">
        <v>3</v>
      </c>
      <c r="C12" s="29">
        <v>0.12470000000000001</v>
      </c>
      <c r="D12" s="29">
        <v>0.2084</v>
      </c>
      <c r="E12" s="29">
        <v>0.122</v>
      </c>
      <c r="F12" s="30">
        <v>7.9200000000000007E-2</v>
      </c>
      <c r="G12" s="29">
        <v>0.13780000000000001</v>
      </c>
      <c r="H12" s="29">
        <v>5.8200000000000002E-2</v>
      </c>
      <c r="I12" s="15">
        <v>6</v>
      </c>
    </row>
    <row r="13" spans="1:9" ht="12" customHeight="1" x14ac:dyDescent="0.25">
      <c r="A13" s="24"/>
      <c r="B13" s="28" t="s">
        <v>57</v>
      </c>
      <c r="C13" s="29">
        <v>6.9199999999999998E-2</v>
      </c>
      <c r="D13" s="29">
        <v>9.4100000000000003E-2</v>
      </c>
      <c r="E13" s="29">
        <v>0.1145</v>
      </c>
      <c r="F13" s="30">
        <v>3.7900000000000003E-2</v>
      </c>
      <c r="G13" s="29">
        <v>6.13E-2</v>
      </c>
      <c r="H13" s="29">
        <v>7.4200000000000002E-2</v>
      </c>
      <c r="I13" s="15">
        <v>7</v>
      </c>
    </row>
    <row r="14" spans="1:9" ht="12" customHeight="1" x14ac:dyDescent="0.25">
      <c r="A14" s="24"/>
      <c r="B14" s="28" t="s">
        <v>4</v>
      </c>
      <c r="C14" s="29">
        <v>7.4999999999999997E-2</v>
      </c>
      <c r="D14" s="29">
        <v>0.1089</v>
      </c>
      <c r="E14" s="29">
        <v>7.9100000000000004E-2</v>
      </c>
      <c r="F14" s="30">
        <v>6.7000000000000004E-2</v>
      </c>
      <c r="G14" s="29">
        <v>0.13400000000000001</v>
      </c>
      <c r="H14" s="29">
        <v>5.6800000000000003E-2</v>
      </c>
      <c r="I14" s="15">
        <v>8</v>
      </c>
    </row>
    <row r="15" spans="1:9" ht="12" customHeight="1" x14ac:dyDescent="0.25">
      <c r="A15" s="24"/>
      <c r="B15" s="28" t="s">
        <v>5</v>
      </c>
      <c r="C15" s="29">
        <v>7.8299999999999995E-2</v>
      </c>
      <c r="D15" s="29">
        <v>0.15440000000000001</v>
      </c>
      <c r="E15" s="29">
        <v>0.1638</v>
      </c>
      <c r="F15" s="30">
        <v>5.5800000000000002E-2</v>
      </c>
      <c r="G15" s="29">
        <v>8.2199999999999995E-2</v>
      </c>
      <c r="H15" s="29">
        <v>7.0199999999999999E-2</v>
      </c>
      <c r="I15" s="15">
        <v>9</v>
      </c>
    </row>
    <row r="16" spans="1:9" ht="12" customHeight="1" x14ac:dyDescent="0.25">
      <c r="A16" s="24"/>
      <c r="B16" s="28" t="s">
        <v>6</v>
      </c>
      <c r="C16" s="29">
        <v>0.1014</v>
      </c>
      <c r="D16" s="29">
        <v>0.15989999999999999</v>
      </c>
      <c r="E16" s="29">
        <v>9.2600000000000002E-2</v>
      </c>
      <c r="F16" s="30">
        <v>4.99E-2</v>
      </c>
      <c r="G16" s="29">
        <v>0.12920000000000001</v>
      </c>
      <c r="H16" s="29">
        <v>5.2699999999999997E-2</v>
      </c>
      <c r="I16" s="15">
        <v>10</v>
      </c>
    </row>
    <row r="17" spans="1:9" ht="12" customHeight="1" x14ac:dyDescent="0.25">
      <c r="A17" s="24"/>
      <c r="B17" s="28" t="s">
        <v>7</v>
      </c>
      <c r="C17" s="29">
        <v>0.1082</v>
      </c>
      <c r="D17" s="29">
        <v>0.15740000000000001</v>
      </c>
      <c r="E17" s="29">
        <v>0.10100000000000001</v>
      </c>
      <c r="F17" s="30">
        <v>3.3799999999999997E-2</v>
      </c>
      <c r="G17" s="29">
        <v>0.1047</v>
      </c>
      <c r="H17" s="29">
        <v>5.6599999999999998E-2</v>
      </c>
      <c r="I17" s="15">
        <v>11</v>
      </c>
    </row>
    <row r="18" spans="1:9" ht="12" customHeight="1" x14ac:dyDescent="0.25">
      <c r="A18" s="24"/>
      <c r="B18" s="28" t="s">
        <v>8</v>
      </c>
      <c r="C18" s="29">
        <v>7.8799999999999995E-2</v>
      </c>
      <c r="D18" s="29">
        <v>0.1008</v>
      </c>
      <c r="E18" s="29">
        <v>0.1181</v>
      </c>
      <c r="F18" s="30">
        <v>5.04E-2</v>
      </c>
      <c r="G18" s="29">
        <v>7.3300000000000004E-2</v>
      </c>
      <c r="H18" s="29">
        <v>7.8E-2</v>
      </c>
      <c r="I18" s="15">
        <v>12</v>
      </c>
    </row>
    <row r="19" spans="1:9" ht="12" customHeight="1" x14ac:dyDescent="0.25">
      <c r="A19" s="24"/>
      <c r="B19" s="28" t="s">
        <v>9</v>
      </c>
      <c r="C19" s="29">
        <v>3.9800000000000002E-2</v>
      </c>
      <c r="D19" s="29">
        <v>4.4999999999999998E-2</v>
      </c>
      <c r="E19" s="29">
        <v>4.5699999999999998E-2</v>
      </c>
      <c r="F19" s="30">
        <v>3.8199999999999998E-2</v>
      </c>
      <c r="G19" s="29">
        <v>8.1900000000000001E-2</v>
      </c>
      <c r="H19" s="29">
        <v>6.3E-2</v>
      </c>
      <c r="I19" s="15">
        <v>13</v>
      </c>
    </row>
    <row r="20" spans="1:9" ht="12" customHeight="1" x14ac:dyDescent="0.25">
      <c r="A20" s="24"/>
      <c r="B20" s="28" t="s">
        <v>10</v>
      </c>
      <c r="C20" s="29">
        <v>0.10050000000000001</v>
      </c>
      <c r="D20" s="29">
        <v>0.13100000000000001</v>
      </c>
      <c r="E20" s="29">
        <v>0.13469999999999999</v>
      </c>
      <c r="F20" s="30">
        <v>4.02E-2</v>
      </c>
      <c r="G20" s="29">
        <v>0.1128</v>
      </c>
      <c r="H20" s="29">
        <v>6.2E-2</v>
      </c>
      <c r="I20" s="15">
        <v>14</v>
      </c>
    </row>
    <row r="21" spans="1:9" ht="12" customHeight="1" x14ac:dyDescent="0.25">
      <c r="A21" s="24"/>
      <c r="B21" s="28" t="s">
        <v>11</v>
      </c>
      <c r="C21" s="29">
        <v>4.3200000000000002E-2</v>
      </c>
      <c r="D21" s="29">
        <v>0.1111</v>
      </c>
      <c r="E21" s="29">
        <v>9.01E-2</v>
      </c>
      <c r="F21" s="30">
        <v>4.5100000000000001E-2</v>
      </c>
      <c r="G21" s="29">
        <v>0.14369999999999999</v>
      </c>
      <c r="H21" s="29">
        <v>6.0900000000000003E-2</v>
      </c>
      <c r="I21" s="15">
        <v>15</v>
      </c>
    </row>
    <row r="22" spans="1:9" ht="12" customHeight="1" x14ac:dyDescent="0.25">
      <c r="A22" s="24"/>
      <c r="B22" s="28" t="s">
        <v>12</v>
      </c>
      <c r="C22" s="29">
        <v>4.1000000000000002E-2</v>
      </c>
      <c r="D22" s="29">
        <v>8.6699999999999999E-2</v>
      </c>
      <c r="E22" s="29">
        <v>0.1454</v>
      </c>
      <c r="F22" s="30">
        <v>7.1900000000000006E-2</v>
      </c>
      <c r="G22" s="29">
        <v>0.1208</v>
      </c>
      <c r="H22" s="29">
        <v>5.4899999999999997E-2</v>
      </c>
      <c r="I22" s="15">
        <v>16</v>
      </c>
    </row>
    <row r="23" spans="1:9" ht="12" customHeight="1" x14ac:dyDescent="0.25">
      <c r="A23" s="24"/>
      <c r="B23" s="28" t="s">
        <v>13</v>
      </c>
      <c r="C23" s="29">
        <v>6.3899999999999998E-2</v>
      </c>
      <c r="D23" s="29">
        <v>8.9099999999999999E-2</v>
      </c>
      <c r="E23" s="29">
        <v>8.5000000000000006E-2</v>
      </c>
      <c r="F23" s="30">
        <v>4.5600000000000002E-2</v>
      </c>
      <c r="G23" s="29">
        <v>0.1133</v>
      </c>
      <c r="H23" s="29">
        <v>9.0200000000000002E-2</v>
      </c>
      <c r="I23" s="15">
        <v>17</v>
      </c>
    </row>
    <row r="24" spans="1:9" ht="12" customHeight="1" x14ac:dyDescent="0.25">
      <c r="A24" s="24"/>
      <c r="B24" s="28" t="s">
        <v>14</v>
      </c>
      <c r="C24" s="29">
        <v>3.0499999999999999E-2</v>
      </c>
      <c r="D24" s="29">
        <v>3.49E-2</v>
      </c>
      <c r="E24" s="29">
        <v>3.3500000000000002E-2</v>
      </c>
      <c r="F24" s="30">
        <v>4.6199999999999998E-2</v>
      </c>
      <c r="G24" s="29">
        <v>0.15609999999999999</v>
      </c>
      <c r="H24" s="29">
        <v>7.9200000000000007E-2</v>
      </c>
      <c r="I24" s="15">
        <v>18</v>
      </c>
    </row>
    <row r="25" spans="1:9" ht="12" customHeight="1" x14ac:dyDescent="0.25">
      <c r="A25" s="24"/>
      <c r="B25" s="28" t="s">
        <v>15</v>
      </c>
      <c r="C25" s="29">
        <v>0.10970000000000001</v>
      </c>
      <c r="D25" s="29">
        <v>0.1925</v>
      </c>
      <c r="E25" s="29">
        <v>0.15</v>
      </c>
      <c r="F25" s="30">
        <v>4.4900000000000002E-2</v>
      </c>
      <c r="G25" s="29">
        <v>7.0300000000000001E-2</v>
      </c>
      <c r="H25" s="29">
        <v>6.5199999999999994E-2</v>
      </c>
      <c r="I25" s="15">
        <v>19</v>
      </c>
    </row>
    <row r="26" spans="1:9" ht="12" customHeight="1" x14ac:dyDescent="0.25">
      <c r="A26" s="24"/>
      <c r="B26" s="28" t="s">
        <v>16</v>
      </c>
      <c r="C26" s="29">
        <v>6.9500000000000006E-2</v>
      </c>
      <c r="D26" s="29">
        <v>0.1235</v>
      </c>
      <c r="E26" s="29">
        <v>0.1477</v>
      </c>
      <c r="F26" s="30">
        <v>4.7600000000000003E-2</v>
      </c>
      <c r="G26" s="29">
        <v>8.4199999999999997E-2</v>
      </c>
      <c r="H26" s="29">
        <v>6.13E-2</v>
      </c>
      <c r="I26" s="15">
        <v>20</v>
      </c>
    </row>
    <row r="27" spans="1:9" ht="12" customHeight="1" x14ac:dyDescent="0.25">
      <c r="A27" s="24"/>
      <c r="B27" s="28" t="s">
        <v>17</v>
      </c>
      <c r="C27" s="29">
        <v>4.7300000000000002E-2</v>
      </c>
      <c r="D27" s="29">
        <v>5.5300000000000002E-2</v>
      </c>
      <c r="E27" s="29">
        <v>7.2999999999999995E-2</v>
      </c>
      <c r="F27" s="30">
        <v>4.1200000000000001E-2</v>
      </c>
      <c r="G27" s="29">
        <v>9.6299999999999997E-2</v>
      </c>
      <c r="H27" s="29">
        <v>8.5800000000000001E-2</v>
      </c>
      <c r="I27" s="15">
        <v>21</v>
      </c>
    </row>
    <row r="28" spans="1:9" ht="12" customHeight="1" x14ac:dyDescent="0.25">
      <c r="A28" s="24"/>
      <c r="B28" s="28" t="s">
        <v>18</v>
      </c>
      <c r="C28" s="29">
        <v>7.7299999999999994E-2</v>
      </c>
      <c r="D28" s="29">
        <v>0.12770000000000001</v>
      </c>
      <c r="E28" s="29">
        <v>0.13739999999999999</v>
      </c>
      <c r="F28" s="30">
        <v>3.3700000000000001E-2</v>
      </c>
      <c r="G28" s="29">
        <v>0.10059999999999999</v>
      </c>
      <c r="H28" s="29">
        <v>5.9900000000000002E-2</v>
      </c>
      <c r="I28" s="15">
        <v>22</v>
      </c>
    </row>
    <row r="29" spans="1:9" ht="12" customHeight="1" x14ac:dyDescent="0.25">
      <c r="A29" s="24"/>
      <c r="B29" s="28" t="s">
        <v>19</v>
      </c>
      <c r="C29" s="29" t="s">
        <v>162</v>
      </c>
      <c r="D29" s="29" t="s">
        <v>163</v>
      </c>
      <c r="E29" s="29">
        <v>5.5800000000000002E-2</v>
      </c>
      <c r="F29" s="30" t="s">
        <v>164</v>
      </c>
      <c r="G29" s="29" t="s">
        <v>165</v>
      </c>
      <c r="H29" s="29">
        <v>5.45E-2</v>
      </c>
      <c r="I29" s="15">
        <v>23</v>
      </c>
    </row>
    <row r="30" spans="1:9" ht="12" customHeight="1" x14ac:dyDescent="0.25">
      <c r="A30" s="24"/>
      <c r="B30" s="28" t="s">
        <v>20</v>
      </c>
      <c r="C30" s="29">
        <v>5.8700000000000002E-2</v>
      </c>
      <c r="D30" s="29">
        <v>9.4200000000000006E-2</v>
      </c>
      <c r="E30" s="29">
        <v>0.11070000000000001</v>
      </c>
      <c r="F30" s="30">
        <v>4.5900000000000003E-2</v>
      </c>
      <c r="G30" s="29">
        <v>8.0799999999999997E-2</v>
      </c>
      <c r="H30" s="29">
        <v>6.7599999999999993E-2</v>
      </c>
      <c r="I30" s="15">
        <v>24</v>
      </c>
    </row>
    <row r="31" spans="1:9" ht="12" customHeight="1" x14ac:dyDescent="0.25">
      <c r="A31" s="24"/>
      <c r="B31" s="28" t="s">
        <v>21</v>
      </c>
      <c r="C31" s="29">
        <v>4.2299999999999997E-2</v>
      </c>
      <c r="D31" s="29">
        <v>4.99E-2</v>
      </c>
      <c r="E31" s="29">
        <v>6.1100000000000002E-2</v>
      </c>
      <c r="F31" s="30">
        <v>3.2899999999999999E-2</v>
      </c>
      <c r="G31" s="29">
        <v>7.7899999999999997E-2</v>
      </c>
      <c r="H31" s="29">
        <v>9.6100000000000005E-2</v>
      </c>
      <c r="I31" s="15">
        <v>25</v>
      </c>
    </row>
    <row r="32" spans="1:9" ht="12" customHeight="1" x14ac:dyDescent="0.25">
      <c r="A32" s="24"/>
      <c r="B32" s="28" t="s">
        <v>22</v>
      </c>
      <c r="C32" s="29" t="s">
        <v>114</v>
      </c>
      <c r="D32" s="29" t="s">
        <v>114</v>
      </c>
      <c r="E32" s="29" t="s">
        <v>114</v>
      </c>
      <c r="F32" s="30">
        <v>0.1009</v>
      </c>
      <c r="G32" s="29">
        <v>0.18149999999999999</v>
      </c>
      <c r="H32" s="29">
        <v>9.8500000000000004E-2</v>
      </c>
      <c r="I32" s="15">
        <v>26</v>
      </c>
    </row>
    <row r="33" spans="1:9" ht="12" customHeight="1" x14ac:dyDescent="0.25">
      <c r="A33" s="24"/>
      <c r="B33" s="31" t="s">
        <v>23</v>
      </c>
      <c r="C33" s="32">
        <v>0.20580000000000001</v>
      </c>
      <c r="D33" s="32">
        <v>0.27510000000000001</v>
      </c>
      <c r="E33" s="32">
        <v>0.20699999999999999</v>
      </c>
      <c r="F33" s="33">
        <v>0.10249999999999999</v>
      </c>
      <c r="G33" s="32">
        <v>0.16619999999999999</v>
      </c>
      <c r="H33" s="32">
        <v>0.12759999999999999</v>
      </c>
      <c r="I33" s="15">
        <v>27</v>
      </c>
    </row>
    <row r="34" spans="1:9" ht="12" customHeight="1" x14ac:dyDescent="0.25">
      <c r="A34" s="24"/>
      <c r="B34" s="34" t="s">
        <v>24</v>
      </c>
      <c r="C34" s="35">
        <v>7.2599999999999998E-2</v>
      </c>
      <c r="D34" s="35">
        <v>0.1865</v>
      </c>
      <c r="E34" s="35">
        <v>0.20530000000000001</v>
      </c>
      <c r="F34" s="36">
        <v>5.16E-2</v>
      </c>
      <c r="G34" s="35">
        <v>0.1084</v>
      </c>
      <c r="H34" s="35">
        <v>0.17080000000000001</v>
      </c>
      <c r="I34" s="15">
        <v>29</v>
      </c>
    </row>
    <row r="35" spans="1:9" ht="12" customHeight="1" x14ac:dyDescent="0.25">
      <c r="A35" s="24"/>
      <c r="B35" s="37" t="s">
        <v>26</v>
      </c>
      <c r="C35" s="38">
        <v>3.6400000000000002E-2</v>
      </c>
      <c r="D35" s="38">
        <v>6.5500000000000003E-2</v>
      </c>
      <c r="E35" s="38">
        <v>5.1400000000000001E-2</v>
      </c>
      <c r="F35" s="39">
        <v>3.8699999999999998E-2</v>
      </c>
      <c r="G35" s="38">
        <v>6.3500000000000001E-2</v>
      </c>
      <c r="H35" s="38">
        <v>5.1700000000000003E-2</v>
      </c>
      <c r="I35" s="15">
        <v>30</v>
      </c>
    </row>
    <row r="36" spans="1:9" ht="12" customHeight="1" x14ac:dyDescent="0.25">
      <c r="A36" s="24"/>
      <c r="B36" s="28" t="s">
        <v>27</v>
      </c>
      <c r="C36" s="29">
        <v>4.7E-2</v>
      </c>
      <c r="D36" s="29">
        <v>0.1082</v>
      </c>
      <c r="E36" s="29">
        <v>8.9399999999999993E-2</v>
      </c>
      <c r="F36" s="30">
        <v>3.3500000000000002E-2</v>
      </c>
      <c r="G36" s="29">
        <v>0.1145</v>
      </c>
      <c r="H36" s="29">
        <v>8.2699999999999996E-2</v>
      </c>
      <c r="I36" s="15">
        <v>31</v>
      </c>
    </row>
    <row r="37" spans="1:9" ht="12" customHeight="1" x14ac:dyDescent="0.25">
      <c r="A37" s="24"/>
      <c r="B37" s="28" t="s">
        <v>67</v>
      </c>
      <c r="C37" s="29">
        <v>5.7000000000000002E-2</v>
      </c>
      <c r="D37" s="29">
        <v>0.14000000000000001</v>
      </c>
      <c r="E37" s="29">
        <v>9.1399999999999995E-2</v>
      </c>
      <c r="F37" s="30">
        <v>3.09E-2</v>
      </c>
      <c r="G37" s="29">
        <v>0.1326</v>
      </c>
      <c r="H37" s="29">
        <v>5.8200000000000002E-2</v>
      </c>
      <c r="I37" s="15">
        <v>32</v>
      </c>
    </row>
    <row r="38" spans="1:9" ht="12" customHeight="1" x14ac:dyDescent="0.25">
      <c r="A38" s="24"/>
      <c r="B38" s="28" t="s">
        <v>25</v>
      </c>
      <c r="C38" s="29">
        <v>3.4200000000000001E-2</v>
      </c>
      <c r="D38" s="29" t="s">
        <v>114</v>
      </c>
      <c r="E38" s="29">
        <v>4.8899999999999999E-2</v>
      </c>
      <c r="F38" s="30">
        <v>3.5099999999999999E-2</v>
      </c>
      <c r="G38" s="29">
        <v>4.1099999999999998E-2</v>
      </c>
      <c r="H38" s="29">
        <v>5.1700000000000003E-2</v>
      </c>
      <c r="I38" s="15">
        <v>34</v>
      </c>
    </row>
    <row r="39" spans="1:9" ht="12" customHeight="1" x14ac:dyDescent="0.25">
      <c r="A39" s="24"/>
      <c r="B39" s="40" t="s">
        <v>141</v>
      </c>
      <c r="C39" s="41">
        <v>1.8200000000000001E-2</v>
      </c>
      <c r="D39" s="41">
        <v>2.9100000000000001E-2</v>
      </c>
      <c r="E39" s="41">
        <v>1.61E-2</v>
      </c>
      <c r="F39" s="42">
        <v>2.4400000000000002E-2</v>
      </c>
      <c r="G39" s="41">
        <v>8.2199999999999995E-2</v>
      </c>
      <c r="H39" s="41">
        <v>3.3700000000000001E-2</v>
      </c>
      <c r="I39" s="15">
        <v>35</v>
      </c>
    </row>
    <row r="40" spans="1:9" ht="12" customHeight="1" x14ac:dyDescent="0.25">
      <c r="A40" s="24"/>
      <c r="B40" s="43" t="s">
        <v>64</v>
      </c>
      <c r="C40" s="44">
        <v>1.3899999999999999E-2</v>
      </c>
      <c r="D40" s="44">
        <v>1.7999999999999999E-2</v>
      </c>
      <c r="E40" s="44">
        <v>1.77E-2</v>
      </c>
      <c r="F40" s="45">
        <v>1.89E-2</v>
      </c>
      <c r="G40" s="44">
        <v>3.2399999999999998E-2</v>
      </c>
      <c r="H40" s="44">
        <v>2.7799999999999998E-2</v>
      </c>
    </row>
    <row r="41" spans="1:9" ht="12" customHeight="1" x14ac:dyDescent="0.25">
      <c r="B41" s="88"/>
      <c r="C41" s="88"/>
      <c r="D41" s="88"/>
      <c r="E41" s="88"/>
      <c r="F41" s="88"/>
      <c r="G41" s="88"/>
      <c r="H41" s="88"/>
    </row>
    <row r="42" spans="1:9" ht="12" customHeight="1" x14ac:dyDescent="0.25">
      <c r="B42" s="17" t="s">
        <v>34</v>
      </c>
      <c r="I42" s="46"/>
    </row>
    <row r="43" spans="1:9" ht="12" customHeight="1" x14ac:dyDescent="0.25">
      <c r="B43" s="17" t="s">
        <v>73</v>
      </c>
      <c r="C43" s="47"/>
      <c r="D43" s="47"/>
      <c r="E43" s="47"/>
      <c r="F43" s="47"/>
      <c r="G43" s="47"/>
      <c r="H43" s="47"/>
      <c r="I43" s="46"/>
    </row>
    <row r="44" spans="1:9" ht="12" customHeight="1" x14ac:dyDescent="0.25">
      <c r="B44" s="17" t="s">
        <v>76</v>
      </c>
      <c r="C44" s="47"/>
      <c r="D44" s="47"/>
      <c r="E44" s="47"/>
      <c r="F44" s="47"/>
      <c r="G44" s="47"/>
      <c r="H44" s="47"/>
      <c r="I44" s="46"/>
    </row>
    <row r="45" spans="1:9" ht="12" customHeight="1" x14ac:dyDescent="0.25">
      <c r="B45" s="48" t="s">
        <v>74</v>
      </c>
      <c r="C45" s="47"/>
      <c r="D45" s="47"/>
      <c r="E45" s="47"/>
      <c r="F45" s="49"/>
      <c r="G45" s="47"/>
      <c r="H45" s="47"/>
      <c r="I45" s="46"/>
    </row>
    <row r="46" spans="1:9" ht="12" customHeight="1" x14ac:dyDescent="0.25">
      <c r="B46" s="49" t="s">
        <v>75</v>
      </c>
      <c r="C46" s="50"/>
      <c r="D46" s="50"/>
      <c r="E46" s="50"/>
      <c r="F46" s="50"/>
      <c r="G46" s="50"/>
      <c r="H46" s="50"/>
    </row>
    <row r="47" spans="1:9" ht="12" customHeight="1" x14ac:dyDescent="0.25">
      <c r="B47" s="51" t="s">
        <v>177</v>
      </c>
    </row>
  </sheetData>
  <mergeCells count="3">
    <mergeCell ref="C5:E5"/>
    <mergeCell ref="F5:H5"/>
    <mergeCell ref="B41:H4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"/>
  <sheetViews>
    <sheetView topLeftCell="H4" zoomScaleNormal="100" workbookViewId="0">
      <selection activeCell="AD33" sqref="AD33"/>
    </sheetView>
  </sheetViews>
  <sheetFormatPr baseColWidth="10" defaultColWidth="9.33203125" defaultRowHeight="12" customHeight="1" x14ac:dyDescent="0.25"/>
  <cols>
    <col min="1" max="2" width="0" style="15" hidden="1" customWidth="1"/>
    <col min="3" max="3" width="9.33203125" style="15"/>
    <col min="4" max="4" width="9.33203125" style="17" customWidth="1"/>
    <col min="5" max="10" width="9.33203125" style="17"/>
    <col min="11" max="11" width="9.33203125" style="24"/>
    <col min="12" max="16384" width="9.33203125" style="17"/>
  </cols>
  <sheetData>
    <row r="1" spans="1:9" s="15" customFormat="1" ht="12" customHeight="1" x14ac:dyDescent="0.25">
      <c r="C1" s="15" t="s">
        <v>78</v>
      </c>
      <c r="E1" s="15">
        <v>57</v>
      </c>
    </row>
    <row r="2" spans="1:9" ht="12" customHeight="1" x14ac:dyDescent="0.25">
      <c r="D2" s="17" t="s">
        <v>179</v>
      </c>
    </row>
    <row r="3" spans="1:9" ht="12" customHeight="1" x14ac:dyDescent="0.25">
      <c r="D3" s="17" t="s">
        <v>143</v>
      </c>
    </row>
    <row r="5" spans="1:9" ht="12" customHeight="1" x14ac:dyDescent="0.25">
      <c r="D5" s="1" t="s">
        <v>0</v>
      </c>
      <c r="E5" s="1" t="s">
        <v>52</v>
      </c>
      <c r="F5" s="1" t="s">
        <v>53</v>
      </c>
      <c r="G5" s="1" t="s">
        <v>56</v>
      </c>
      <c r="H5" s="17" t="s">
        <v>54</v>
      </c>
      <c r="I5" s="17" t="s">
        <v>55</v>
      </c>
    </row>
    <row r="6" spans="1:9" ht="11.7" customHeight="1" x14ac:dyDescent="0.25">
      <c r="A6" s="15" t="s">
        <v>108</v>
      </c>
      <c r="B6" s="15" t="s">
        <v>108</v>
      </c>
      <c r="C6" s="15">
        <v>1</v>
      </c>
      <c r="D6" s="1" t="s">
        <v>113</v>
      </c>
      <c r="E6" s="52">
        <v>0.1125</v>
      </c>
      <c r="F6" s="52">
        <v>0.1016</v>
      </c>
      <c r="G6" s="52">
        <v>8.9099999999999999E-2</v>
      </c>
      <c r="H6" s="53">
        <f>F6-G6</f>
        <v>1.2499999999999997E-2</v>
      </c>
      <c r="I6" s="53">
        <f>E6-F6</f>
        <v>1.0900000000000007E-2</v>
      </c>
    </row>
    <row r="7" spans="1:9" ht="12" customHeight="1" x14ac:dyDescent="0.25">
      <c r="A7" s="15" t="s">
        <v>108</v>
      </c>
      <c r="B7" s="15" t="s">
        <v>108</v>
      </c>
      <c r="C7" s="15">
        <v>2</v>
      </c>
      <c r="D7" s="1" t="s">
        <v>31</v>
      </c>
      <c r="E7" s="52">
        <v>0.12180000000000001</v>
      </c>
      <c r="F7" s="52">
        <v>0.1111</v>
      </c>
      <c r="G7" s="52">
        <v>9.6299999999999997E-2</v>
      </c>
      <c r="H7" s="53">
        <f t="shared" ref="H7" si="0">F7-G7</f>
        <v>1.4800000000000008E-2</v>
      </c>
      <c r="I7" s="53">
        <f t="shared" ref="I7" si="1">E7-F7</f>
        <v>1.0700000000000001E-2</v>
      </c>
    </row>
    <row r="8" spans="1:9" ht="12" customHeight="1" x14ac:dyDescent="0.25">
      <c r="D8" s="1"/>
      <c r="E8" s="52"/>
      <c r="F8" s="52"/>
      <c r="G8" s="52"/>
      <c r="H8" s="53"/>
      <c r="I8" s="53"/>
    </row>
    <row r="9" spans="1:9" ht="12" customHeight="1" x14ac:dyDescent="0.25">
      <c r="C9" s="15">
        <v>13</v>
      </c>
      <c r="D9" s="1" t="s">
        <v>23</v>
      </c>
      <c r="E9" s="52">
        <v>0.20699999999999999</v>
      </c>
      <c r="F9" s="52">
        <v>0.1656</v>
      </c>
      <c r="G9" s="52">
        <v>0.13780000000000001</v>
      </c>
      <c r="H9" s="53">
        <f t="shared" ref="H9:H32" si="2">F9-G9</f>
        <v>2.7799999999999991E-2</v>
      </c>
      <c r="I9" s="53">
        <f t="shared" ref="I9:I32" si="3">E9-F9</f>
        <v>4.1399999999999992E-2</v>
      </c>
    </row>
    <row r="10" spans="1:9" ht="12" customHeight="1" x14ac:dyDescent="0.25">
      <c r="C10" s="15">
        <v>19</v>
      </c>
      <c r="D10" s="1" t="s">
        <v>5</v>
      </c>
      <c r="E10" s="52">
        <v>0.1638</v>
      </c>
      <c r="F10" s="52">
        <v>0.15029999999999999</v>
      </c>
      <c r="G10" s="52">
        <v>0.14149999999999999</v>
      </c>
      <c r="H10" s="53">
        <f t="shared" si="2"/>
        <v>8.8000000000000023E-3</v>
      </c>
      <c r="I10" s="53">
        <f t="shared" si="3"/>
        <v>1.3500000000000012E-2</v>
      </c>
    </row>
    <row r="11" spans="1:9" ht="12" customHeight="1" x14ac:dyDescent="0.25">
      <c r="A11" s="15" t="s">
        <v>108</v>
      </c>
      <c r="B11" s="15" t="s">
        <v>108</v>
      </c>
      <c r="C11" s="15">
        <v>4</v>
      </c>
      <c r="D11" s="1" t="s">
        <v>15</v>
      </c>
      <c r="E11" s="52">
        <v>0.15</v>
      </c>
      <c r="F11" s="52">
        <v>0.124</v>
      </c>
      <c r="G11" s="52">
        <v>8.0199999999999994E-2</v>
      </c>
      <c r="H11" s="53">
        <f t="shared" si="2"/>
        <v>4.3800000000000006E-2</v>
      </c>
      <c r="I11" s="53">
        <f t="shared" si="3"/>
        <v>2.5999999999999995E-2</v>
      </c>
    </row>
    <row r="12" spans="1:9" ht="12" customHeight="1" x14ac:dyDescent="0.25">
      <c r="A12" s="15" t="s">
        <v>108</v>
      </c>
      <c r="B12" s="15" t="s">
        <v>108</v>
      </c>
      <c r="C12" s="15">
        <v>6</v>
      </c>
      <c r="D12" s="1" t="s">
        <v>16</v>
      </c>
      <c r="E12" s="52">
        <v>0.1477</v>
      </c>
      <c r="F12" s="52">
        <v>0.1231</v>
      </c>
      <c r="G12" s="52">
        <v>0.1147</v>
      </c>
      <c r="H12" s="53">
        <f t="shared" si="2"/>
        <v>8.4000000000000047E-3</v>
      </c>
      <c r="I12" s="53">
        <f t="shared" si="3"/>
        <v>2.4599999999999997E-2</v>
      </c>
    </row>
    <row r="13" spans="1:9" ht="12" customHeight="1" x14ac:dyDescent="0.25">
      <c r="A13" s="15" t="s">
        <v>108</v>
      </c>
      <c r="B13" s="15" t="s">
        <v>108</v>
      </c>
      <c r="C13" s="15">
        <v>3</v>
      </c>
      <c r="D13" s="1" t="s">
        <v>12</v>
      </c>
      <c r="E13" s="52">
        <v>0.1454</v>
      </c>
      <c r="F13" s="52">
        <v>0.1201</v>
      </c>
      <c r="G13" s="52">
        <v>0.1201</v>
      </c>
      <c r="H13" s="53">
        <f t="shared" si="2"/>
        <v>0</v>
      </c>
      <c r="I13" s="53">
        <f t="shared" si="3"/>
        <v>2.5300000000000003E-2</v>
      </c>
    </row>
    <row r="14" spans="1:9" ht="12" customHeight="1" x14ac:dyDescent="0.25">
      <c r="C14" s="15">
        <v>11</v>
      </c>
      <c r="D14" s="1" t="s">
        <v>18</v>
      </c>
      <c r="E14" s="52">
        <v>0.13739999999999999</v>
      </c>
      <c r="F14" s="52">
        <v>0.1128</v>
      </c>
      <c r="G14" s="52">
        <v>9.9500000000000005E-2</v>
      </c>
      <c r="H14" s="53">
        <f t="shared" si="2"/>
        <v>1.3299999999999992E-2</v>
      </c>
      <c r="I14" s="53">
        <f t="shared" si="3"/>
        <v>2.4599999999999997E-2</v>
      </c>
    </row>
    <row r="15" spans="1:9" ht="12" customHeight="1" x14ac:dyDescent="0.25">
      <c r="C15" s="15">
        <v>14</v>
      </c>
      <c r="D15" s="1" t="s">
        <v>10</v>
      </c>
      <c r="E15" s="52">
        <v>0.13469999999999999</v>
      </c>
      <c r="F15" s="52">
        <v>0.1285</v>
      </c>
      <c r="G15" s="52">
        <v>0.11509999999999999</v>
      </c>
      <c r="H15" s="53">
        <f t="shared" si="2"/>
        <v>1.3400000000000009E-2</v>
      </c>
      <c r="I15" s="53">
        <f t="shared" si="3"/>
        <v>6.1999999999999833E-3</v>
      </c>
    </row>
    <row r="16" spans="1:9" ht="12" customHeight="1" x14ac:dyDescent="0.25">
      <c r="D16" s="1" t="s">
        <v>3</v>
      </c>
      <c r="E16" s="52">
        <v>0.122</v>
      </c>
      <c r="F16" s="52">
        <v>9.7600000000000006E-2</v>
      </c>
      <c r="G16" s="52">
        <v>6.5100000000000005E-2</v>
      </c>
      <c r="H16" s="53">
        <f t="shared" si="2"/>
        <v>3.2500000000000001E-2</v>
      </c>
      <c r="I16" s="53">
        <f t="shared" si="3"/>
        <v>2.4399999999999991E-2</v>
      </c>
    </row>
    <row r="17" spans="1:9" ht="12" customHeight="1" x14ac:dyDescent="0.25">
      <c r="C17" s="15">
        <v>12</v>
      </c>
      <c r="D17" s="1" t="s">
        <v>8</v>
      </c>
      <c r="E17" s="52">
        <v>0.1181</v>
      </c>
      <c r="F17" s="52">
        <v>0.10150000000000001</v>
      </c>
      <c r="G17" s="52">
        <v>8.9899999999999994E-2</v>
      </c>
      <c r="H17" s="53">
        <f t="shared" si="2"/>
        <v>1.1600000000000013E-2</v>
      </c>
      <c r="I17" s="53">
        <f t="shared" si="3"/>
        <v>1.659999999999999E-2</v>
      </c>
    </row>
    <row r="18" spans="1:9" ht="12" customHeight="1" x14ac:dyDescent="0.25">
      <c r="C18" s="15">
        <v>16</v>
      </c>
      <c r="D18" s="1" t="s">
        <v>57</v>
      </c>
      <c r="E18" s="52">
        <v>0.1145</v>
      </c>
      <c r="F18" s="52">
        <v>0.107</v>
      </c>
      <c r="G18" s="52">
        <v>9.2999999999999999E-2</v>
      </c>
      <c r="H18" s="53">
        <f t="shared" si="2"/>
        <v>1.3999999999999999E-2</v>
      </c>
      <c r="I18" s="53">
        <f t="shared" si="3"/>
        <v>7.5000000000000067E-3</v>
      </c>
    </row>
    <row r="19" spans="1:9" ht="12" customHeight="1" x14ac:dyDescent="0.25">
      <c r="C19" s="15">
        <v>21</v>
      </c>
      <c r="D19" s="1" t="s">
        <v>63</v>
      </c>
      <c r="E19" s="52">
        <v>0.1125</v>
      </c>
      <c r="F19" s="52">
        <v>9.2999999999999999E-2</v>
      </c>
      <c r="G19" s="52">
        <v>9.2899999999999996E-2</v>
      </c>
      <c r="H19" s="53">
        <f t="shared" si="2"/>
        <v>1.0000000000000286E-4</v>
      </c>
      <c r="I19" s="53">
        <f t="shared" si="3"/>
        <v>1.9500000000000003E-2</v>
      </c>
    </row>
    <row r="20" spans="1:9" ht="12" customHeight="1" x14ac:dyDescent="0.25">
      <c r="C20" s="15">
        <v>24</v>
      </c>
      <c r="D20" s="1" t="s">
        <v>20</v>
      </c>
      <c r="E20" s="52">
        <v>0.11070000000000001</v>
      </c>
      <c r="F20" s="52">
        <v>9.0700000000000003E-2</v>
      </c>
      <c r="G20" s="52">
        <v>8.4900000000000003E-2</v>
      </c>
      <c r="H20" s="53">
        <f t="shared" si="2"/>
        <v>5.7999999999999996E-3</v>
      </c>
      <c r="I20" s="53">
        <f t="shared" si="3"/>
        <v>2.0000000000000004E-2</v>
      </c>
    </row>
    <row r="21" spans="1:9" ht="12" customHeight="1" x14ac:dyDescent="0.25">
      <c r="C21" s="15">
        <v>26</v>
      </c>
      <c r="D21" s="1" t="s">
        <v>7</v>
      </c>
      <c r="E21" s="52">
        <v>0.10100000000000001</v>
      </c>
      <c r="F21" s="52">
        <v>9.6199999999999994E-2</v>
      </c>
      <c r="G21" s="52">
        <v>9.1899999999999996E-2</v>
      </c>
      <c r="H21" s="53">
        <f t="shared" si="2"/>
        <v>4.2999999999999983E-3</v>
      </c>
      <c r="I21" s="53">
        <f t="shared" si="3"/>
        <v>4.8000000000000126E-3</v>
      </c>
    </row>
    <row r="22" spans="1:9" ht="12" customHeight="1" x14ac:dyDescent="0.25">
      <c r="A22" s="15" t="s">
        <v>108</v>
      </c>
      <c r="B22" s="15" t="s">
        <v>108</v>
      </c>
      <c r="C22" s="15">
        <v>9</v>
      </c>
      <c r="D22" s="1" t="s">
        <v>1</v>
      </c>
      <c r="E22" s="52">
        <v>9.9400000000000002E-2</v>
      </c>
      <c r="F22" s="52">
        <v>9.3700000000000006E-2</v>
      </c>
      <c r="G22" s="52">
        <v>8.43E-2</v>
      </c>
      <c r="H22" s="53">
        <f t="shared" si="2"/>
        <v>9.4000000000000056E-3</v>
      </c>
      <c r="I22" s="53">
        <f t="shared" si="3"/>
        <v>5.6999999999999967E-3</v>
      </c>
    </row>
    <row r="23" spans="1:9" ht="12" customHeight="1" x14ac:dyDescent="0.25">
      <c r="A23" s="15" t="s">
        <v>108</v>
      </c>
      <c r="B23" s="15" t="s">
        <v>108</v>
      </c>
      <c r="C23" s="15">
        <v>5</v>
      </c>
      <c r="D23" s="1" t="s">
        <v>6</v>
      </c>
      <c r="E23" s="52">
        <v>9.2600000000000002E-2</v>
      </c>
      <c r="F23" s="52">
        <v>8.7499999999999994E-2</v>
      </c>
      <c r="G23" s="52">
        <v>8.5300000000000001E-2</v>
      </c>
      <c r="H23" s="53">
        <f t="shared" si="2"/>
        <v>2.1999999999999936E-3</v>
      </c>
      <c r="I23" s="53">
        <f t="shared" si="3"/>
        <v>5.1000000000000073E-3</v>
      </c>
    </row>
    <row r="24" spans="1:9" ht="12" customHeight="1" x14ac:dyDescent="0.25">
      <c r="A24" s="15" t="s">
        <v>108</v>
      </c>
      <c r="B24" s="15" t="s">
        <v>108</v>
      </c>
      <c r="C24" s="15">
        <v>10</v>
      </c>
      <c r="D24" s="1" t="s">
        <v>11</v>
      </c>
      <c r="E24" s="52">
        <v>9.01E-2</v>
      </c>
      <c r="F24" s="52">
        <v>7.4499999999999997E-2</v>
      </c>
      <c r="G24" s="52">
        <v>7.2499999999999995E-2</v>
      </c>
      <c r="H24" s="53">
        <f t="shared" si="2"/>
        <v>2.0000000000000018E-3</v>
      </c>
      <c r="I24" s="53">
        <f t="shared" si="3"/>
        <v>1.5600000000000003E-2</v>
      </c>
    </row>
    <row r="25" spans="1:9" ht="12" customHeight="1" x14ac:dyDescent="0.25">
      <c r="C25" s="15">
        <v>25</v>
      </c>
      <c r="D25" s="54" t="s">
        <v>13</v>
      </c>
      <c r="E25" s="52">
        <v>8.5000000000000006E-2</v>
      </c>
      <c r="F25" s="52">
        <v>7.9399999999999998E-2</v>
      </c>
      <c r="G25" s="52">
        <v>9.6799999999999997E-2</v>
      </c>
      <c r="H25" s="53">
        <f t="shared" si="2"/>
        <v>-1.7399999999999999E-2</v>
      </c>
      <c r="I25" s="53">
        <f t="shared" si="3"/>
        <v>5.6000000000000077E-3</v>
      </c>
    </row>
    <row r="26" spans="1:9" ht="12" customHeight="1" x14ac:dyDescent="0.25">
      <c r="A26" s="15" t="s">
        <v>108</v>
      </c>
      <c r="B26" s="15" t="s">
        <v>108</v>
      </c>
      <c r="C26" s="15">
        <v>8</v>
      </c>
      <c r="D26" s="1" t="s">
        <v>4</v>
      </c>
      <c r="E26" s="52">
        <v>7.9100000000000004E-2</v>
      </c>
      <c r="F26" s="52">
        <v>6.59E-2</v>
      </c>
      <c r="G26" s="52">
        <v>6.2100000000000002E-2</v>
      </c>
      <c r="H26" s="53">
        <f t="shared" si="2"/>
        <v>3.7999999999999978E-3</v>
      </c>
      <c r="I26" s="53">
        <f t="shared" si="3"/>
        <v>1.3200000000000003E-2</v>
      </c>
    </row>
    <row r="27" spans="1:9" ht="12" customHeight="1" x14ac:dyDescent="0.25">
      <c r="A27" s="15" t="s">
        <v>108</v>
      </c>
      <c r="B27" s="15" t="s">
        <v>108</v>
      </c>
      <c r="C27" s="15">
        <v>7</v>
      </c>
      <c r="D27" s="1" t="s">
        <v>17</v>
      </c>
      <c r="E27" s="52">
        <v>7.2999999999999995E-2</v>
      </c>
      <c r="F27" s="52">
        <v>5.9400000000000001E-2</v>
      </c>
      <c r="G27" s="52">
        <v>5.8799999999999998E-2</v>
      </c>
      <c r="H27" s="53">
        <f t="shared" si="2"/>
        <v>6.0000000000000331E-4</v>
      </c>
      <c r="I27" s="53">
        <f t="shared" si="3"/>
        <v>1.3599999999999994E-2</v>
      </c>
    </row>
    <row r="28" spans="1:9" ht="12" customHeight="1" x14ac:dyDescent="0.25">
      <c r="C28" s="15">
        <v>22</v>
      </c>
      <c r="D28" s="1" t="s">
        <v>2</v>
      </c>
      <c r="E28" s="52">
        <v>7.0300000000000001E-2</v>
      </c>
      <c r="F28" s="52">
        <v>5.8599999999999999E-2</v>
      </c>
      <c r="G28" s="52">
        <v>5.8599999999999999E-2</v>
      </c>
      <c r="H28" s="53">
        <f t="shared" si="2"/>
        <v>0</v>
      </c>
      <c r="I28" s="53">
        <f t="shared" si="3"/>
        <v>1.1700000000000002E-2</v>
      </c>
    </row>
    <row r="29" spans="1:9" ht="12" customHeight="1" x14ac:dyDescent="0.25">
      <c r="C29" s="15">
        <v>23</v>
      </c>
      <c r="D29" s="1" t="s">
        <v>21</v>
      </c>
      <c r="E29" s="52">
        <v>6.1100000000000002E-2</v>
      </c>
      <c r="F29" s="52">
        <v>5.0900000000000001E-2</v>
      </c>
      <c r="G29" s="52">
        <v>5.0900000000000001E-2</v>
      </c>
      <c r="H29" s="53">
        <f t="shared" si="2"/>
        <v>0</v>
      </c>
      <c r="I29" s="53">
        <f t="shared" si="3"/>
        <v>1.0200000000000001E-2</v>
      </c>
    </row>
    <row r="30" spans="1:9" ht="12" customHeight="1" x14ac:dyDescent="0.25">
      <c r="C30" s="15">
        <v>15</v>
      </c>
      <c r="D30" s="1" t="s">
        <v>19</v>
      </c>
      <c r="E30" s="52">
        <v>5.5800000000000002E-2</v>
      </c>
      <c r="F30" s="52">
        <v>4.6899999999999997E-2</v>
      </c>
      <c r="G30" s="52">
        <v>4.6899999999999997E-2</v>
      </c>
      <c r="H30" s="53">
        <f t="shared" si="2"/>
        <v>0</v>
      </c>
      <c r="I30" s="53">
        <f t="shared" si="3"/>
        <v>8.9000000000000051E-3</v>
      </c>
    </row>
    <row r="31" spans="1:9" ht="12" customHeight="1" x14ac:dyDescent="0.25">
      <c r="C31" s="15">
        <v>17</v>
      </c>
      <c r="D31" s="1" t="s">
        <v>9</v>
      </c>
      <c r="E31" s="52">
        <v>4.5699999999999998E-2</v>
      </c>
      <c r="F31" s="52">
        <v>4.3499999999999997E-2</v>
      </c>
      <c r="G31" s="52">
        <v>4.3499999999999997E-2</v>
      </c>
      <c r="H31" s="53">
        <f t="shared" si="2"/>
        <v>0</v>
      </c>
      <c r="I31" s="53">
        <f t="shared" si="3"/>
        <v>2.2000000000000006E-3</v>
      </c>
    </row>
    <row r="32" spans="1:9" ht="12" customHeight="1" x14ac:dyDescent="0.25">
      <c r="C32" s="15">
        <v>20</v>
      </c>
      <c r="D32" s="1" t="s">
        <v>14</v>
      </c>
      <c r="E32" s="52">
        <v>3.3500000000000002E-2</v>
      </c>
      <c r="F32" s="52">
        <v>2.63E-2</v>
      </c>
      <c r="G32" s="52">
        <v>2.63E-2</v>
      </c>
      <c r="H32" s="53">
        <f t="shared" si="2"/>
        <v>0</v>
      </c>
      <c r="I32" s="53">
        <f t="shared" si="3"/>
        <v>7.2000000000000015E-3</v>
      </c>
    </row>
    <row r="33" spans="3:12" ht="12" customHeight="1" x14ac:dyDescent="0.25">
      <c r="D33" s="1"/>
      <c r="E33" s="52"/>
      <c r="F33" s="52"/>
      <c r="G33" s="52"/>
      <c r="H33" s="53"/>
      <c r="I33" s="53"/>
    </row>
    <row r="34" spans="3:12" ht="12" customHeight="1" x14ac:dyDescent="0.25">
      <c r="D34" s="1" t="s">
        <v>24</v>
      </c>
      <c r="E34" s="52">
        <v>0.20530000000000001</v>
      </c>
      <c r="F34" s="52">
        <v>0.19059999999999999</v>
      </c>
      <c r="G34" s="52">
        <v>0.16789999999999999</v>
      </c>
      <c r="H34" s="53">
        <f t="shared" ref="H34" si="4">F34-G34</f>
        <v>2.2699999999999998E-2</v>
      </c>
      <c r="I34" s="53">
        <f t="shared" ref="I34" si="5">E34-F34</f>
        <v>1.4700000000000019E-2</v>
      </c>
    </row>
    <row r="35" spans="3:12" ht="12" customHeight="1" x14ac:dyDescent="0.25">
      <c r="D35" s="1"/>
      <c r="E35" s="52"/>
      <c r="F35" s="52"/>
      <c r="G35" s="52"/>
      <c r="H35" s="53"/>
      <c r="I35" s="53"/>
    </row>
    <row r="36" spans="3:12" ht="12" customHeight="1" x14ac:dyDescent="0.25">
      <c r="C36" s="15">
        <v>27</v>
      </c>
      <c r="D36" s="1" t="s">
        <v>67</v>
      </c>
      <c r="E36" s="52">
        <v>9.1399999999999995E-2</v>
      </c>
      <c r="F36" s="52">
        <v>7.7399999999999997E-2</v>
      </c>
      <c r="G36" s="52">
        <v>7.7399999999999997E-2</v>
      </c>
      <c r="H36" s="53">
        <f t="shared" ref="H36:H41" si="6">F36-G36</f>
        <v>0</v>
      </c>
      <c r="I36" s="53">
        <f t="shared" ref="I36:I41" si="7">E36-F36</f>
        <v>1.3999999999999999E-2</v>
      </c>
    </row>
    <row r="37" spans="3:12" ht="12" customHeight="1" x14ac:dyDescent="0.25">
      <c r="C37" s="15">
        <v>32</v>
      </c>
      <c r="D37" s="1" t="s">
        <v>27</v>
      </c>
      <c r="E37" s="52">
        <v>8.9399999999999993E-2</v>
      </c>
      <c r="F37" s="52">
        <v>8.2799999999999999E-2</v>
      </c>
      <c r="G37" s="52">
        <v>8.2799999999999999E-2</v>
      </c>
      <c r="H37" s="53">
        <f t="shared" si="6"/>
        <v>0</v>
      </c>
      <c r="I37" s="53">
        <f t="shared" si="7"/>
        <v>6.5999999999999948E-3</v>
      </c>
      <c r="L37" s="51" t="s">
        <v>71</v>
      </c>
    </row>
    <row r="38" spans="3:12" ht="12" customHeight="1" x14ac:dyDescent="0.25">
      <c r="C38" s="15">
        <v>35</v>
      </c>
      <c r="D38" s="1" t="s">
        <v>26</v>
      </c>
      <c r="E38" s="52">
        <v>5.1400000000000001E-2</v>
      </c>
      <c r="F38" s="52">
        <v>4.3999999999999997E-2</v>
      </c>
      <c r="G38" s="52">
        <v>4.3999999999999997E-2</v>
      </c>
      <c r="H38" s="53">
        <f t="shared" si="6"/>
        <v>0</v>
      </c>
      <c r="I38" s="53">
        <f t="shared" si="7"/>
        <v>7.4000000000000038E-3</v>
      </c>
    </row>
    <row r="39" spans="3:12" ht="12" customHeight="1" x14ac:dyDescent="0.25">
      <c r="C39" s="15">
        <v>35</v>
      </c>
      <c r="D39" s="1" t="s">
        <v>25</v>
      </c>
      <c r="E39" s="52">
        <v>4.8899999999999999E-2</v>
      </c>
      <c r="F39" s="52">
        <v>4.4400000000000002E-2</v>
      </c>
      <c r="G39" s="52">
        <v>4.4299999999999999E-2</v>
      </c>
      <c r="H39" s="53">
        <f t="shared" si="6"/>
        <v>1.0000000000000286E-4</v>
      </c>
      <c r="I39" s="53">
        <f t="shared" si="7"/>
        <v>4.4999999999999971E-3</v>
      </c>
    </row>
    <row r="40" spans="3:12" ht="12" customHeight="1" x14ac:dyDescent="0.25">
      <c r="D40" s="1" t="s">
        <v>64</v>
      </c>
      <c r="E40" s="52">
        <v>1.77E-2</v>
      </c>
      <c r="F40" s="52">
        <v>1.4999999999999999E-2</v>
      </c>
      <c r="G40" s="52">
        <v>1.4999999999999999E-2</v>
      </c>
      <c r="H40" s="53">
        <f t="shared" si="6"/>
        <v>0</v>
      </c>
      <c r="I40" s="53">
        <f t="shared" si="7"/>
        <v>2.700000000000001E-3</v>
      </c>
    </row>
    <row r="41" spans="3:12" ht="12" customHeight="1" x14ac:dyDescent="0.25">
      <c r="D41" s="1" t="s">
        <v>141</v>
      </c>
      <c r="E41" s="52">
        <v>1.61E-2</v>
      </c>
      <c r="F41" s="52">
        <v>1.34E-2</v>
      </c>
      <c r="G41" s="52">
        <v>1.32E-2</v>
      </c>
      <c r="H41" s="53">
        <f t="shared" si="6"/>
        <v>2.0000000000000052E-4</v>
      </c>
      <c r="I41" s="53">
        <f t="shared" si="7"/>
        <v>2.6999999999999993E-3</v>
      </c>
    </row>
    <row r="46" spans="3:12" ht="12" customHeight="1" x14ac:dyDescent="0.3">
      <c r="D46" s="81" t="s">
        <v>180</v>
      </c>
    </row>
  </sheetData>
  <sortState xmlns:xlrd2="http://schemas.microsoft.com/office/spreadsheetml/2017/richdata2" ref="D36:I41">
    <sortCondition descending="1" ref="E36:E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topLeftCell="A6" zoomScaleNormal="100" workbookViewId="0">
      <selection activeCell="K48" sqref="K48"/>
    </sheetView>
  </sheetViews>
  <sheetFormatPr baseColWidth="10" defaultColWidth="9.33203125" defaultRowHeight="12" customHeight="1" x14ac:dyDescent="0.25"/>
  <cols>
    <col min="1" max="1" width="9.33203125" style="15"/>
    <col min="2" max="13" width="9.33203125" style="17"/>
    <col min="14" max="14" width="9.33203125" style="24"/>
    <col min="15" max="16384" width="9.33203125" style="17"/>
  </cols>
  <sheetData>
    <row r="1" spans="1:11" s="15" customFormat="1" ht="12" customHeight="1" x14ac:dyDescent="0.25">
      <c r="A1" s="15" t="s">
        <v>80</v>
      </c>
    </row>
    <row r="2" spans="1:11" ht="12" customHeight="1" x14ac:dyDescent="0.25">
      <c r="B2" s="17" t="s">
        <v>181</v>
      </c>
    </row>
    <row r="3" spans="1:11" ht="12" customHeight="1" x14ac:dyDescent="0.25">
      <c r="B3" s="17" t="s">
        <v>143</v>
      </c>
    </row>
    <row r="5" spans="1:11" ht="12" customHeight="1" x14ac:dyDescent="0.25">
      <c r="B5" s="55" t="s">
        <v>0</v>
      </c>
      <c r="C5" s="55" t="s">
        <v>101</v>
      </c>
      <c r="D5" s="55" t="s">
        <v>31</v>
      </c>
      <c r="E5" s="55" t="s">
        <v>102</v>
      </c>
      <c r="F5" s="55" t="s">
        <v>77</v>
      </c>
      <c r="G5" s="55" t="s">
        <v>95</v>
      </c>
      <c r="H5" s="55" t="s">
        <v>96</v>
      </c>
      <c r="I5" s="55" t="s">
        <v>103</v>
      </c>
      <c r="J5" s="55" t="s">
        <v>104</v>
      </c>
    </row>
    <row r="6" spans="1:11" ht="12" customHeight="1" x14ac:dyDescent="0.25">
      <c r="A6" s="15">
        <v>1</v>
      </c>
      <c r="B6" s="55" t="s">
        <v>35</v>
      </c>
      <c r="C6" s="56">
        <v>5.8200000000000002E-2</v>
      </c>
      <c r="D6" s="56">
        <v>6.08E-2</v>
      </c>
      <c r="E6" s="57">
        <v>4.3400000000000001E-2</v>
      </c>
      <c r="F6" s="57">
        <v>4.5199999999999997E-2</v>
      </c>
      <c r="G6" s="58">
        <v>90.158333333333317</v>
      </c>
      <c r="H6" s="58">
        <v>90.92</v>
      </c>
      <c r="I6" s="59">
        <v>5.8200000000000002E-2</v>
      </c>
      <c r="J6" s="59">
        <v>4.3400000000000001E-2</v>
      </c>
      <c r="K6" s="15">
        <v>15</v>
      </c>
    </row>
    <row r="7" spans="1:11" ht="12" customHeight="1" x14ac:dyDescent="0.25">
      <c r="A7" s="15">
        <v>3</v>
      </c>
      <c r="B7" s="55" t="s">
        <v>36</v>
      </c>
      <c r="C7" s="56">
        <v>6.6699999999999995E-2</v>
      </c>
      <c r="D7" s="56">
        <v>6.9800000000000001E-2</v>
      </c>
      <c r="E7" s="57">
        <v>5.0200000000000002E-2</v>
      </c>
      <c r="F7" s="57">
        <v>5.2299999999999999E-2</v>
      </c>
      <c r="G7" s="58">
        <v>91.125000000000014</v>
      </c>
      <c r="H7" s="58">
        <v>91.81</v>
      </c>
      <c r="I7" s="59">
        <v>5.882401330991776E-2</v>
      </c>
      <c r="J7" s="59">
        <v>4.3865329512894E-2</v>
      </c>
      <c r="K7" s="15">
        <v>22</v>
      </c>
    </row>
    <row r="8" spans="1:11" ht="12" customHeight="1" x14ac:dyDescent="0.25">
      <c r="A8" s="15">
        <v>5</v>
      </c>
      <c r="B8" s="55" t="s">
        <v>37</v>
      </c>
      <c r="C8" s="56">
        <v>6.3200000000000006E-2</v>
      </c>
      <c r="D8" s="56">
        <v>6.6400000000000001E-2</v>
      </c>
      <c r="E8" s="57">
        <v>4.7E-2</v>
      </c>
      <c r="F8" s="57">
        <v>4.9200000000000001E-2</v>
      </c>
      <c r="G8" s="58">
        <v>91.123333333333335</v>
      </c>
      <c r="H8" s="58">
        <v>91.469999999999985</v>
      </c>
      <c r="I8" s="59">
        <v>5.8822937424900648E-2</v>
      </c>
      <c r="J8" s="59">
        <v>4.3864527220630382E-2</v>
      </c>
      <c r="K8" s="15">
        <v>29</v>
      </c>
    </row>
    <row r="9" spans="1:11" ht="12" customHeight="1" x14ac:dyDescent="0.25">
      <c r="A9" s="15">
        <v>7</v>
      </c>
      <c r="B9" s="55" t="s">
        <v>38</v>
      </c>
      <c r="C9" s="56">
        <v>5.5800000000000002E-2</v>
      </c>
      <c r="D9" s="56">
        <v>5.7599999999999998E-2</v>
      </c>
      <c r="E9" s="57">
        <v>4.1200000000000001E-2</v>
      </c>
      <c r="F9" s="57">
        <v>4.24E-2</v>
      </c>
      <c r="G9" s="58">
        <v>91.573333333333338</v>
      </c>
      <c r="H9" s="58">
        <v>91.838333333333324</v>
      </c>
      <c r="I9" s="59">
        <v>5.9113426379517525E-2</v>
      </c>
      <c r="J9" s="59">
        <v>4.4081146131805173E-2</v>
      </c>
      <c r="K9" s="15">
        <v>36</v>
      </c>
    </row>
    <row r="10" spans="1:11" ht="12" customHeight="1" x14ac:dyDescent="0.25">
      <c r="A10" s="15">
        <v>9</v>
      </c>
      <c r="B10" s="55" t="s">
        <v>39</v>
      </c>
      <c r="C10" s="56">
        <v>5.62E-2</v>
      </c>
      <c r="D10" s="56">
        <v>5.7700000000000001E-2</v>
      </c>
      <c r="E10" s="57">
        <v>4.0300000000000002E-2</v>
      </c>
      <c r="F10" s="57">
        <v>4.1200000000000001E-2</v>
      </c>
      <c r="G10" s="58">
        <v>92.570000000000007</v>
      </c>
      <c r="H10" s="58">
        <v>92.701666666666668</v>
      </c>
      <c r="I10" s="59">
        <v>5.9756805619743059E-2</v>
      </c>
      <c r="J10" s="59">
        <v>4.4560916905444142E-2</v>
      </c>
      <c r="K10" s="15">
        <v>43</v>
      </c>
    </row>
    <row r="11" spans="1:11" ht="12" customHeight="1" x14ac:dyDescent="0.25">
      <c r="A11" s="15">
        <v>11</v>
      </c>
      <c r="B11" s="55" t="s">
        <v>40</v>
      </c>
      <c r="C11" s="56">
        <v>6.2E-2</v>
      </c>
      <c r="D11" s="56">
        <v>6.3899999999999998E-2</v>
      </c>
      <c r="E11" s="57">
        <v>4.4600000000000001E-2</v>
      </c>
      <c r="F11" s="57">
        <v>4.5699999999999998E-2</v>
      </c>
      <c r="G11" s="58">
        <v>93.498333333333335</v>
      </c>
      <c r="H11" s="58">
        <v>93.56</v>
      </c>
      <c r="I11" s="59">
        <v>6.0356073574267505E-2</v>
      </c>
      <c r="J11" s="59">
        <v>4.5007793696275084E-2</v>
      </c>
      <c r="K11" s="15">
        <v>50</v>
      </c>
    </row>
    <row r="12" spans="1:11" ht="12" customHeight="1" x14ac:dyDescent="0.25">
      <c r="A12" s="15">
        <v>13</v>
      </c>
      <c r="B12" s="55" t="s">
        <v>41</v>
      </c>
      <c r="C12" s="56">
        <v>6.0499999999999998E-2</v>
      </c>
      <c r="D12" s="56">
        <v>6.2399999999999997E-2</v>
      </c>
      <c r="E12" s="57">
        <v>4.36E-2</v>
      </c>
      <c r="F12" s="57">
        <v>4.4699999999999997E-2</v>
      </c>
      <c r="G12" s="58">
        <v>95.181666666666672</v>
      </c>
      <c r="H12" s="58">
        <v>95.133333333333326</v>
      </c>
      <c r="I12" s="59">
        <v>6.144271744153805E-2</v>
      </c>
      <c r="J12" s="59">
        <v>4.5818108882521504E-2</v>
      </c>
      <c r="K12" s="15">
        <v>57</v>
      </c>
    </row>
    <row r="13" spans="1:11" ht="12" customHeight="1" x14ac:dyDescent="0.25">
      <c r="A13" s="15">
        <v>15</v>
      </c>
      <c r="B13" s="55" t="s">
        <v>42</v>
      </c>
      <c r="C13" s="56">
        <v>6.88E-2</v>
      </c>
      <c r="D13" s="56">
        <v>7.1800000000000003E-2</v>
      </c>
      <c r="E13" s="57">
        <v>4.9799999999999997E-2</v>
      </c>
      <c r="F13" s="57">
        <v>5.1799999999999999E-2</v>
      </c>
      <c r="G13" s="58">
        <v>96.194999999999993</v>
      </c>
      <c r="H13" s="58">
        <v>96.204999999999998</v>
      </c>
      <c r="I13" s="59">
        <v>6.2096855531934565E-2</v>
      </c>
      <c r="J13" s="59">
        <v>4.6305902578796569E-2</v>
      </c>
      <c r="K13" s="15">
        <v>64</v>
      </c>
    </row>
    <row r="14" spans="1:11" ht="12" customHeight="1" x14ac:dyDescent="0.25">
      <c r="A14" s="15">
        <v>17</v>
      </c>
      <c r="B14" s="55" t="s">
        <v>43</v>
      </c>
      <c r="C14" s="56">
        <v>6.5699999999999995E-2</v>
      </c>
      <c r="D14" s="56">
        <v>6.8599999999999994E-2</v>
      </c>
      <c r="E14" s="57">
        <v>4.8099999999999997E-2</v>
      </c>
      <c r="F14" s="57">
        <v>5.0099999999999999E-2</v>
      </c>
      <c r="G14" s="58">
        <v>97.731666666666669</v>
      </c>
      <c r="H14" s="58">
        <v>97.581666666666663</v>
      </c>
      <c r="I14" s="59">
        <v>6.3088821517700358E-2</v>
      </c>
      <c r="J14" s="59">
        <v>4.7045616045845284E-2</v>
      </c>
      <c r="K14" s="15">
        <v>71</v>
      </c>
    </row>
    <row r="15" spans="1:11" ht="12" customHeight="1" x14ac:dyDescent="0.25">
      <c r="A15" s="15">
        <v>19</v>
      </c>
      <c r="B15" s="55" t="s">
        <v>44</v>
      </c>
      <c r="C15" s="56">
        <v>7.3899999999999993E-2</v>
      </c>
      <c r="D15" s="56">
        <v>7.7399999999999997E-2</v>
      </c>
      <c r="E15" s="57">
        <v>5.4100000000000002E-2</v>
      </c>
      <c r="F15" s="57">
        <v>5.6599999999999998E-2</v>
      </c>
      <c r="G15" s="58">
        <v>98.653333333333322</v>
      </c>
      <c r="H15" s="58">
        <v>98.536666666666648</v>
      </c>
      <c r="I15" s="59">
        <v>6.36837859321564E-2</v>
      </c>
      <c r="J15" s="59">
        <v>4.7489283667621784E-2</v>
      </c>
      <c r="K15" s="15">
        <v>78</v>
      </c>
    </row>
    <row r="16" spans="1:11" ht="12" customHeight="1" x14ac:dyDescent="0.25">
      <c r="A16" s="15">
        <v>21</v>
      </c>
      <c r="B16" s="55" t="s">
        <v>45</v>
      </c>
      <c r="C16" s="56">
        <v>6.9199999999999998E-2</v>
      </c>
      <c r="D16" s="56">
        <v>7.2400000000000006E-2</v>
      </c>
      <c r="E16" s="57">
        <v>5.04E-2</v>
      </c>
      <c r="F16" s="57">
        <v>5.28E-2</v>
      </c>
      <c r="G16" s="58">
        <v>99.315000000000012</v>
      </c>
      <c r="H16" s="58">
        <v>99.171666666666667</v>
      </c>
      <c r="I16" s="59">
        <v>6.4110912283944929E-2</v>
      </c>
      <c r="J16" s="59">
        <v>4.7807793696275087E-2</v>
      </c>
      <c r="K16" s="15">
        <v>85</v>
      </c>
    </row>
    <row r="17" spans="1:11" ht="12" customHeight="1" x14ac:dyDescent="0.25">
      <c r="A17" s="15">
        <v>23</v>
      </c>
      <c r="B17" s="55" t="s">
        <v>46</v>
      </c>
      <c r="C17" s="56">
        <v>7.46E-2</v>
      </c>
      <c r="D17" s="56">
        <v>7.8700000000000006E-2</v>
      </c>
      <c r="E17" s="57">
        <v>5.3999999999999999E-2</v>
      </c>
      <c r="F17" s="57">
        <v>5.7000000000000002E-2</v>
      </c>
      <c r="G17" s="58">
        <v>99.671666666666667</v>
      </c>
      <c r="H17" s="58">
        <v>99.591666666666683</v>
      </c>
      <c r="I17" s="59">
        <v>6.4341151677604222E-2</v>
      </c>
      <c r="J17" s="59">
        <v>4.7979484240687688E-2</v>
      </c>
      <c r="K17" s="15">
        <v>92</v>
      </c>
    </row>
    <row r="18" spans="1:11" ht="12" customHeight="1" x14ac:dyDescent="0.25">
      <c r="A18" s="15">
        <v>25</v>
      </c>
      <c r="B18" s="55" t="s">
        <v>47</v>
      </c>
      <c r="C18" s="56">
        <v>6.8599999999999994E-2</v>
      </c>
      <c r="D18" s="56">
        <v>7.2499999999999995E-2</v>
      </c>
      <c r="E18" s="57">
        <v>4.9799999999999997E-2</v>
      </c>
      <c r="F18" s="57">
        <v>5.2699999999999997E-2</v>
      </c>
      <c r="G18" s="58">
        <v>99.875</v>
      </c>
      <c r="H18" s="58">
        <v>99.766666666666666</v>
      </c>
      <c r="I18" s="59">
        <v>6.4472409649690365E-2</v>
      </c>
      <c r="J18" s="59">
        <v>4.8077363896848149E-2</v>
      </c>
      <c r="K18" s="15">
        <v>99</v>
      </c>
    </row>
    <row r="19" spans="1:11" ht="12" customHeight="1" x14ac:dyDescent="0.25">
      <c r="A19" s="15">
        <v>27</v>
      </c>
      <c r="B19" s="55" t="s">
        <v>48</v>
      </c>
      <c r="C19" s="56">
        <v>7.4099999999999999E-2</v>
      </c>
      <c r="D19" s="56">
        <v>7.9000000000000001E-2</v>
      </c>
      <c r="E19" s="57">
        <v>5.3499999999999999E-2</v>
      </c>
      <c r="F19" s="57">
        <v>5.7099999999999998E-2</v>
      </c>
      <c r="G19" s="58">
        <v>99.901666666666657</v>
      </c>
      <c r="H19" s="58">
        <v>99.848333333333343</v>
      </c>
      <c r="I19" s="59">
        <v>6.4489623809963953E-2</v>
      </c>
      <c r="J19" s="59">
        <v>4.8090200573065907E-2</v>
      </c>
      <c r="K19" s="15">
        <v>106</v>
      </c>
    </row>
    <row r="20" spans="1:11" ht="12" customHeight="1" x14ac:dyDescent="0.25">
      <c r="A20" s="15">
        <v>29</v>
      </c>
      <c r="B20" s="55" t="s">
        <v>49</v>
      </c>
      <c r="C20" s="56">
        <v>6.7199999999999996E-2</v>
      </c>
      <c r="D20" s="56">
        <v>7.0800000000000002E-2</v>
      </c>
      <c r="E20" s="57">
        <v>4.8300000000000003E-2</v>
      </c>
      <c r="F20" s="57">
        <v>5.0900000000000001E-2</v>
      </c>
      <c r="G20" s="58">
        <v>99.875</v>
      </c>
      <c r="H20" s="58">
        <v>99.824999999999989</v>
      </c>
      <c r="I20" s="59">
        <v>6.4472409649690365E-2</v>
      </c>
      <c r="J20" s="59">
        <v>4.8077363896848149E-2</v>
      </c>
      <c r="K20" s="15">
        <v>113</v>
      </c>
    </row>
    <row r="21" spans="1:11" ht="12" customHeight="1" x14ac:dyDescent="0.25">
      <c r="A21" s="15">
        <v>31</v>
      </c>
      <c r="B21" s="55" t="s">
        <v>50</v>
      </c>
      <c r="C21" s="56">
        <v>7.2499999999999995E-2</v>
      </c>
      <c r="D21" s="56">
        <v>7.6899999999999996E-2</v>
      </c>
      <c r="E21" s="57">
        <v>5.1700000000000003E-2</v>
      </c>
      <c r="F21" s="57">
        <v>5.4699999999999999E-2</v>
      </c>
      <c r="G21" s="58">
        <v>100.125</v>
      </c>
      <c r="H21" s="58">
        <v>100.17333333333333</v>
      </c>
      <c r="I21" s="59">
        <v>6.4633792402255308E-2</v>
      </c>
      <c r="J21" s="59">
        <v>4.8197707736389699E-2</v>
      </c>
      <c r="K21" s="15">
        <v>120</v>
      </c>
    </row>
    <row r="22" spans="1:11" ht="12" customHeight="1" x14ac:dyDescent="0.25">
      <c r="A22" s="15">
        <v>33</v>
      </c>
      <c r="B22" s="55" t="s">
        <v>51</v>
      </c>
      <c r="C22" s="56">
        <v>6.4299999999999996E-2</v>
      </c>
      <c r="D22" s="56">
        <v>6.8000000000000005E-2</v>
      </c>
      <c r="E22" s="57">
        <v>4.5100000000000001E-2</v>
      </c>
      <c r="F22" s="57">
        <v>4.7500000000000001E-2</v>
      </c>
      <c r="G22" s="58">
        <v>99.786666666666676</v>
      </c>
      <c r="H22" s="58">
        <v>99.796666666666667</v>
      </c>
      <c r="I22" s="59">
        <v>6.4415387743784094E-2</v>
      </c>
      <c r="J22" s="59">
        <v>4.8034842406876804E-2</v>
      </c>
      <c r="K22" s="15">
        <v>127</v>
      </c>
    </row>
    <row r="23" spans="1:11" ht="12" customHeight="1" x14ac:dyDescent="0.25">
      <c r="A23" s="15">
        <v>35</v>
      </c>
      <c r="B23" s="55" t="s">
        <v>28</v>
      </c>
      <c r="C23" s="56">
        <v>6.7500000000000004E-2</v>
      </c>
      <c r="D23" s="56">
        <v>7.1499999999999994E-2</v>
      </c>
      <c r="E23" s="57">
        <v>4.7E-2</v>
      </c>
      <c r="F23" s="57">
        <v>4.9599999999999998E-2</v>
      </c>
      <c r="G23" s="58">
        <v>100.57333333333332</v>
      </c>
      <c r="H23" s="58">
        <v>100.67166666666667</v>
      </c>
      <c r="I23" s="59">
        <v>6.4923205471855081E-2</v>
      </c>
      <c r="J23" s="59">
        <v>4.8413524355300865E-2</v>
      </c>
      <c r="K23" s="15">
        <v>134</v>
      </c>
    </row>
    <row r="24" spans="1:11" ht="12" customHeight="1" x14ac:dyDescent="0.25">
      <c r="A24" s="15">
        <v>37</v>
      </c>
      <c r="B24" s="55" t="s">
        <v>29</v>
      </c>
      <c r="C24" s="56">
        <v>6.1499999999999999E-2</v>
      </c>
      <c r="D24" s="56">
        <v>6.4899999999999999E-2</v>
      </c>
      <c r="E24" s="57">
        <v>4.2999999999999997E-2</v>
      </c>
      <c r="F24" s="57">
        <v>4.48E-2</v>
      </c>
      <c r="G24" s="58">
        <v>101.395</v>
      </c>
      <c r="H24" s="58">
        <v>101.42333333333335</v>
      </c>
      <c r="I24" s="59">
        <v>6.5453616785285149E-2</v>
      </c>
      <c r="J24" s="59">
        <v>4.8809054441260755E-2</v>
      </c>
      <c r="K24" s="15">
        <v>141</v>
      </c>
    </row>
    <row r="25" spans="1:11" ht="12" customHeight="1" x14ac:dyDescent="0.25">
      <c r="A25" s="15">
        <v>39</v>
      </c>
      <c r="B25" s="55" t="s">
        <v>30</v>
      </c>
      <c r="C25" s="56">
        <v>6.7599999999999993E-2</v>
      </c>
      <c r="D25" s="56">
        <v>7.1800000000000003E-2</v>
      </c>
      <c r="E25" s="57">
        <v>4.7199999999999999E-2</v>
      </c>
      <c r="F25" s="57">
        <v>4.9500000000000002E-2</v>
      </c>
      <c r="G25" s="58">
        <v>102.09000000000002</v>
      </c>
      <c r="H25" s="58">
        <v>102.12833333333333</v>
      </c>
      <c r="I25" s="59">
        <v>6.5902260837415683E-2</v>
      </c>
      <c r="J25" s="59">
        <v>4.914361031518627E-2</v>
      </c>
      <c r="K25" s="15">
        <v>148</v>
      </c>
    </row>
    <row r="26" spans="1:11" ht="12" customHeight="1" x14ac:dyDescent="0.25">
      <c r="A26" s="15">
        <v>41</v>
      </c>
      <c r="B26" s="55" t="s">
        <v>62</v>
      </c>
      <c r="C26" s="56">
        <v>6.2700000000000006E-2</v>
      </c>
      <c r="D26" s="56">
        <v>6.6100000000000006E-2</v>
      </c>
      <c r="E26" s="57">
        <v>4.3499999999999997E-2</v>
      </c>
      <c r="F26" s="57">
        <v>4.53E-2</v>
      </c>
      <c r="G26" s="58">
        <v>102.96999999999998</v>
      </c>
      <c r="H26" s="58">
        <v>102.93833333333333</v>
      </c>
      <c r="I26" s="59">
        <v>6.6470328126444225E-2</v>
      </c>
      <c r="J26" s="59">
        <v>4.9567220630372499E-2</v>
      </c>
      <c r="K26" s="15">
        <v>155</v>
      </c>
    </row>
    <row r="27" spans="1:11" ht="12" customHeight="1" x14ac:dyDescent="0.25">
      <c r="A27" s="15">
        <v>43</v>
      </c>
      <c r="B27" s="55" t="s">
        <v>68</v>
      </c>
      <c r="C27" s="56">
        <v>7.1099999999999997E-2</v>
      </c>
      <c r="D27" s="56">
        <v>7.5700000000000003E-2</v>
      </c>
      <c r="E27" s="57">
        <v>4.9700000000000001E-2</v>
      </c>
      <c r="F27" s="57">
        <v>5.2299999999999999E-2</v>
      </c>
      <c r="G27" s="58">
        <v>104.16500000000001</v>
      </c>
      <c r="H27" s="58">
        <v>104.185</v>
      </c>
      <c r="I27" s="59">
        <v>6.7241737683704603E-2</v>
      </c>
      <c r="J27" s="59">
        <v>5.0142464183381107E-2</v>
      </c>
      <c r="K27" s="15">
        <v>162</v>
      </c>
    </row>
    <row r="28" spans="1:11" ht="12" customHeight="1" x14ac:dyDescent="0.25">
      <c r="A28" s="15">
        <v>45</v>
      </c>
      <c r="B28" s="55" t="s">
        <v>79</v>
      </c>
      <c r="C28" s="56">
        <v>6.7000000000000004E-2</v>
      </c>
      <c r="D28" s="56">
        <v>7.0900000000000005E-2</v>
      </c>
      <c r="E28" s="57">
        <v>4.58E-2</v>
      </c>
      <c r="F28" s="57">
        <v>4.7699999999999999E-2</v>
      </c>
      <c r="G28" s="58">
        <v>104.59333333333332</v>
      </c>
      <c r="H28" s="58">
        <v>104.395</v>
      </c>
      <c r="I28" s="59">
        <v>6.7518240133099178E-2</v>
      </c>
      <c r="J28" s="59">
        <v>5.0348653295128942E-2</v>
      </c>
      <c r="K28" s="15">
        <v>169</v>
      </c>
    </row>
    <row r="29" spans="1:11" ht="12" customHeight="1" x14ac:dyDescent="0.25">
      <c r="A29" s="15">
        <v>47</v>
      </c>
      <c r="B29" s="55" t="s">
        <v>93</v>
      </c>
      <c r="C29" s="56">
        <v>7.22E-2</v>
      </c>
      <c r="D29" s="56">
        <v>7.7200000000000005E-2</v>
      </c>
      <c r="E29" s="57">
        <v>4.9799999999999997E-2</v>
      </c>
      <c r="F29" s="57">
        <v>5.2600000000000001E-2</v>
      </c>
      <c r="G29" s="58">
        <v>105.47833333333334</v>
      </c>
      <c r="H29" s="58">
        <v>105.205</v>
      </c>
      <c r="I29" s="59">
        <v>6.8089535077179048E-2</v>
      </c>
      <c r="J29" s="59">
        <v>5.077467048710603E-2</v>
      </c>
      <c r="K29" s="15">
        <v>176</v>
      </c>
    </row>
    <row r="30" spans="1:11" ht="12" customHeight="1" x14ac:dyDescent="0.25">
      <c r="A30" s="15">
        <v>49</v>
      </c>
      <c r="B30" s="55" t="s">
        <v>109</v>
      </c>
      <c r="C30" s="56">
        <v>6.4199999999999993E-2</v>
      </c>
      <c r="D30" s="56">
        <v>6.8599999999999994E-2</v>
      </c>
      <c r="E30" s="57">
        <v>4.2999999999999997E-2</v>
      </c>
      <c r="F30" s="57">
        <v>4.5100000000000001E-2</v>
      </c>
      <c r="G30" s="58">
        <v>105.68333333333332</v>
      </c>
      <c r="H30" s="58">
        <v>105.08499999999999</v>
      </c>
      <c r="I30" s="59">
        <v>6.8221868934282281E-2</v>
      </c>
      <c r="J30" s="59">
        <v>5.0873352435530095E-2</v>
      </c>
    </row>
    <row r="31" spans="1:11" ht="12" customHeight="1" x14ac:dyDescent="0.25">
      <c r="A31" s="15">
        <v>51</v>
      </c>
      <c r="B31" s="55" t="s">
        <v>100</v>
      </c>
      <c r="C31" s="56">
        <v>6.9500000000000006E-2</v>
      </c>
      <c r="D31" s="56">
        <v>7.51E-2</v>
      </c>
      <c r="E31" s="57">
        <v>4.7500000000000001E-2</v>
      </c>
      <c r="F31" s="57">
        <v>5.0599999999999999E-2</v>
      </c>
      <c r="G31" s="58">
        <v>105.83333333333333</v>
      </c>
      <c r="H31" s="58">
        <v>105.04333333333331</v>
      </c>
      <c r="I31" s="59">
        <v>6.831869858582125E-2</v>
      </c>
      <c r="J31" s="59">
        <v>5.0945558739255027E-2</v>
      </c>
    </row>
    <row r="32" spans="1:11" ht="12" customHeight="1" x14ac:dyDescent="0.25">
      <c r="A32" s="15">
        <v>53</v>
      </c>
      <c r="B32" s="55" t="s">
        <v>112</v>
      </c>
      <c r="C32" s="56">
        <v>6.3799999999999996E-2</v>
      </c>
      <c r="D32" s="56">
        <v>6.8400000000000002E-2</v>
      </c>
      <c r="E32" s="57">
        <v>4.1099999999999998E-2</v>
      </c>
      <c r="F32" s="57">
        <v>4.2999999999999997E-2</v>
      </c>
      <c r="G32" s="60">
        <v>107.565</v>
      </c>
      <c r="H32" s="60">
        <v>106.60833333333333</v>
      </c>
      <c r="I32" s="61">
        <v>6.9436543118587685E-2</v>
      </c>
      <c r="J32" s="61">
        <v>5.1779140401146145E-2</v>
      </c>
    </row>
    <row r="33" spans="1:12" ht="12" customHeight="1" x14ac:dyDescent="0.25">
      <c r="A33" s="15">
        <v>55</v>
      </c>
      <c r="B33" s="55" t="s">
        <v>140</v>
      </c>
      <c r="C33" s="56">
        <v>7.8200000000000006E-2</v>
      </c>
      <c r="D33" s="56">
        <v>8.3900000000000002E-2</v>
      </c>
      <c r="E33" s="57">
        <v>5.4600000000000003E-2</v>
      </c>
      <c r="F33" s="57">
        <v>5.7799999999999997E-2</v>
      </c>
      <c r="G33" s="62">
        <v>110.08166666666669</v>
      </c>
      <c r="H33" s="62">
        <v>108.95833333333333</v>
      </c>
      <c r="I33" s="61">
        <v>7.1061129494408015E-2</v>
      </c>
      <c r="J33" s="61">
        <v>5.2990601719197734E-2</v>
      </c>
    </row>
    <row r="34" spans="1:12" ht="12" customHeight="1" x14ac:dyDescent="0.25">
      <c r="A34" s="15">
        <v>57</v>
      </c>
      <c r="B34" s="55" t="s">
        <v>142</v>
      </c>
      <c r="C34" s="56">
        <v>8.6099999999999996E-2</v>
      </c>
      <c r="D34" s="56">
        <v>9.0800000000000006E-2</v>
      </c>
      <c r="E34" s="57">
        <v>6.2899999999999998E-2</v>
      </c>
      <c r="F34" s="57">
        <v>6.4799999999999996E-2</v>
      </c>
      <c r="G34" s="62">
        <v>115.84333333333332</v>
      </c>
      <c r="H34" s="62">
        <v>114.18166666666666</v>
      </c>
      <c r="I34" s="61">
        <v>7.4780463998521118E-2</v>
      </c>
      <c r="J34" s="61">
        <v>5.5764126074498571E-2</v>
      </c>
    </row>
    <row r="35" spans="1:12" ht="12" customHeight="1" x14ac:dyDescent="0.25">
      <c r="B35" s="55" t="s">
        <v>146</v>
      </c>
      <c r="C35" s="56">
        <v>0.1137</v>
      </c>
      <c r="D35" s="56">
        <v>0.1138</v>
      </c>
      <c r="E35" s="57">
        <v>9.8000000000000004E-2</v>
      </c>
      <c r="F35" s="57">
        <v>9.8599999999999993E-2</v>
      </c>
      <c r="G35" s="62">
        <v>121.80166666666666</v>
      </c>
      <c r="H35" s="62">
        <v>119.47166666666668</v>
      </c>
      <c r="I35" s="61">
        <f>C$6/G$6*G35</f>
        <v>7.8626752934652017E-2</v>
      </c>
      <c r="J35" s="61">
        <f>E$6/G$6*G35</f>
        <v>5.8632320916905456E-2</v>
      </c>
    </row>
    <row r="36" spans="1:12" ht="12" customHeight="1" x14ac:dyDescent="0.25">
      <c r="B36" s="55" t="s">
        <v>166</v>
      </c>
      <c r="C36" s="56">
        <v>0.1186</v>
      </c>
      <c r="D36" s="56">
        <v>0.13239999999999999</v>
      </c>
      <c r="E36" s="57">
        <v>9.1600000000000001E-2</v>
      </c>
      <c r="F36" s="57">
        <v>0.1018</v>
      </c>
      <c r="G36" s="62">
        <v>125.44666666666667</v>
      </c>
      <c r="H36" s="62">
        <v>122.27666666666666</v>
      </c>
      <c r="I36" s="61">
        <f t="shared" ref="I36:I37" si="0">C$6/G$6*G36</f>
        <v>8.0979713467048728E-2</v>
      </c>
      <c r="J36" s="61">
        <f t="shared" ref="J36:J37" si="1">E$6/G$6*G36</f>
        <v>6.038693409742122E-2</v>
      </c>
    </row>
    <row r="37" spans="1:12" ht="12" customHeight="1" x14ac:dyDescent="0.25">
      <c r="B37" s="55" t="s">
        <v>161</v>
      </c>
      <c r="C37" s="56">
        <v>0.1125</v>
      </c>
      <c r="D37" s="56">
        <v>0.12180000000000001</v>
      </c>
      <c r="E37" s="57">
        <v>8.9099999999999999E-2</v>
      </c>
      <c r="F37" s="57">
        <v>9.6299999999999997E-2</v>
      </c>
      <c r="G37" s="62">
        <v>127.30499999999999</v>
      </c>
      <c r="H37" s="62">
        <v>124.05333333333333</v>
      </c>
      <c r="I37" s="61">
        <f t="shared" si="0"/>
        <v>8.2179325261114711E-2</v>
      </c>
      <c r="J37" s="61">
        <f t="shared" si="1"/>
        <v>6.128148997134672E-2</v>
      </c>
      <c r="L37" s="51"/>
    </row>
    <row r="42" spans="1:12" ht="12" customHeight="1" x14ac:dyDescent="0.3">
      <c r="B42" s="81" t="s">
        <v>180</v>
      </c>
    </row>
    <row r="62" spans="13:13" ht="12" customHeight="1" x14ac:dyDescent="0.25">
      <c r="M62" s="51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"/>
  <sheetViews>
    <sheetView topLeftCell="C1" zoomScaleNormal="100" workbookViewId="0">
      <selection activeCell="I46" sqref="I46"/>
    </sheetView>
  </sheetViews>
  <sheetFormatPr baseColWidth="10" defaultColWidth="9.33203125" defaultRowHeight="12" customHeight="1" x14ac:dyDescent="0.25"/>
  <cols>
    <col min="1" max="1" width="0" style="15" hidden="1" customWidth="1"/>
    <col min="2" max="2" width="9.33203125" style="15"/>
    <col min="3" max="11" width="9.33203125" style="17"/>
    <col min="12" max="12" width="9.33203125" style="24"/>
    <col min="13" max="16384" width="9.33203125" style="17"/>
  </cols>
  <sheetData>
    <row r="1" spans="1:9" s="15" customFormat="1" ht="12" customHeight="1" x14ac:dyDescent="0.25">
      <c r="B1" s="15" t="s">
        <v>81</v>
      </c>
      <c r="D1" s="15">
        <v>57</v>
      </c>
    </row>
    <row r="2" spans="1:9" ht="12" customHeight="1" x14ac:dyDescent="0.25">
      <c r="C2" s="17" t="s">
        <v>182</v>
      </c>
    </row>
    <row r="3" spans="1:9" ht="12" customHeight="1" x14ac:dyDescent="0.25">
      <c r="C3" s="17" t="s">
        <v>59</v>
      </c>
    </row>
    <row r="5" spans="1:9" ht="12" customHeight="1" x14ac:dyDescent="0.25">
      <c r="C5" s="1" t="s">
        <v>0</v>
      </c>
      <c r="D5" s="1" t="s">
        <v>52</v>
      </c>
      <c r="E5" s="1" t="s">
        <v>56</v>
      </c>
      <c r="F5" s="63" t="s">
        <v>99</v>
      </c>
      <c r="G5" s="17" t="s">
        <v>105</v>
      </c>
      <c r="H5" s="17" t="s">
        <v>107</v>
      </c>
      <c r="I5" s="17" t="s">
        <v>106</v>
      </c>
    </row>
    <row r="6" spans="1:9" ht="12" customHeight="1" x14ac:dyDescent="0.25">
      <c r="A6" s="15" t="s">
        <v>108</v>
      </c>
      <c r="B6" s="15">
        <v>1</v>
      </c>
      <c r="C6" s="1" t="s">
        <v>113</v>
      </c>
      <c r="D6" s="52">
        <v>0.1125</v>
      </c>
      <c r="E6" s="52">
        <v>8.9099999999999999E-2</v>
      </c>
      <c r="F6" s="52">
        <v>0.1016</v>
      </c>
      <c r="G6" s="64">
        <f>(D6-E6)*100/D6</f>
        <v>20.8</v>
      </c>
      <c r="H6" s="64">
        <f>G6-I6</f>
        <v>11.111111111111105</v>
      </c>
      <c r="I6" s="64">
        <f>(D6-F6)*100/D6</f>
        <v>9.6888888888888953</v>
      </c>
    </row>
    <row r="7" spans="1:9" ht="12" customHeight="1" x14ac:dyDescent="0.25">
      <c r="A7" s="15" t="s">
        <v>108</v>
      </c>
      <c r="B7" s="15">
        <v>2</v>
      </c>
      <c r="C7" s="1" t="s">
        <v>31</v>
      </c>
      <c r="D7" s="52">
        <v>0.12180000000000001</v>
      </c>
      <c r="E7" s="52">
        <v>9.6299999999999997E-2</v>
      </c>
      <c r="F7" s="52">
        <v>0.1111</v>
      </c>
      <c r="G7" s="64">
        <f>(D7-E7)*100/D7</f>
        <v>20.935960591133011</v>
      </c>
      <c r="H7" s="64">
        <f t="shared" ref="H7:H34" si="0">G7-I7</f>
        <v>12.151067323481122</v>
      </c>
      <c r="I7" s="64">
        <f t="shared" ref="I7:I34" si="1">(D7-F7)*100/D7</f>
        <v>8.7848932676518885</v>
      </c>
    </row>
    <row r="8" spans="1:9" ht="12" customHeight="1" x14ac:dyDescent="0.25">
      <c r="C8" s="1"/>
      <c r="D8" s="52"/>
      <c r="E8" s="52"/>
      <c r="F8" s="52"/>
      <c r="G8" s="64"/>
      <c r="H8" s="64"/>
      <c r="I8" s="64"/>
    </row>
    <row r="9" spans="1:9" ht="12" customHeight="1" x14ac:dyDescent="0.25">
      <c r="B9" s="15">
        <v>10</v>
      </c>
      <c r="C9" s="1" t="s">
        <v>3</v>
      </c>
      <c r="D9" s="52">
        <v>0.122</v>
      </c>
      <c r="E9" s="52">
        <v>6.5100000000000005E-2</v>
      </c>
      <c r="F9" s="52">
        <v>9.7600000000000006E-2</v>
      </c>
      <c r="G9" s="64">
        <f t="shared" ref="G9:G32" si="2">(D9-E9)*100/D9</f>
        <v>46.639344262295076</v>
      </c>
      <c r="H9" s="64">
        <f t="shared" ref="H9:H32" si="3">G9-I9</f>
        <v>26.639344262295083</v>
      </c>
      <c r="I9" s="64">
        <f t="shared" ref="I9:I32" si="4">(D9-F9)*100/D9</f>
        <v>19.999999999999993</v>
      </c>
    </row>
    <row r="10" spans="1:9" ht="12" customHeight="1" x14ac:dyDescent="0.25">
      <c r="A10" s="15" t="s">
        <v>108</v>
      </c>
      <c r="B10" s="15">
        <v>5</v>
      </c>
      <c r="C10" s="1" t="s">
        <v>15</v>
      </c>
      <c r="D10" s="52">
        <v>0.15</v>
      </c>
      <c r="E10" s="52">
        <v>8.0199999999999994E-2</v>
      </c>
      <c r="F10" s="52">
        <v>0.124</v>
      </c>
      <c r="G10" s="64">
        <f t="shared" si="2"/>
        <v>46.533333333333339</v>
      </c>
      <c r="H10" s="64">
        <f t="shared" si="3"/>
        <v>29.200000000000006</v>
      </c>
      <c r="I10" s="64">
        <f t="shared" si="4"/>
        <v>17.333333333333332</v>
      </c>
    </row>
    <row r="11" spans="1:9" ht="12" customHeight="1" x14ac:dyDescent="0.25">
      <c r="B11" s="15">
        <v>11</v>
      </c>
      <c r="C11" s="1" t="s">
        <v>23</v>
      </c>
      <c r="D11" s="52">
        <v>0.20699999999999999</v>
      </c>
      <c r="E11" s="52">
        <v>0.13780000000000001</v>
      </c>
      <c r="F11" s="52">
        <v>0.1656</v>
      </c>
      <c r="G11" s="64">
        <f t="shared" si="2"/>
        <v>33.429951690821248</v>
      </c>
      <c r="H11" s="64">
        <f t="shared" si="3"/>
        <v>13.429951690821252</v>
      </c>
      <c r="I11" s="64">
        <f t="shared" si="4"/>
        <v>19.999999999999996</v>
      </c>
    </row>
    <row r="12" spans="1:9" ht="12" customHeight="1" x14ac:dyDescent="0.25">
      <c r="B12" s="15">
        <v>23</v>
      </c>
      <c r="C12" s="1" t="s">
        <v>18</v>
      </c>
      <c r="D12" s="52">
        <v>0.13739999999999999</v>
      </c>
      <c r="E12" s="52">
        <v>9.9500000000000005E-2</v>
      </c>
      <c r="F12" s="52">
        <v>0.1128</v>
      </c>
      <c r="G12" s="64">
        <f t="shared" si="2"/>
        <v>27.58369723435225</v>
      </c>
      <c r="H12" s="64">
        <f t="shared" si="3"/>
        <v>9.6797671033478849</v>
      </c>
      <c r="I12" s="64">
        <f t="shared" si="4"/>
        <v>17.903930131004365</v>
      </c>
    </row>
    <row r="13" spans="1:9" ht="12" customHeight="1" x14ac:dyDescent="0.25">
      <c r="B13" s="15">
        <v>22</v>
      </c>
      <c r="C13" s="1" t="s">
        <v>8</v>
      </c>
      <c r="D13" s="52">
        <v>0.1181</v>
      </c>
      <c r="E13" s="52">
        <v>8.9899999999999994E-2</v>
      </c>
      <c r="F13" s="52">
        <v>0.10150000000000001</v>
      </c>
      <c r="G13" s="64">
        <f t="shared" si="2"/>
        <v>23.878069432684168</v>
      </c>
      <c r="H13" s="64">
        <f t="shared" si="3"/>
        <v>9.8221845893310853</v>
      </c>
      <c r="I13" s="64">
        <f t="shared" si="4"/>
        <v>14.055884843353082</v>
      </c>
    </row>
    <row r="14" spans="1:9" ht="12" customHeight="1" x14ac:dyDescent="0.25">
      <c r="A14" s="15" t="s">
        <v>108</v>
      </c>
      <c r="B14" s="15">
        <v>9</v>
      </c>
      <c r="C14" s="1" t="s">
        <v>20</v>
      </c>
      <c r="D14" s="52">
        <v>0.11070000000000001</v>
      </c>
      <c r="E14" s="52">
        <v>8.4900000000000003E-2</v>
      </c>
      <c r="F14" s="52">
        <v>9.0700000000000003E-2</v>
      </c>
      <c r="G14" s="64">
        <f t="shared" si="2"/>
        <v>23.306233062330627</v>
      </c>
      <c r="H14" s="64">
        <f t="shared" si="3"/>
        <v>5.239385727190605</v>
      </c>
      <c r="I14" s="64">
        <f t="shared" si="4"/>
        <v>18.066847335140022</v>
      </c>
    </row>
    <row r="15" spans="1:9" ht="12" customHeight="1" x14ac:dyDescent="0.25">
      <c r="B15" s="15">
        <v>25</v>
      </c>
      <c r="C15" s="1" t="s">
        <v>16</v>
      </c>
      <c r="D15" s="52">
        <v>0.1477</v>
      </c>
      <c r="E15" s="52">
        <v>0.1147</v>
      </c>
      <c r="F15" s="52">
        <v>0.1231</v>
      </c>
      <c r="G15" s="64">
        <f t="shared" si="2"/>
        <v>22.342586323628979</v>
      </c>
      <c r="H15" s="64">
        <f t="shared" si="3"/>
        <v>5.687203791469198</v>
      </c>
      <c r="I15" s="64">
        <f t="shared" si="4"/>
        <v>16.655382532159781</v>
      </c>
    </row>
    <row r="16" spans="1:9" ht="12" customHeight="1" x14ac:dyDescent="0.25">
      <c r="B16" s="15">
        <v>12</v>
      </c>
      <c r="C16" s="1" t="s">
        <v>14</v>
      </c>
      <c r="D16" s="52">
        <v>3.3500000000000002E-2</v>
      </c>
      <c r="E16" s="52">
        <v>2.63E-2</v>
      </c>
      <c r="F16" s="52">
        <v>2.63E-2</v>
      </c>
      <c r="G16" s="64">
        <f t="shared" si="2"/>
        <v>21.492537313432841</v>
      </c>
      <c r="H16" s="64">
        <f t="shared" si="3"/>
        <v>0</v>
      </c>
      <c r="I16" s="64">
        <f t="shared" si="4"/>
        <v>21.492537313432841</v>
      </c>
    </row>
    <row r="17" spans="1:9" ht="12" customHeight="1" x14ac:dyDescent="0.25">
      <c r="A17" s="15" t="s">
        <v>108</v>
      </c>
      <c r="B17" s="15">
        <v>6</v>
      </c>
      <c r="C17" s="1" t="s">
        <v>4</v>
      </c>
      <c r="D17" s="52">
        <v>7.9100000000000004E-2</v>
      </c>
      <c r="E17" s="52">
        <v>6.2100000000000002E-2</v>
      </c>
      <c r="F17" s="52">
        <v>6.59E-2</v>
      </c>
      <c r="G17" s="64">
        <f t="shared" si="2"/>
        <v>21.491782553729458</v>
      </c>
      <c r="H17" s="64">
        <f t="shared" si="3"/>
        <v>4.8040455120101129</v>
      </c>
      <c r="I17" s="64">
        <f t="shared" si="4"/>
        <v>16.687737041719345</v>
      </c>
    </row>
    <row r="18" spans="1:9" ht="12" customHeight="1" x14ac:dyDescent="0.25">
      <c r="A18" s="15" t="s">
        <v>108</v>
      </c>
      <c r="B18" s="15">
        <v>7</v>
      </c>
      <c r="C18" s="1" t="s">
        <v>11</v>
      </c>
      <c r="D18" s="52">
        <v>9.01E-2</v>
      </c>
      <c r="E18" s="52">
        <v>7.2499999999999995E-2</v>
      </c>
      <c r="F18" s="52">
        <v>7.4499999999999997E-2</v>
      </c>
      <c r="G18" s="64">
        <f t="shared" si="2"/>
        <v>19.533851276359606</v>
      </c>
      <c r="H18" s="64">
        <f t="shared" si="3"/>
        <v>2.2197558268590463</v>
      </c>
      <c r="I18" s="64">
        <f t="shared" si="4"/>
        <v>17.314095449500559</v>
      </c>
    </row>
    <row r="19" spans="1:9" ht="12" customHeight="1" x14ac:dyDescent="0.25">
      <c r="B19" s="15">
        <v>14</v>
      </c>
      <c r="C19" s="1" t="s">
        <v>17</v>
      </c>
      <c r="D19" s="52">
        <v>7.2999999999999995E-2</v>
      </c>
      <c r="E19" s="52">
        <v>5.8799999999999998E-2</v>
      </c>
      <c r="F19" s="52">
        <v>5.9400000000000001E-2</v>
      </c>
      <c r="G19" s="64">
        <f t="shared" si="2"/>
        <v>19.452054794520546</v>
      </c>
      <c r="H19" s="64">
        <f t="shared" si="3"/>
        <v>0.82191780821918314</v>
      </c>
      <c r="I19" s="64">
        <f t="shared" si="4"/>
        <v>18.630136986301363</v>
      </c>
    </row>
    <row r="20" spans="1:9" ht="12" customHeight="1" x14ac:dyDescent="0.25">
      <c r="B20" s="15">
        <v>26</v>
      </c>
      <c r="C20" s="1" t="s">
        <v>57</v>
      </c>
      <c r="D20" s="52">
        <v>0.1145</v>
      </c>
      <c r="E20" s="52">
        <v>9.2999999999999999E-2</v>
      </c>
      <c r="F20" s="52">
        <v>0.107</v>
      </c>
      <c r="G20" s="64">
        <f t="shared" si="2"/>
        <v>18.777292576419217</v>
      </c>
      <c r="H20" s="64">
        <f t="shared" si="3"/>
        <v>12.227074235807859</v>
      </c>
      <c r="I20" s="64">
        <f t="shared" si="4"/>
        <v>6.5502183406113597</v>
      </c>
    </row>
    <row r="21" spans="1:9" ht="12" customHeight="1" x14ac:dyDescent="0.25">
      <c r="B21" s="15">
        <v>21</v>
      </c>
      <c r="C21" s="1" t="s">
        <v>63</v>
      </c>
      <c r="D21" s="52">
        <v>0.1125</v>
      </c>
      <c r="E21" s="52">
        <v>9.2899999999999996E-2</v>
      </c>
      <c r="F21" s="52">
        <v>9.2999999999999999E-2</v>
      </c>
      <c r="G21" s="64">
        <f t="shared" si="2"/>
        <v>17.422222222222228</v>
      </c>
      <c r="H21" s="64">
        <f t="shared" si="3"/>
        <v>8.8888888888892126E-2</v>
      </c>
      <c r="I21" s="64">
        <f t="shared" si="4"/>
        <v>17.333333333333336</v>
      </c>
    </row>
    <row r="22" spans="1:9" ht="12" customHeight="1" x14ac:dyDescent="0.25">
      <c r="B22" s="15">
        <v>13</v>
      </c>
      <c r="C22" s="1" t="s">
        <v>12</v>
      </c>
      <c r="D22" s="52">
        <v>0.1454</v>
      </c>
      <c r="E22" s="52">
        <v>0.1201</v>
      </c>
      <c r="F22" s="52">
        <v>0.1201</v>
      </c>
      <c r="G22" s="64">
        <f t="shared" si="2"/>
        <v>17.400275103163686</v>
      </c>
      <c r="H22" s="64">
        <f t="shared" si="3"/>
        <v>0</v>
      </c>
      <c r="I22" s="64">
        <f t="shared" si="4"/>
        <v>17.400275103163686</v>
      </c>
    </row>
    <row r="23" spans="1:9" ht="12" customHeight="1" x14ac:dyDescent="0.25">
      <c r="B23" s="15">
        <v>24</v>
      </c>
      <c r="C23" s="1" t="s">
        <v>21</v>
      </c>
      <c r="D23" s="52">
        <v>6.1100000000000002E-2</v>
      </c>
      <c r="E23" s="52">
        <v>5.0900000000000001E-2</v>
      </c>
      <c r="F23" s="52">
        <v>5.0900000000000001E-2</v>
      </c>
      <c r="G23" s="64">
        <f t="shared" si="2"/>
        <v>16.693944353518823</v>
      </c>
      <c r="H23" s="64">
        <f t="shared" si="3"/>
        <v>0</v>
      </c>
      <c r="I23" s="64">
        <f t="shared" si="4"/>
        <v>16.693944353518823</v>
      </c>
    </row>
    <row r="24" spans="1:9" ht="12" customHeight="1" x14ac:dyDescent="0.25">
      <c r="B24" s="15">
        <v>17</v>
      </c>
      <c r="C24" s="1" t="s">
        <v>2</v>
      </c>
      <c r="D24" s="52">
        <v>7.0300000000000001E-2</v>
      </c>
      <c r="E24" s="52">
        <v>5.8599999999999999E-2</v>
      </c>
      <c r="F24" s="52">
        <v>5.8599999999999999E-2</v>
      </c>
      <c r="G24" s="64">
        <f t="shared" si="2"/>
        <v>16.642958748221908</v>
      </c>
      <c r="H24" s="64">
        <f t="shared" si="3"/>
        <v>0</v>
      </c>
      <c r="I24" s="64">
        <f t="shared" si="4"/>
        <v>16.642958748221908</v>
      </c>
    </row>
    <row r="25" spans="1:9" ht="12" customHeight="1" x14ac:dyDescent="0.25">
      <c r="B25" s="15">
        <v>19</v>
      </c>
      <c r="C25" s="1" t="s">
        <v>19</v>
      </c>
      <c r="D25" s="52">
        <v>5.5800000000000002E-2</v>
      </c>
      <c r="E25" s="52">
        <v>4.6899999999999997E-2</v>
      </c>
      <c r="F25" s="52">
        <v>4.6899999999999997E-2</v>
      </c>
      <c r="G25" s="64">
        <f t="shared" si="2"/>
        <v>15.949820788530475</v>
      </c>
      <c r="H25" s="64">
        <f t="shared" si="3"/>
        <v>0</v>
      </c>
      <c r="I25" s="64">
        <f t="shared" si="4"/>
        <v>15.949820788530475</v>
      </c>
    </row>
    <row r="26" spans="1:9" ht="12" customHeight="1" x14ac:dyDescent="0.25">
      <c r="C26" s="1" t="s">
        <v>1</v>
      </c>
      <c r="D26" s="52">
        <v>9.9400000000000002E-2</v>
      </c>
      <c r="E26" s="52">
        <v>8.43E-2</v>
      </c>
      <c r="F26" s="52">
        <v>9.3700000000000006E-2</v>
      </c>
      <c r="G26" s="64">
        <f t="shared" si="2"/>
        <v>15.191146881287729</v>
      </c>
      <c r="H26" s="64">
        <f t="shared" si="3"/>
        <v>9.456740442655942</v>
      </c>
      <c r="I26" s="64">
        <f t="shared" si="4"/>
        <v>5.7344064386317868</v>
      </c>
    </row>
    <row r="27" spans="1:9" ht="12" customHeight="1" x14ac:dyDescent="0.25">
      <c r="B27" s="15">
        <v>20</v>
      </c>
      <c r="C27" s="1" t="s">
        <v>10</v>
      </c>
      <c r="D27" s="52">
        <v>0.13469999999999999</v>
      </c>
      <c r="E27" s="52">
        <v>0.11509999999999999</v>
      </c>
      <c r="F27" s="52">
        <v>0.1285</v>
      </c>
      <c r="G27" s="64">
        <f t="shared" si="2"/>
        <v>14.550853749072008</v>
      </c>
      <c r="H27" s="64">
        <f t="shared" si="3"/>
        <v>9.9480326651818949</v>
      </c>
      <c r="I27" s="64">
        <f t="shared" si="4"/>
        <v>4.602821083890114</v>
      </c>
    </row>
    <row r="28" spans="1:9" ht="12" customHeight="1" x14ac:dyDescent="0.25">
      <c r="B28" s="15">
        <v>18</v>
      </c>
      <c r="C28" s="1" t="s">
        <v>5</v>
      </c>
      <c r="D28" s="52">
        <v>0.1638</v>
      </c>
      <c r="E28" s="52">
        <v>0.14149999999999999</v>
      </c>
      <c r="F28" s="52">
        <v>0.15029999999999999</v>
      </c>
      <c r="G28" s="64">
        <f t="shared" si="2"/>
        <v>13.614163614163623</v>
      </c>
      <c r="H28" s="64">
        <f t="shared" si="3"/>
        <v>5.3724053724053729</v>
      </c>
      <c r="I28" s="64">
        <f t="shared" si="4"/>
        <v>8.2417582417582498</v>
      </c>
    </row>
    <row r="29" spans="1:9" ht="12" customHeight="1" x14ac:dyDescent="0.25">
      <c r="A29" s="15" t="s">
        <v>108</v>
      </c>
      <c r="B29" s="15">
        <v>3</v>
      </c>
      <c r="C29" s="1" t="s">
        <v>7</v>
      </c>
      <c r="D29" s="52">
        <v>0.10100000000000001</v>
      </c>
      <c r="E29" s="52">
        <v>9.1899999999999996E-2</v>
      </c>
      <c r="F29" s="52">
        <v>9.6199999999999994E-2</v>
      </c>
      <c r="G29" s="64">
        <f t="shared" si="2"/>
        <v>9.0099009900990197</v>
      </c>
      <c r="H29" s="64">
        <f t="shared" si="3"/>
        <v>4.257425742574255</v>
      </c>
      <c r="I29" s="64">
        <f t="shared" si="4"/>
        <v>4.7524752475247647</v>
      </c>
    </row>
    <row r="30" spans="1:9" ht="12" customHeight="1" x14ac:dyDescent="0.25">
      <c r="B30" s="15">
        <v>15</v>
      </c>
      <c r="C30" s="1" t="s">
        <v>6</v>
      </c>
      <c r="D30" s="52">
        <v>9.2600000000000002E-2</v>
      </c>
      <c r="E30" s="52">
        <v>8.5300000000000001E-2</v>
      </c>
      <c r="F30" s="52">
        <v>8.7499999999999994E-2</v>
      </c>
      <c r="G30" s="64">
        <f t="shared" si="2"/>
        <v>7.8833693304535641</v>
      </c>
      <c r="H30" s="64">
        <f t="shared" si="3"/>
        <v>2.3758099352051767</v>
      </c>
      <c r="I30" s="64">
        <f t="shared" si="4"/>
        <v>5.5075593952483874</v>
      </c>
    </row>
    <row r="31" spans="1:9" ht="12" customHeight="1" x14ac:dyDescent="0.25">
      <c r="B31" s="15">
        <v>16</v>
      </c>
      <c r="C31" s="1" t="s">
        <v>9</v>
      </c>
      <c r="D31" s="52">
        <v>4.5699999999999998E-2</v>
      </c>
      <c r="E31" s="52">
        <v>4.3499999999999997E-2</v>
      </c>
      <c r="F31" s="52">
        <v>4.3499999999999997E-2</v>
      </c>
      <c r="G31" s="64">
        <f t="shared" si="2"/>
        <v>4.8140043763676168</v>
      </c>
      <c r="H31" s="64">
        <f t="shared" si="3"/>
        <v>0</v>
      </c>
      <c r="I31" s="64">
        <f t="shared" si="4"/>
        <v>4.8140043763676168</v>
      </c>
    </row>
    <row r="32" spans="1:9" ht="12" customHeight="1" x14ac:dyDescent="0.25">
      <c r="A32" s="15" t="s">
        <v>108</v>
      </c>
      <c r="B32" s="15">
        <v>8</v>
      </c>
      <c r="C32" s="1" t="s">
        <v>13</v>
      </c>
      <c r="D32" s="52">
        <v>8.5000000000000006E-2</v>
      </c>
      <c r="E32" s="52">
        <v>9.6799999999999997E-2</v>
      </c>
      <c r="F32" s="52">
        <v>7.9399999999999998E-2</v>
      </c>
      <c r="G32" s="64">
        <f t="shared" si="2"/>
        <v>-13.882352941176459</v>
      </c>
      <c r="H32" s="64">
        <f t="shared" si="3"/>
        <v>-20.470588235294112</v>
      </c>
      <c r="I32" s="64">
        <f t="shared" si="4"/>
        <v>6.5882352941176547</v>
      </c>
    </row>
    <row r="33" spans="2:11" ht="12" customHeight="1" x14ac:dyDescent="0.25">
      <c r="C33" s="1"/>
      <c r="D33" s="52"/>
      <c r="E33" s="52"/>
      <c r="F33" s="52"/>
      <c r="G33" s="64"/>
      <c r="H33" s="64"/>
      <c r="I33" s="64"/>
    </row>
    <row r="34" spans="2:11" ht="12" customHeight="1" x14ac:dyDescent="0.25">
      <c r="C34" s="1" t="s">
        <v>24</v>
      </c>
      <c r="D34" s="52">
        <v>0.20530000000000001</v>
      </c>
      <c r="E34" s="52">
        <v>0.16789999999999999</v>
      </c>
      <c r="F34" s="52">
        <v>0.19059999999999999</v>
      </c>
      <c r="G34" s="64">
        <f t="shared" ref="G34" si="5">(D34-E34)*100/D34</f>
        <v>18.217243058938145</v>
      </c>
      <c r="H34" s="64">
        <f t="shared" si="0"/>
        <v>11.056989771066728</v>
      </c>
      <c r="I34" s="64">
        <f t="shared" si="1"/>
        <v>7.1602532878714173</v>
      </c>
    </row>
    <row r="35" spans="2:11" ht="12" customHeight="1" x14ac:dyDescent="0.25">
      <c r="C35" s="1"/>
      <c r="D35" s="52"/>
      <c r="E35" s="52"/>
      <c r="F35" s="52"/>
      <c r="G35" s="64"/>
      <c r="H35" s="64"/>
      <c r="I35" s="64"/>
    </row>
    <row r="36" spans="2:11" ht="12" customHeight="1" x14ac:dyDescent="0.25">
      <c r="B36" s="15">
        <v>27</v>
      </c>
      <c r="C36" s="1" t="s">
        <v>141</v>
      </c>
      <c r="D36" s="52">
        <v>1.61E-2</v>
      </c>
      <c r="E36" s="52">
        <v>1.32E-2</v>
      </c>
      <c r="F36" s="52">
        <v>1.34E-2</v>
      </c>
      <c r="G36" s="64">
        <f t="shared" ref="G36:G41" si="6">(D36-E36)*100/D36</f>
        <v>18.012422360248447</v>
      </c>
      <c r="H36" s="64">
        <f t="shared" ref="H36:H41" si="7">G36-I36</f>
        <v>1.2422360248447255</v>
      </c>
      <c r="I36" s="64">
        <f t="shared" ref="I36:I41" si="8">(D36-F36)*100/D36</f>
        <v>16.770186335403722</v>
      </c>
    </row>
    <row r="37" spans="2:11" ht="12" customHeight="1" x14ac:dyDescent="0.25">
      <c r="B37" s="15">
        <v>32</v>
      </c>
      <c r="C37" s="1" t="s">
        <v>67</v>
      </c>
      <c r="D37" s="52">
        <v>9.1399999999999995E-2</v>
      </c>
      <c r="E37" s="52">
        <v>7.7399999999999997E-2</v>
      </c>
      <c r="F37" s="52">
        <v>7.7399999999999997E-2</v>
      </c>
      <c r="G37" s="64">
        <f t="shared" si="6"/>
        <v>15.317286652078774</v>
      </c>
      <c r="H37" s="64">
        <f t="shared" si="7"/>
        <v>0</v>
      </c>
      <c r="I37" s="64">
        <f t="shared" si="8"/>
        <v>15.317286652078774</v>
      </c>
      <c r="K37" s="51" t="s">
        <v>71</v>
      </c>
    </row>
    <row r="38" spans="2:11" ht="12" customHeight="1" x14ac:dyDescent="0.25">
      <c r="B38" s="15">
        <v>33</v>
      </c>
      <c r="C38" s="1" t="s">
        <v>64</v>
      </c>
      <c r="D38" s="52">
        <v>1.77E-2</v>
      </c>
      <c r="E38" s="52">
        <v>1.4999999999999999E-2</v>
      </c>
      <c r="F38" s="52">
        <v>1.4999999999999999E-2</v>
      </c>
      <c r="G38" s="64">
        <f t="shared" si="6"/>
        <v>15.254237288135601</v>
      </c>
      <c r="H38" s="64">
        <f t="shared" si="7"/>
        <v>0</v>
      </c>
      <c r="I38" s="64">
        <f t="shared" si="8"/>
        <v>15.254237288135601</v>
      </c>
    </row>
    <row r="39" spans="2:11" ht="12" customHeight="1" x14ac:dyDescent="0.25">
      <c r="C39" s="1" t="s">
        <v>26</v>
      </c>
      <c r="D39" s="52">
        <v>5.1400000000000001E-2</v>
      </c>
      <c r="E39" s="52">
        <v>4.3999999999999997E-2</v>
      </c>
      <c r="F39" s="52">
        <v>4.3999999999999997E-2</v>
      </c>
      <c r="G39" s="64">
        <f t="shared" si="6"/>
        <v>14.396887159533081</v>
      </c>
      <c r="H39" s="64">
        <f t="shared" si="7"/>
        <v>0</v>
      </c>
      <c r="I39" s="64">
        <f t="shared" si="8"/>
        <v>14.396887159533081</v>
      </c>
    </row>
    <row r="40" spans="2:11" ht="12" customHeight="1" x14ac:dyDescent="0.25">
      <c r="C40" s="1" t="s">
        <v>25</v>
      </c>
      <c r="D40" s="52">
        <v>4.8899999999999999E-2</v>
      </c>
      <c r="E40" s="52">
        <v>4.4299999999999999E-2</v>
      </c>
      <c r="F40" s="52">
        <v>4.4400000000000002E-2</v>
      </c>
      <c r="G40" s="64">
        <f t="shared" si="6"/>
        <v>9.406952965235174</v>
      </c>
      <c r="H40" s="64">
        <f t="shared" si="7"/>
        <v>0.20449897750511781</v>
      </c>
      <c r="I40" s="64">
        <f t="shared" si="8"/>
        <v>9.2024539877300562</v>
      </c>
    </row>
    <row r="41" spans="2:11" ht="12" customHeight="1" x14ac:dyDescent="0.25">
      <c r="C41" s="1" t="s">
        <v>27</v>
      </c>
      <c r="D41" s="52">
        <v>8.9399999999999993E-2</v>
      </c>
      <c r="E41" s="52">
        <v>8.2799999999999999E-2</v>
      </c>
      <c r="F41" s="52">
        <v>8.2799999999999999E-2</v>
      </c>
      <c r="G41" s="64">
        <f t="shared" si="6"/>
        <v>7.3825503355704649</v>
      </c>
      <c r="H41" s="64">
        <f t="shared" si="7"/>
        <v>0</v>
      </c>
      <c r="I41" s="64">
        <f t="shared" si="8"/>
        <v>7.3825503355704649</v>
      </c>
    </row>
    <row r="44" spans="2:11" ht="12" customHeight="1" x14ac:dyDescent="0.3">
      <c r="C44" s="81" t="s">
        <v>180</v>
      </c>
    </row>
  </sheetData>
  <sortState xmlns:xlrd2="http://schemas.microsoft.com/office/spreadsheetml/2017/richdata2" ref="C36:I41">
    <sortCondition descending="1" ref="G36:G41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6"/>
  <sheetViews>
    <sheetView topLeftCell="A5" zoomScaleNormal="100" workbookViewId="0">
      <selection activeCell="M61" sqref="M61"/>
    </sheetView>
  </sheetViews>
  <sheetFormatPr baseColWidth="10" defaultColWidth="9.33203125" defaultRowHeight="12" customHeight="1" x14ac:dyDescent="0.25"/>
  <cols>
    <col min="1" max="1" width="9.33203125" style="15"/>
    <col min="2" max="2" width="14.6640625" style="17" customWidth="1"/>
    <col min="3" max="4" width="9.33203125" style="17"/>
    <col min="5" max="5" width="21.109375" style="66" customWidth="1"/>
    <col min="6" max="7" width="9.33203125" style="17"/>
    <col min="8" max="8" width="9.33203125" style="24"/>
    <col min="9" max="16384" width="9.33203125" style="17"/>
  </cols>
  <sheetData>
    <row r="1" spans="1:5" s="15" customFormat="1" ht="12" customHeight="1" x14ac:dyDescent="0.25">
      <c r="A1" s="15" t="s">
        <v>81</v>
      </c>
      <c r="E1" s="65"/>
    </row>
    <row r="2" spans="1:5" ht="12" customHeight="1" x14ac:dyDescent="0.25">
      <c r="B2" s="17" t="s">
        <v>184</v>
      </c>
    </row>
    <row r="3" spans="1:5" ht="12" customHeight="1" x14ac:dyDescent="0.25">
      <c r="B3" s="17" t="s">
        <v>59</v>
      </c>
    </row>
    <row r="4" spans="1:5" ht="12" customHeight="1" x14ac:dyDescent="0.25">
      <c r="C4" s="17" t="s">
        <v>110</v>
      </c>
      <c r="D4" s="17" t="s">
        <v>110</v>
      </c>
      <c r="E4" s="17"/>
    </row>
    <row r="5" spans="1:5" ht="12" customHeight="1" x14ac:dyDescent="0.25">
      <c r="B5" s="1" t="s">
        <v>0</v>
      </c>
      <c r="C5" s="1" t="s">
        <v>146</v>
      </c>
      <c r="D5" s="1" t="s">
        <v>161</v>
      </c>
      <c r="E5" s="66" t="s">
        <v>111</v>
      </c>
    </row>
    <row r="6" spans="1:5" ht="12" customHeight="1" x14ac:dyDescent="0.25">
      <c r="A6" s="15">
        <v>4</v>
      </c>
      <c r="B6" s="1" t="s">
        <v>12</v>
      </c>
      <c r="C6" s="67">
        <v>8.6699999999999999E-2</v>
      </c>
      <c r="D6" s="67">
        <v>0.1454</v>
      </c>
      <c r="E6" s="68">
        <f t="shared" ref="E6:E28" si="0">(D6/C6-1)*100</f>
        <v>67.704728950403691</v>
      </c>
    </row>
    <row r="7" spans="1:5" ht="12" customHeight="1" x14ac:dyDescent="0.25">
      <c r="A7" s="15">
        <v>25</v>
      </c>
      <c r="B7" s="1" t="s">
        <v>17</v>
      </c>
      <c r="C7" s="67">
        <v>0.26190000000000002</v>
      </c>
      <c r="D7" s="67">
        <v>0.3256</v>
      </c>
      <c r="E7" s="68">
        <f t="shared" si="0"/>
        <v>24.322260404734621</v>
      </c>
    </row>
    <row r="8" spans="1:5" ht="12" customHeight="1" x14ac:dyDescent="0.25">
      <c r="A8" s="15">
        <v>14</v>
      </c>
      <c r="B8" s="1" t="s">
        <v>21</v>
      </c>
      <c r="C8" s="67">
        <v>4.99E-2</v>
      </c>
      <c r="D8" s="67">
        <v>6.1100000000000002E-2</v>
      </c>
      <c r="E8" s="68">
        <f t="shared" si="0"/>
        <v>22.444889779559119</v>
      </c>
    </row>
    <row r="9" spans="1:5" ht="12" customHeight="1" x14ac:dyDescent="0.25">
      <c r="A9" s="15">
        <v>9</v>
      </c>
      <c r="B9" s="1" t="s">
        <v>57</v>
      </c>
      <c r="C9" s="67">
        <v>9.4100000000000003E-2</v>
      </c>
      <c r="D9" s="67">
        <v>0.1145</v>
      </c>
      <c r="E9" s="68">
        <f t="shared" si="0"/>
        <v>21.679064824654624</v>
      </c>
    </row>
    <row r="10" spans="1:5" ht="12" customHeight="1" x14ac:dyDescent="0.25">
      <c r="A10" s="15">
        <v>8</v>
      </c>
      <c r="B10" s="1" t="s">
        <v>16</v>
      </c>
      <c r="C10" s="67">
        <v>0.1235</v>
      </c>
      <c r="D10" s="67">
        <v>0.1477</v>
      </c>
      <c r="E10" s="68">
        <f t="shared" si="0"/>
        <v>19.595141700404859</v>
      </c>
    </row>
    <row r="11" spans="1:5" ht="12" customHeight="1" x14ac:dyDescent="0.25">
      <c r="A11" s="15">
        <v>23</v>
      </c>
      <c r="B11" s="1" t="s">
        <v>20</v>
      </c>
      <c r="C11" s="67">
        <v>9.4200000000000006E-2</v>
      </c>
      <c r="D11" s="67">
        <v>0.11070000000000001</v>
      </c>
      <c r="E11" s="68">
        <f t="shared" si="0"/>
        <v>17.515923566878989</v>
      </c>
    </row>
    <row r="12" spans="1:5" ht="12" customHeight="1" x14ac:dyDescent="0.25">
      <c r="A12" s="15">
        <v>7</v>
      </c>
      <c r="B12" s="1" t="s">
        <v>8</v>
      </c>
      <c r="C12" s="67">
        <v>0.1008</v>
      </c>
      <c r="D12" s="67">
        <v>0.1181</v>
      </c>
      <c r="E12" s="68">
        <f t="shared" si="0"/>
        <v>17.162698412698418</v>
      </c>
    </row>
    <row r="13" spans="1:5" ht="12" customHeight="1" x14ac:dyDescent="0.25">
      <c r="A13" s="15">
        <v>24</v>
      </c>
      <c r="B13" s="1" t="s">
        <v>18</v>
      </c>
      <c r="C13" s="67">
        <v>0.12770000000000001</v>
      </c>
      <c r="D13" s="67">
        <v>0.13739999999999999</v>
      </c>
      <c r="E13" s="68">
        <f t="shared" si="0"/>
        <v>7.5959279561472082</v>
      </c>
    </row>
    <row r="14" spans="1:5" ht="12" customHeight="1" x14ac:dyDescent="0.25">
      <c r="A14" s="15">
        <v>3</v>
      </c>
      <c r="B14" s="1" t="s">
        <v>5</v>
      </c>
      <c r="C14" s="67">
        <v>0.15440000000000001</v>
      </c>
      <c r="D14" s="67">
        <v>0.1638</v>
      </c>
      <c r="E14" s="68">
        <f t="shared" si="0"/>
        <v>6.0880829015544036</v>
      </c>
    </row>
    <row r="15" spans="1:5" ht="12" customHeight="1" x14ac:dyDescent="0.25">
      <c r="A15" s="15">
        <v>16</v>
      </c>
      <c r="B15" s="1" t="s">
        <v>63</v>
      </c>
      <c r="C15" s="67">
        <v>2.6097000000000001</v>
      </c>
      <c r="D15" s="67">
        <v>2.7372999999999998</v>
      </c>
      <c r="E15" s="68">
        <f t="shared" si="0"/>
        <v>4.8894508947388449</v>
      </c>
    </row>
    <row r="16" spans="1:5" ht="12" customHeight="1" x14ac:dyDescent="0.25">
      <c r="A16" s="15">
        <v>20</v>
      </c>
      <c r="B16" s="1" t="s">
        <v>10</v>
      </c>
      <c r="C16" s="67">
        <v>0.13100000000000001</v>
      </c>
      <c r="D16" s="67">
        <v>0.13469999999999999</v>
      </c>
      <c r="E16" s="68">
        <f t="shared" si="0"/>
        <v>2.8244274809160252</v>
      </c>
    </row>
    <row r="17" spans="1:5" ht="12" customHeight="1" x14ac:dyDescent="0.25">
      <c r="A17" s="15">
        <v>13</v>
      </c>
      <c r="B17" s="1" t="s">
        <v>178</v>
      </c>
      <c r="C17" s="67">
        <v>4.4999999999999998E-2</v>
      </c>
      <c r="D17" s="67">
        <v>4.5699999999999998E-2</v>
      </c>
      <c r="E17" s="68">
        <f t="shared" si="0"/>
        <v>1.5555555555555545</v>
      </c>
    </row>
    <row r="18" spans="1:5" ht="12" customHeight="1" x14ac:dyDescent="0.25">
      <c r="A18" s="15">
        <v>26</v>
      </c>
      <c r="B18" s="1" t="s">
        <v>13</v>
      </c>
      <c r="C18" s="67">
        <v>8.9099999999999999E-2</v>
      </c>
      <c r="D18" s="67">
        <v>8.5000000000000006E-2</v>
      </c>
      <c r="E18" s="68">
        <f t="shared" si="0"/>
        <v>-4.6015712682379251</v>
      </c>
    </row>
    <row r="19" spans="1:5" ht="12" customHeight="1" x14ac:dyDescent="0.25">
      <c r="A19" s="15">
        <v>6</v>
      </c>
      <c r="B19" s="1" t="s">
        <v>14</v>
      </c>
      <c r="C19" s="67">
        <v>14.2127</v>
      </c>
      <c r="D19" s="67">
        <v>12.808999999999999</v>
      </c>
      <c r="E19" s="68">
        <f t="shared" si="0"/>
        <v>-9.8763781688208425</v>
      </c>
    </row>
    <row r="20" spans="1:5" ht="12" customHeight="1" x14ac:dyDescent="0.25">
      <c r="A20" s="15">
        <v>17</v>
      </c>
      <c r="B20" s="1" t="s">
        <v>23</v>
      </c>
      <c r="C20" s="67">
        <v>2.9647999999999999</v>
      </c>
      <c r="D20" s="67">
        <v>2.4054000000000002</v>
      </c>
      <c r="E20" s="68">
        <f t="shared" si="0"/>
        <v>-18.868051807879105</v>
      </c>
    </row>
    <row r="21" spans="1:5" ht="12" customHeight="1" x14ac:dyDescent="0.25">
      <c r="A21" s="15">
        <v>18</v>
      </c>
      <c r="B21" s="1" t="s">
        <v>11</v>
      </c>
      <c r="C21" s="67">
        <v>0.1111</v>
      </c>
      <c r="D21" s="67">
        <v>9.01E-2</v>
      </c>
      <c r="E21" s="68">
        <f t="shared" si="0"/>
        <v>-18.901890189018911</v>
      </c>
    </row>
    <row r="22" spans="1:5" ht="12" customHeight="1" x14ac:dyDescent="0.25">
      <c r="A22" s="15">
        <v>19</v>
      </c>
      <c r="B22" s="1" t="s">
        <v>15</v>
      </c>
      <c r="C22" s="67">
        <v>0.1925</v>
      </c>
      <c r="D22" s="67">
        <v>0.15</v>
      </c>
      <c r="E22" s="68">
        <f t="shared" si="0"/>
        <v>-22.077922077922086</v>
      </c>
    </row>
    <row r="23" spans="1:5" ht="12" customHeight="1" x14ac:dyDescent="0.25">
      <c r="A23" s="15">
        <v>10</v>
      </c>
      <c r="B23" s="1" t="s">
        <v>1</v>
      </c>
      <c r="C23" s="67">
        <v>0.1363</v>
      </c>
      <c r="D23" s="67">
        <v>9.9400000000000002E-2</v>
      </c>
      <c r="E23" s="68">
        <f t="shared" si="0"/>
        <v>-27.072633895818054</v>
      </c>
    </row>
    <row r="24" spans="1:5" ht="12" customHeight="1" x14ac:dyDescent="0.25">
      <c r="A24" s="15">
        <v>21</v>
      </c>
      <c r="B24" s="1" t="s">
        <v>4</v>
      </c>
      <c r="C24" s="67">
        <v>0.1089</v>
      </c>
      <c r="D24" s="67">
        <v>7.9100000000000004E-2</v>
      </c>
      <c r="E24" s="68">
        <f t="shared" si="0"/>
        <v>-27.364554637281902</v>
      </c>
    </row>
    <row r="25" spans="1:5" ht="12" customHeight="1" x14ac:dyDescent="0.25">
      <c r="A25" s="15">
        <v>11</v>
      </c>
      <c r="B25" s="1" t="s">
        <v>7</v>
      </c>
      <c r="C25" s="67">
        <v>0.15740000000000001</v>
      </c>
      <c r="D25" s="67">
        <v>0.10100000000000001</v>
      </c>
      <c r="E25" s="68">
        <f t="shared" si="0"/>
        <v>-35.832274459974592</v>
      </c>
    </row>
    <row r="26" spans="1:5" ht="12" customHeight="1" x14ac:dyDescent="0.25">
      <c r="A26" s="15">
        <v>5</v>
      </c>
      <c r="B26" s="1" t="s">
        <v>2</v>
      </c>
      <c r="C26" s="67">
        <v>0.22939999999999999</v>
      </c>
      <c r="D26" s="67">
        <v>0.13739999999999999</v>
      </c>
      <c r="E26" s="68">
        <f t="shared" si="0"/>
        <v>-40.104620749782036</v>
      </c>
    </row>
    <row r="27" spans="1:5" ht="12" customHeight="1" x14ac:dyDescent="0.25">
      <c r="A27" s="15">
        <v>12</v>
      </c>
      <c r="B27" s="1" t="s">
        <v>3</v>
      </c>
      <c r="C27" s="67">
        <v>1.5502</v>
      </c>
      <c r="D27" s="67">
        <v>0.90969999999999995</v>
      </c>
      <c r="E27" s="68">
        <f t="shared" si="0"/>
        <v>-41.317249387175849</v>
      </c>
    </row>
    <row r="28" spans="1:5" ht="12" customHeight="1" x14ac:dyDescent="0.25">
      <c r="A28" s="15">
        <v>22</v>
      </c>
      <c r="B28" s="1" t="s">
        <v>6</v>
      </c>
      <c r="C28" s="67">
        <v>0.15989999999999999</v>
      </c>
      <c r="D28" s="67">
        <v>9.2600000000000002E-2</v>
      </c>
      <c r="E28" s="68">
        <f t="shared" si="0"/>
        <v>-42.088805503439644</v>
      </c>
    </row>
    <row r="29" spans="1:5" ht="12" customHeight="1" x14ac:dyDescent="0.25">
      <c r="A29" s="15">
        <v>15</v>
      </c>
      <c r="B29" s="1"/>
      <c r="C29" s="67"/>
      <c r="D29" s="67"/>
      <c r="E29" s="68"/>
    </row>
    <row r="30" spans="1:5" ht="12" customHeight="1" x14ac:dyDescent="0.25">
      <c r="B30" s="1" t="s">
        <v>24</v>
      </c>
      <c r="C30" s="67">
        <v>0.18240000000000001</v>
      </c>
      <c r="D30" s="67">
        <v>0.19670000000000001</v>
      </c>
      <c r="E30" s="68">
        <f t="shared" ref="E30" si="1">(D30/C30-1)*100</f>
        <v>7.8399122807017552</v>
      </c>
    </row>
    <row r="31" spans="1:5" ht="12" customHeight="1" x14ac:dyDescent="0.25">
      <c r="A31" s="15">
        <v>27</v>
      </c>
      <c r="B31" s="1"/>
      <c r="C31" s="67"/>
      <c r="D31" s="67"/>
      <c r="E31" s="68"/>
    </row>
    <row r="32" spans="1:5" ht="12" customHeight="1" x14ac:dyDescent="0.25">
      <c r="B32" s="1" t="s">
        <v>64</v>
      </c>
      <c r="C32" s="67">
        <v>5.0799999999999998E-2</v>
      </c>
      <c r="D32" s="67">
        <v>5.0799999999999998E-2</v>
      </c>
      <c r="E32" s="68">
        <f>(D32/C32-1)*100</f>
        <v>0</v>
      </c>
    </row>
    <row r="33" spans="1:22" ht="12" customHeight="1" x14ac:dyDescent="0.25">
      <c r="B33" s="1" t="s">
        <v>141</v>
      </c>
      <c r="C33" s="67">
        <v>0.53939999999999999</v>
      </c>
      <c r="D33" s="67">
        <v>0.48070000000000002</v>
      </c>
      <c r="E33" s="68">
        <f>(D33/C33-1)*100</f>
        <v>-10.882461994809045</v>
      </c>
    </row>
    <row r="34" spans="1:22" ht="12" customHeight="1" x14ac:dyDescent="0.25">
      <c r="B34" s="1" t="s">
        <v>27</v>
      </c>
      <c r="C34" s="67">
        <v>2.1206999999999998</v>
      </c>
      <c r="D34" s="67">
        <v>1.7350000000000001</v>
      </c>
      <c r="E34" s="68">
        <f>(D34/C34-1)*100</f>
        <v>-18.187390955816461</v>
      </c>
    </row>
    <row r="35" spans="1:22" ht="12" customHeight="1" x14ac:dyDescent="0.25">
      <c r="A35" s="15">
        <v>35</v>
      </c>
      <c r="B35" s="1" t="s">
        <v>26</v>
      </c>
      <c r="C35" s="67">
        <v>0.12809999999999999</v>
      </c>
      <c r="D35" s="67">
        <v>0.10059999999999999</v>
      </c>
      <c r="E35" s="68">
        <f>(D35/C35-1)*100</f>
        <v>-21.467603434816553</v>
      </c>
    </row>
    <row r="36" spans="1:22" ht="12" customHeight="1" x14ac:dyDescent="0.25">
      <c r="A36" s="15" t="e">
        <v>#REF!</v>
      </c>
      <c r="B36" s="1" t="s">
        <v>67</v>
      </c>
      <c r="C36" s="67">
        <v>8.6209000000000007</v>
      </c>
      <c r="D36" s="67">
        <v>5.6199000000000003</v>
      </c>
      <c r="E36" s="68">
        <f>(D36/C36-1)*100</f>
        <v>-34.810750617684924</v>
      </c>
    </row>
    <row r="37" spans="1:22" ht="12" customHeight="1" x14ac:dyDescent="0.25">
      <c r="G37" s="24" t="s">
        <v>71</v>
      </c>
    </row>
    <row r="40" spans="1:22" ht="12" customHeight="1" x14ac:dyDescent="0.25">
      <c r="B40" s="82" t="s">
        <v>183</v>
      </c>
    </row>
    <row r="41" spans="1:22" ht="12" customHeight="1" x14ac:dyDescent="0.25">
      <c r="B41" s="82" t="s">
        <v>185</v>
      </c>
    </row>
    <row r="42" spans="1:22" ht="12" customHeight="1" x14ac:dyDescent="0.3">
      <c r="B42" s="81" t="s">
        <v>180</v>
      </c>
    </row>
    <row r="44" spans="1:22" ht="12" customHeight="1" x14ac:dyDescent="0.25"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</row>
    <row r="45" spans="1:22" ht="12" customHeight="1" x14ac:dyDescent="0.25">
      <c r="B45" s="66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24"/>
      <c r="T45" s="24"/>
      <c r="U45" s="24"/>
      <c r="V45" s="24"/>
    </row>
    <row r="46" spans="1:22" ht="12" customHeight="1" x14ac:dyDescent="0.25">
      <c r="C46" s="53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</row>
  </sheetData>
  <sortState xmlns:xlrd2="http://schemas.microsoft.com/office/spreadsheetml/2017/richdata2" ref="B32:E36">
    <sortCondition descending="1" ref="E32:E36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6"/>
  <sheetViews>
    <sheetView workbookViewId="0">
      <selection activeCell="E32" sqref="E32"/>
    </sheetView>
  </sheetViews>
  <sheetFormatPr baseColWidth="10" defaultColWidth="8.88671875" defaultRowHeight="13.2" x14ac:dyDescent="0.25"/>
  <cols>
    <col min="1" max="16384" width="8.88671875" style="17"/>
  </cols>
  <sheetData>
    <row r="2" spans="2:3" x14ac:dyDescent="0.25">
      <c r="B2" s="17" t="str">
        <f>"Natural gas prices for household consumers, "&amp;Info!A2&amp;" half "&amp;Info!A1</f>
        <v>Natural gas prices for household consumers, second half 2023</v>
      </c>
    </row>
    <row r="4" spans="2:3" x14ac:dyDescent="0.25">
      <c r="B4" s="1" t="s">
        <v>115</v>
      </c>
      <c r="C4" s="71">
        <v>8.8800000000000008</v>
      </c>
    </row>
    <row r="5" spans="2:3" x14ac:dyDescent="0.25">
      <c r="B5" s="1" t="s">
        <v>116</v>
      </c>
      <c r="C5" s="71">
        <v>11.66</v>
      </c>
    </row>
    <row r="6" spans="2:3" x14ac:dyDescent="0.25">
      <c r="B6" s="1" t="s">
        <v>117</v>
      </c>
      <c r="C6" s="71">
        <v>13.81</v>
      </c>
    </row>
    <row r="7" spans="2:3" x14ac:dyDescent="0.25">
      <c r="B7" s="1" t="s">
        <v>118</v>
      </c>
      <c r="C7" s="71">
        <v>9.1800000000000015</v>
      </c>
    </row>
    <row r="8" spans="2:3" x14ac:dyDescent="0.25">
      <c r="B8" s="1" t="s">
        <v>119</v>
      </c>
      <c r="C8" s="71">
        <v>10.23</v>
      </c>
    </row>
    <row r="9" spans="2:3" x14ac:dyDescent="0.25">
      <c r="B9" s="1" t="s">
        <v>120</v>
      </c>
      <c r="C9" s="71">
        <v>8.81</v>
      </c>
    </row>
    <row r="10" spans="2:3" x14ac:dyDescent="0.25">
      <c r="B10" s="1" t="s">
        <v>121</v>
      </c>
      <c r="C10" s="71">
        <v>13.780000000000001</v>
      </c>
    </row>
    <row r="11" spans="2:3" x14ac:dyDescent="0.25">
      <c r="B11" s="1" t="s">
        <v>122</v>
      </c>
      <c r="C11" s="71">
        <v>11.29</v>
      </c>
    </row>
    <row r="12" spans="2:3" x14ac:dyDescent="0.25">
      <c r="B12" s="1" t="s">
        <v>123</v>
      </c>
      <c r="C12" s="71">
        <v>10.83</v>
      </c>
    </row>
    <row r="13" spans="2:3" x14ac:dyDescent="0.25">
      <c r="B13" s="1" t="s">
        <v>124</v>
      </c>
      <c r="C13" s="71">
        <v>10.870000000000001</v>
      </c>
    </row>
    <row r="14" spans="2:3" x14ac:dyDescent="0.25">
      <c r="B14" s="1" t="s">
        <v>125</v>
      </c>
      <c r="C14" s="71">
        <v>6.79</v>
      </c>
    </row>
    <row r="15" spans="2:3" x14ac:dyDescent="0.25">
      <c r="B15" s="1" t="s">
        <v>126</v>
      </c>
      <c r="C15" s="71">
        <v>14.04</v>
      </c>
    </row>
    <row r="16" spans="2:3" x14ac:dyDescent="0.25">
      <c r="B16" s="1" t="s">
        <v>127</v>
      </c>
      <c r="C16" s="71">
        <v>11.25</v>
      </c>
    </row>
    <row r="17" spans="2:3" x14ac:dyDescent="0.25">
      <c r="B17" s="1" t="s">
        <v>128</v>
      </c>
      <c r="C17" s="71">
        <v>19.32</v>
      </c>
    </row>
    <row r="18" spans="2:3" x14ac:dyDescent="0.25">
      <c r="B18" s="1" t="s">
        <v>129</v>
      </c>
      <c r="C18" s="71">
        <v>6.5100000000000007</v>
      </c>
    </row>
    <row r="19" spans="2:3" x14ac:dyDescent="0.25">
      <c r="B19" s="1" t="s">
        <v>130</v>
      </c>
      <c r="C19" s="71">
        <v>5.07</v>
      </c>
    </row>
    <row r="20" spans="2:3" x14ac:dyDescent="0.25">
      <c r="B20" s="1" t="s">
        <v>131</v>
      </c>
      <c r="C20" s="71">
        <v>12.809999999999999</v>
      </c>
    </row>
    <row r="21" spans="2:3" x14ac:dyDescent="0.25">
      <c r="B21" s="1" t="s">
        <v>132</v>
      </c>
      <c r="C21" s="71">
        <v>13.16</v>
      </c>
    </row>
    <row r="22" spans="2:3" x14ac:dyDescent="0.25">
      <c r="B22" s="1" t="s">
        <v>133</v>
      </c>
      <c r="C22" s="71">
        <v>11.31</v>
      </c>
    </row>
    <row r="23" spans="2:3" x14ac:dyDescent="0.25">
      <c r="B23" s="1" t="s">
        <v>134</v>
      </c>
      <c r="C23" s="71">
        <v>16.3</v>
      </c>
    </row>
    <row r="24" spans="2:3" x14ac:dyDescent="0.25">
      <c r="B24" s="1" t="s">
        <v>135</v>
      </c>
      <c r="C24" s="71">
        <v>10.040000000000001</v>
      </c>
    </row>
    <row r="25" spans="2:3" x14ac:dyDescent="0.25">
      <c r="B25" s="1" t="s">
        <v>136</v>
      </c>
      <c r="C25" s="71">
        <v>13.04</v>
      </c>
    </row>
    <row r="26" spans="2:3" x14ac:dyDescent="0.25">
      <c r="B26" s="1" t="s">
        <v>137</v>
      </c>
      <c r="C26" s="71">
        <v>7.7</v>
      </c>
    </row>
    <row r="27" spans="2:3" x14ac:dyDescent="0.25">
      <c r="B27" s="1" t="s">
        <v>138</v>
      </c>
      <c r="C27" s="71">
        <v>17.849999999999998</v>
      </c>
    </row>
    <row r="28" spans="2:3" x14ac:dyDescent="0.25">
      <c r="B28" s="1" t="s">
        <v>167</v>
      </c>
      <c r="C28" s="71">
        <v>9.3000000000000007</v>
      </c>
    </row>
    <row r="29" spans="2:3" x14ac:dyDescent="0.25">
      <c r="B29" s="1" t="s">
        <v>168</v>
      </c>
      <c r="C29" s="71">
        <v>19.239999999999998</v>
      </c>
    </row>
    <row r="30" spans="2:3" x14ac:dyDescent="0.25">
      <c r="B30" s="1" t="s">
        <v>169</v>
      </c>
      <c r="C30" s="71">
        <v>8.3699999999999992</v>
      </c>
    </row>
    <row r="31" spans="2:3" x14ac:dyDescent="0.25">
      <c r="B31" s="1" t="s">
        <v>170</v>
      </c>
      <c r="C31" s="71">
        <v>6.4799999999999995</v>
      </c>
    </row>
    <row r="32" spans="2:3" x14ac:dyDescent="0.25">
      <c r="B32" s="1" t="s">
        <v>171</v>
      </c>
      <c r="C32" s="71" t="s">
        <v>114</v>
      </c>
    </row>
    <row r="33" spans="2:3" x14ac:dyDescent="0.25">
      <c r="B33" s="1" t="s">
        <v>172</v>
      </c>
      <c r="C33" s="71" t="s">
        <v>114</v>
      </c>
    </row>
    <row r="34" spans="2:3" x14ac:dyDescent="0.25">
      <c r="B34" s="1" t="s">
        <v>173</v>
      </c>
      <c r="C34" s="71" t="s">
        <v>114</v>
      </c>
    </row>
    <row r="35" spans="2:3" x14ac:dyDescent="0.25">
      <c r="B35" s="1" t="s">
        <v>174</v>
      </c>
      <c r="C35" s="71" t="s">
        <v>114</v>
      </c>
    </row>
    <row r="36" spans="2:3" x14ac:dyDescent="0.25">
      <c r="B36" s="1" t="s">
        <v>175</v>
      </c>
      <c r="C36" s="71" t="s">
        <v>114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topLeftCell="C4" zoomScaleNormal="100" workbookViewId="0">
      <selection activeCell="I45" sqref="I45"/>
    </sheetView>
  </sheetViews>
  <sheetFormatPr baseColWidth="10" defaultColWidth="9.33203125" defaultRowHeight="12" customHeight="1" x14ac:dyDescent="0.25"/>
  <cols>
    <col min="1" max="2" width="0" style="15" hidden="1" customWidth="1"/>
    <col min="3" max="3" width="9.33203125" style="15"/>
    <col min="4" max="4" width="9.33203125" style="17"/>
    <col min="5" max="5" width="14" style="17" customWidth="1"/>
    <col min="6" max="6" width="17.5546875" style="17" customWidth="1"/>
    <col min="7" max="10" width="9.33203125" style="17"/>
    <col min="11" max="11" width="9.33203125" style="24"/>
    <col min="12" max="16384" width="9.33203125" style="17"/>
  </cols>
  <sheetData>
    <row r="1" spans="1:9" s="15" customFormat="1" ht="12" customHeight="1" x14ac:dyDescent="0.25">
      <c r="C1" s="15" t="s">
        <v>82</v>
      </c>
      <c r="E1" s="15">
        <v>57</v>
      </c>
    </row>
    <row r="2" spans="1:9" ht="12" customHeight="1" x14ac:dyDescent="0.25">
      <c r="D2" s="17" t="s">
        <v>186</v>
      </c>
    </row>
    <row r="3" spans="1:9" ht="12" customHeight="1" x14ac:dyDescent="0.25">
      <c r="D3" s="17" t="s">
        <v>143</v>
      </c>
    </row>
    <row r="5" spans="1:9" ht="12" customHeight="1" x14ac:dyDescent="0.25">
      <c r="D5" s="1" t="s">
        <v>0</v>
      </c>
      <c r="E5" s="1" t="s">
        <v>53</v>
      </c>
      <c r="F5" s="1" t="s">
        <v>98</v>
      </c>
      <c r="G5" s="17" t="s">
        <v>97</v>
      </c>
    </row>
    <row r="6" spans="1:9" ht="12" customHeight="1" x14ac:dyDescent="0.25">
      <c r="A6" s="15" t="s">
        <v>108</v>
      </c>
      <c r="B6" s="15" t="s">
        <v>108</v>
      </c>
      <c r="C6" s="15">
        <v>1</v>
      </c>
      <c r="D6" s="1" t="s">
        <v>113</v>
      </c>
      <c r="E6" s="52">
        <v>6.8900000000000003E-2</v>
      </c>
      <c r="F6" s="52">
        <v>6.3100000000000003E-2</v>
      </c>
      <c r="G6" s="53">
        <f>E6-F6</f>
        <v>5.7999999999999996E-3</v>
      </c>
      <c r="H6" s="72"/>
      <c r="I6" s="73"/>
    </row>
    <row r="7" spans="1:9" ht="12" customHeight="1" x14ac:dyDescent="0.25">
      <c r="A7" s="15" t="s">
        <v>108</v>
      </c>
      <c r="B7" s="15" t="s">
        <v>108</v>
      </c>
      <c r="C7" s="15">
        <v>2</v>
      </c>
      <c r="D7" s="1" t="s">
        <v>31</v>
      </c>
      <c r="E7" s="52">
        <v>6.8199999999999997E-2</v>
      </c>
      <c r="F7" s="52">
        <v>6.1899999999999997E-2</v>
      </c>
      <c r="G7" s="53">
        <f t="shared" ref="G7:G35" si="0">E7-F7</f>
        <v>6.3E-3</v>
      </c>
      <c r="H7" s="72"/>
      <c r="I7" s="73"/>
    </row>
    <row r="8" spans="1:9" ht="12" customHeight="1" x14ac:dyDescent="0.25">
      <c r="D8" s="1"/>
      <c r="E8" s="52"/>
      <c r="F8" s="52"/>
      <c r="G8" s="53"/>
      <c r="H8" s="72"/>
      <c r="I8" s="73"/>
    </row>
    <row r="9" spans="1:9" ht="12" customHeight="1" x14ac:dyDescent="0.25">
      <c r="A9" s="15" t="s">
        <v>108</v>
      </c>
      <c r="B9" s="15" t="s">
        <v>108</v>
      </c>
      <c r="C9" s="15">
        <v>13</v>
      </c>
      <c r="D9" s="1" t="s">
        <v>23</v>
      </c>
      <c r="E9" s="52">
        <v>0.12759999999999999</v>
      </c>
      <c r="F9" s="52">
        <v>9.98E-2</v>
      </c>
      <c r="G9" s="53">
        <f t="shared" ref="G9:G33" si="1">E9-F9</f>
        <v>2.7799999999999991E-2</v>
      </c>
      <c r="H9" s="72"/>
      <c r="I9" s="73"/>
    </row>
    <row r="10" spans="1:9" ht="12" customHeight="1" x14ac:dyDescent="0.25">
      <c r="A10" s="15" t="s">
        <v>108</v>
      </c>
      <c r="B10" s="15" t="s">
        <v>108</v>
      </c>
      <c r="C10" s="15">
        <v>7</v>
      </c>
      <c r="D10" s="1" t="s">
        <v>22</v>
      </c>
      <c r="E10" s="52">
        <v>9.8500000000000004E-2</v>
      </c>
      <c r="F10" s="52">
        <v>7.7399999999999997E-2</v>
      </c>
      <c r="G10" s="53">
        <f t="shared" si="1"/>
        <v>2.1100000000000008E-2</v>
      </c>
      <c r="H10" s="72"/>
      <c r="I10" s="73"/>
    </row>
    <row r="11" spans="1:9" ht="12" customHeight="1" x14ac:dyDescent="0.25">
      <c r="A11" s="15" t="s">
        <v>108</v>
      </c>
      <c r="B11" s="15" t="s">
        <v>108</v>
      </c>
      <c r="C11" s="15">
        <v>5</v>
      </c>
      <c r="D11" s="1" t="s">
        <v>21</v>
      </c>
      <c r="E11" s="52">
        <v>9.6100000000000005E-2</v>
      </c>
      <c r="F11" s="52">
        <v>9.4799999999999995E-2</v>
      </c>
      <c r="G11" s="53">
        <f t="shared" si="1"/>
        <v>1.3000000000000095E-3</v>
      </c>
      <c r="H11" s="72"/>
      <c r="I11" s="73"/>
    </row>
    <row r="12" spans="1:9" ht="12" customHeight="1" x14ac:dyDescent="0.25">
      <c r="A12" s="15" t="s">
        <v>108</v>
      </c>
      <c r="B12" s="15" t="s">
        <v>108</v>
      </c>
      <c r="C12" s="15">
        <v>4</v>
      </c>
      <c r="D12" s="1" t="s">
        <v>13</v>
      </c>
      <c r="E12" s="52">
        <v>9.0200000000000002E-2</v>
      </c>
      <c r="F12" s="52">
        <v>8.5800000000000001E-2</v>
      </c>
      <c r="G12" s="53">
        <f t="shared" si="1"/>
        <v>4.4000000000000011E-3</v>
      </c>
      <c r="H12" s="72"/>
      <c r="I12" s="73"/>
    </row>
    <row r="13" spans="1:9" ht="12" customHeight="1" x14ac:dyDescent="0.25">
      <c r="A13" s="15" t="s">
        <v>108</v>
      </c>
      <c r="B13" s="15" t="s">
        <v>108</v>
      </c>
      <c r="C13" s="15">
        <v>11</v>
      </c>
      <c r="D13" s="1" t="s">
        <v>17</v>
      </c>
      <c r="E13" s="52">
        <v>8.5800000000000001E-2</v>
      </c>
      <c r="F13" s="52">
        <v>8.4699999999999998E-2</v>
      </c>
      <c r="G13" s="53">
        <f t="shared" si="1"/>
        <v>1.1000000000000038E-3</v>
      </c>
      <c r="H13" s="72"/>
      <c r="I13" s="73"/>
    </row>
    <row r="14" spans="1:9" ht="12" customHeight="1" x14ac:dyDescent="0.25">
      <c r="A14" s="15" t="s">
        <v>108</v>
      </c>
      <c r="B14" s="15" t="s">
        <v>108</v>
      </c>
      <c r="C14" s="15">
        <v>6</v>
      </c>
      <c r="D14" s="1" t="s">
        <v>14</v>
      </c>
      <c r="E14" s="52">
        <v>7.9200000000000007E-2</v>
      </c>
      <c r="F14" s="52">
        <v>7.46E-2</v>
      </c>
      <c r="G14" s="53">
        <f t="shared" si="1"/>
        <v>4.6000000000000069E-3</v>
      </c>
      <c r="H14" s="72"/>
      <c r="I14" s="73"/>
    </row>
    <row r="15" spans="1:9" ht="12" customHeight="1" x14ac:dyDescent="0.25">
      <c r="A15" s="15" t="s">
        <v>108</v>
      </c>
      <c r="B15" s="15" t="s">
        <v>108</v>
      </c>
      <c r="C15" s="15">
        <v>8</v>
      </c>
      <c r="D15" s="1" t="s">
        <v>8</v>
      </c>
      <c r="E15" s="52">
        <v>7.8E-2</v>
      </c>
      <c r="F15" s="52">
        <v>7.1499999999999994E-2</v>
      </c>
      <c r="G15" s="53">
        <f t="shared" si="1"/>
        <v>6.5000000000000058E-3</v>
      </c>
      <c r="H15" s="72"/>
      <c r="I15" s="73"/>
    </row>
    <row r="16" spans="1:9" ht="12" customHeight="1" x14ac:dyDescent="0.25">
      <c r="A16" s="15" t="s">
        <v>108</v>
      </c>
      <c r="B16" s="15" t="s">
        <v>108</v>
      </c>
      <c r="C16" s="15">
        <v>17</v>
      </c>
      <c r="D16" s="1" t="s">
        <v>57</v>
      </c>
      <c r="E16" s="52">
        <v>7.4200000000000002E-2</v>
      </c>
      <c r="F16" s="52">
        <v>6.2199999999999998E-2</v>
      </c>
      <c r="G16" s="53">
        <f t="shared" si="1"/>
        <v>1.2000000000000004E-2</v>
      </c>
      <c r="H16" s="72"/>
      <c r="I16" s="73"/>
    </row>
    <row r="17" spans="1:9" ht="12" customHeight="1" x14ac:dyDescent="0.25">
      <c r="A17" s="15" t="s">
        <v>108</v>
      </c>
      <c r="B17" s="15" t="s">
        <v>108</v>
      </c>
      <c r="C17" s="15">
        <v>15</v>
      </c>
      <c r="D17" s="1" t="s">
        <v>5</v>
      </c>
      <c r="E17" s="52">
        <v>7.0199999999999999E-2</v>
      </c>
      <c r="F17" s="52">
        <v>6.25E-2</v>
      </c>
      <c r="G17" s="53">
        <f t="shared" si="1"/>
        <v>7.6999999999999985E-3</v>
      </c>
      <c r="H17" s="72"/>
      <c r="I17" s="73"/>
    </row>
    <row r="18" spans="1:9" ht="12" customHeight="1" x14ac:dyDescent="0.25">
      <c r="C18" s="15">
        <v>27</v>
      </c>
      <c r="D18" s="1" t="s">
        <v>63</v>
      </c>
      <c r="E18" s="52">
        <v>6.9599999999999995E-2</v>
      </c>
      <c r="F18" s="52">
        <v>6.83E-2</v>
      </c>
      <c r="G18" s="53">
        <f t="shared" si="1"/>
        <v>1.2999999999999956E-3</v>
      </c>
      <c r="H18" s="72"/>
      <c r="I18" s="73"/>
    </row>
    <row r="19" spans="1:9" ht="12" customHeight="1" x14ac:dyDescent="0.25">
      <c r="C19" s="15">
        <v>22</v>
      </c>
      <c r="D19" s="1" t="s">
        <v>20</v>
      </c>
      <c r="E19" s="52">
        <v>6.7599999999999993E-2</v>
      </c>
      <c r="F19" s="52">
        <v>6.2600000000000003E-2</v>
      </c>
      <c r="G19" s="53">
        <f t="shared" si="1"/>
        <v>4.9999999999999906E-3</v>
      </c>
      <c r="H19" s="72"/>
      <c r="I19" s="73"/>
    </row>
    <row r="20" spans="1:9" ht="12" customHeight="1" x14ac:dyDescent="0.25">
      <c r="D20" s="1" t="s">
        <v>15</v>
      </c>
      <c r="E20" s="52">
        <v>6.5199999999999994E-2</v>
      </c>
      <c r="F20" s="52">
        <v>5.74E-2</v>
      </c>
      <c r="G20" s="53">
        <f t="shared" si="1"/>
        <v>7.7999999999999944E-3</v>
      </c>
      <c r="H20" s="72"/>
      <c r="I20" s="73"/>
    </row>
    <row r="21" spans="1:9" ht="12" customHeight="1" x14ac:dyDescent="0.25">
      <c r="A21" s="15" t="s">
        <v>108</v>
      </c>
      <c r="B21" s="15" t="s">
        <v>108</v>
      </c>
      <c r="C21" s="15">
        <v>19</v>
      </c>
      <c r="D21" s="1" t="s">
        <v>9</v>
      </c>
      <c r="E21" s="52">
        <v>6.3E-2</v>
      </c>
      <c r="F21" s="52">
        <v>6.2300000000000001E-2</v>
      </c>
      <c r="G21" s="53">
        <f t="shared" si="1"/>
        <v>6.9999999999999923E-4</v>
      </c>
      <c r="H21" s="72"/>
      <c r="I21" s="73"/>
    </row>
    <row r="22" spans="1:9" ht="12" customHeight="1" x14ac:dyDescent="0.25">
      <c r="A22" s="15" t="s">
        <v>108</v>
      </c>
      <c r="B22" s="15" t="s">
        <v>108</v>
      </c>
      <c r="C22" s="15">
        <v>12</v>
      </c>
      <c r="D22" s="1" t="s">
        <v>10</v>
      </c>
      <c r="E22" s="52">
        <v>6.2E-2</v>
      </c>
      <c r="F22" s="52">
        <v>6.0299999999999999E-2</v>
      </c>
      <c r="G22" s="53">
        <f t="shared" si="1"/>
        <v>1.7000000000000001E-3</v>
      </c>
      <c r="H22" s="72"/>
      <c r="I22" s="73"/>
    </row>
    <row r="23" spans="1:9" ht="12" customHeight="1" x14ac:dyDescent="0.25">
      <c r="C23" s="15">
        <v>20</v>
      </c>
      <c r="D23" s="1" t="s">
        <v>16</v>
      </c>
      <c r="E23" s="52">
        <v>6.13E-2</v>
      </c>
      <c r="F23" s="52">
        <v>6.13E-2</v>
      </c>
      <c r="G23" s="53">
        <f t="shared" si="1"/>
        <v>0</v>
      </c>
      <c r="H23" s="72"/>
      <c r="I23" s="73"/>
    </row>
    <row r="24" spans="1:9" ht="12" customHeight="1" x14ac:dyDescent="0.25">
      <c r="A24" s="15" t="s">
        <v>108</v>
      </c>
      <c r="B24" s="15" t="s">
        <v>108</v>
      </c>
      <c r="C24" s="15">
        <v>9</v>
      </c>
      <c r="D24" s="1" t="s">
        <v>11</v>
      </c>
      <c r="E24" s="52">
        <v>6.0900000000000003E-2</v>
      </c>
      <c r="F24" s="52">
        <v>5.9700000000000003E-2</v>
      </c>
      <c r="G24" s="53">
        <f t="shared" si="1"/>
        <v>1.1999999999999997E-3</v>
      </c>
      <c r="H24" s="72"/>
      <c r="I24" s="73"/>
    </row>
    <row r="25" spans="1:9" ht="12" customHeight="1" x14ac:dyDescent="0.25">
      <c r="C25" s="15">
        <v>23</v>
      </c>
      <c r="D25" s="1" t="s">
        <v>18</v>
      </c>
      <c r="E25" s="52">
        <v>5.9900000000000002E-2</v>
      </c>
      <c r="F25" s="52">
        <v>5.7099999999999998E-2</v>
      </c>
      <c r="G25" s="53">
        <f t="shared" si="1"/>
        <v>2.8000000000000039E-3</v>
      </c>
      <c r="H25" s="72"/>
      <c r="I25" s="73"/>
    </row>
    <row r="26" spans="1:9" ht="12" customHeight="1" x14ac:dyDescent="0.25">
      <c r="C26" s="15">
        <v>26</v>
      </c>
      <c r="D26" s="1" t="s">
        <v>3</v>
      </c>
      <c r="E26" s="52">
        <v>5.8200000000000002E-2</v>
      </c>
      <c r="F26" s="52">
        <v>4.8800000000000003E-2</v>
      </c>
      <c r="G26" s="53">
        <f t="shared" si="1"/>
        <v>9.3999999999999986E-3</v>
      </c>
      <c r="H26" s="72"/>
      <c r="I26" s="73"/>
    </row>
    <row r="27" spans="1:9" ht="12" customHeight="1" x14ac:dyDescent="0.25">
      <c r="A27" s="15" t="s">
        <v>108</v>
      </c>
      <c r="B27" s="15" t="s">
        <v>108</v>
      </c>
      <c r="C27" s="15">
        <v>10</v>
      </c>
      <c r="D27" s="1" t="s">
        <v>4</v>
      </c>
      <c r="E27" s="52">
        <v>5.6800000000000003E-2</v>
      </c>
      <c r="F27" s="52">
        <v>5.4800000000000001E-2</v>
      </c>
      <c r="G27" s="53">
        <f t="shared" si="1"/>
        <v>2.0000000000000018E-3</v>
      </c>
      <c r="H27" s="72"/>
      <c r="I27" s="73"/>
    </row>
    <row r="28" spans="1:9" ht="12" customHeight="1" x14ac:dyDescent="0.25">
      <c r="C28" s="15">
        <v>25</v>
      </c>
      <c r="D28" s="1" t="s">
        <v>7</v>
      </c>
      <c r="E28" s="52">
        <v>5.6599999999999998E-2</v>
      </c>
      <c r="F28" s="52">
        <v>5.4699999999999999E-2</v>
      </c>
      <c r="G28" s="53">
        <f t="shared" si="1"/>
        <v>1.8999999999999989E-3</v>
      </c>
      <c r="H28" s="72"/>
      <c r="I28" s="73"/>
    </row>
    <row r="29" spans="1:9" ht="12" customHeight="1" x14ac:dyDescent="0.25">
      <c r="A29" s="15" t="s">
        <v>108</v>
      </c>
      <c r="B29" s="15" t="s">
        <v>108</v>
      </c>
      <c r="C29" s="15">
        <v>18</v>
      </c>
      <c r="D29" s="1" t="s">
        <v>12</v>
      </c>
      <c r="E29" s="52">
        <v>5.4899999999999997E-2</v>
      </c>
      <c r="F29" s="52">
        <v>5.2900000000000003E-2</v>
      </c>
      <c r="G29" s="53">
        <f t="shared" si="1"/>
        <v>1.9999999999999948E-3</v>
      </c>
      <c r="H29" s="72"/>
      <c r="I29" s="73"/>
    </row>
    <row r="30" spans="1:9" ht="12" customHeight="1" x14ac:dyDescent="0.25">
      <c r="C30" s="15">
        <v>21</v>
      </c>
      <c r="D30" s="1" t="s">
        <v>19</v>
      </c>
      <c r="E30" s="52">
        <v>5.45E-2</v>
      </c>
      <c r="F30" s="52">
        <v>5.3800000000000001E-2</v>
      </c>
      <c r="G30" s="53">
        <f t="shared" si="1"/>
        <v>6.9999999999999923E-4</v>
      </c>
      <c r="H30" s="72"/>
      <c r="I30" s="73"/>
    </row>
    <row r="31" spans="1:9" ht="12" customHeight="1" x14ac:dyDescent="0.25">
      <c r="C31" s="15">
        <v>24</v>
      </c>
      <c r="D31" s="1" t="s">
        <v>1</v>
      </c>
      <c r="E31" s="52">
        <v>5.3900000000000003E-2</v>
      </c>
      <c r="F31" s="52">
        <v>5.2200000000000003E-2</v>
      </c>
      <c r="G31" s="53">
        <f t="shared" si="1"/>
        <v>1.7000000000000001E-3</v>
      </c>
      <c r="H31" s="72"/>
      <c r="I31" s="73"/>
    </row>
    <row r="32" spans="1:9" ht="12" customHeight="1" x14ac:dyDescent="0.25">
      <c r="D32" s="1" t="s">
        <v>6</v>
      </c>
      <c r="E32" s="52">
        <v>5.2699999999999997E-2</v>
      </c>
      <c r="F32" s="52">
        <v>4.8899999999999999E-2</v>
      </c>
      <c r="G32" s="53">
        <f t="shared" si="1"/>
        <v>3.7999999999999978E-3</v>
      </c>
      <c r="H32" s="72"/>
      <c r="I32" s="73"/>
    </row>
    <row r="33" spans="1:11" ht="12" customHeight="1" x14ac:dyDescent="0.25">
      <c r="A33" s="15" t="s">
        <v>108</v>
      </c>
      <c r="B33" s="15" t="s">
        <v>108</v>
      </c>
      <c r="C33" s="15">
        <v>16</v>
      </c>
      <c r="D33" s="1" t="s">
        <v>2</v>
      </c>
      <c r="E33" s="52">
        <v>4.5999999999999999E-2</v>
      </c>
      <c r="F33" s="52">
        <v>4.5100000000000001E-2</v>
      </c>
      <c r="G33" s="53">
        <f t="shared" si="1"/>
        <v>8.9999999999999802E-4</v>
      </c>
      <c r="H33" s="72"/>
      <c r="I33" s="73"/>
    </row>
    <row r="34" spans="1:11" ht="12" customHeight="1" x14ac:dyDescent="0.25">
      <c r="D34" s="1"/>
      <c r="E34" s="52"/>
      <c r="F34" s="52"/>
      <c r="G34" s="53"/>
      <c r="H34" s="72"/>
      <c r="I34" s="73"/>
    </row>
    <row r="35" spans="1:11" ht="12" customHeight="1" x14ac:dyDescent="0.25">
      <c r="A35" s="15" t="s">
        <v>108</v>
      </c>
      <c r="B35" s="15" t="s">
        <v>108</v>
      </c>
      <c r="C35" s="15">
        <v>3</v>
      </c>
      <c r="D35" s="1" t="s">
        <v>24</v>
      </c>
      <c r="E35" s="52">
        <v>0.17080000000000001</v>
      </c>
      <c r="F35" s="52">
        <v>0.14799999999999999</v>
      </c>
      <c r="G35" s="53">
        <f t="shared" si="0"/>
        <v>2.2800000000000015E-2</v>
      </c>
      <c r="H35" s="72"/>
      <c r="I35" s="73"/>
    </row>
    <row r="36" spans="1:11" ht="12" customHeight="1" x14ac:dyDescent="0.25">
      <c r="D36" s="1"/>
      <c r="E36" s="52"/>
      <c r="F36" s="52"/>
      <c r="G36" s="53"/>
      <c r="H36" s="72"/>
      <c r="I36" s="73"/>
    </row>
    <row r="37" spans="1:11" ht="12" customHeight="1" x14ac:dyDescent="0.25">
      <c r="D37" s="1" t="s">
        <v>27</v>
      </c>
      <c r="E37" s="52">
        <v>8.2699999999999996E-2</v>
      </c>
      <c r="F37" s="52">
        <v>8.2699999999999996E-2</v>
      </c>
      <c r="G37" s="53">
        <f t="shared" ref="G37:G42" si="2">E37-F37</f>
        <v>0</v>
      </c>
      <c r="H37" s="72"/>
      <c r="I37" s="73"/>
    </row>
    <row r="38" spans="1:11" ht="12" customHeight="1" x14ac:dyDescent="0.25">
      <c r="C38" s="15">
        <v>28</v>
      </c>
      <c r="D38" s="1" t="s">
        <v>67</v>
      </c>
      <c r="E38" s="52">
        <v>5.8200000000000002E-2</v>
      </c>
      <c r="F38" s="52">
        <v>5.8200000000000002E-2</v>
      </c>
      <c r="G38" s="53">
        <f t="shared" si="2"/>
        <v>0</v>
      </c>
      <c r="H38" s="72"/>
      <c r="I38" s="73"/>
    </row>
    <row r="39" spans="1:11" ht="12" customHeight="1" x14ac:dyDescent="0.25">
      <c r="C39" s="15">
        <v>32</v>
      </c>
      <c r="D39" s="1" t="s">
        <v>26</v>
      </c>
      <c r="E39" s="52">
        <v>5.1700000000000003E-2</v>
      </c>
      <c r="F39" s="52">
        <v>5.1700000000000003E-2</v>
      </c>
      <c r="G39" s="53">
        <f t="shared" si="2"/>
        <v>0</v>
      </c>
      <c r="H39" s="72"/>
      <c r="I39" s="73"/>
      <c r="K39" s="74" t="s">
        <v>72</v>
      </c>
    </row>
    <row r="40" spans="1:11" ht="12" customHeight="1" x14ac:dyDescent="0.25">
      <c r="D40" s="1" t="s">
        <v>25</v>
      </c>
      <c r="E40" s="52">
        <v>5.1700000000000003E-2</v>
      </c>
      <c r="F40" s="52">
        <v>5.16E-2</v>
      </c>
      <c r="G40" s="53">
        <f t="shared" si="2"/>
        <v>1.0000000000000286E-4</v>
      </c>
      <c r="H40" s="72"/>
      <c r="I40" s="73"/>
      <c r="K40" s="74"/>
    </row>
    <row r="41" spans="1:11" ht="12" customHeight="1" x14ac:dyDescent="0.25">
      <c r="D41" s="1" t="s">
        <v>141</v>
      </c>
      <c r="E41" s="52">
        <v>3.3700000000000001E-2</v>
      </c>
      <c r="F41" s="52">
        <v>3.3399999999999999E-2</v>
      </c>
      <c r="G41" s="53">
        <f t="shared" si="2"/>
        <v>3.0000000000000165E-4</v>
      </c>
      <c r="H41" s="72"/>
      <c r="I41" s="73"/>
    </row>
    <row r="42" spans="1:11" ht="12" customHeight="1" x14ac:dyDescent="0.25">
      <c r="C42" s="15">
        <v>36</v>
      </c>
      <c r="D42" s="1" t="s">
        <v>64</v>
      </c>
      <c r="E42" s="52">
        <v>2.7799999999999998E-2</v>
      </c>
      <c r="F42" s="52">
        <v>2.7799999999999998E-2</v>
      </c>
      <c r="G42" s="53">
        <f t="shared" si="2"/>
        <v>0</v>
      </c>
      <c r="H42" s="72"/>
      <c r="I42" s="73"/>
    </row>
    <row r="43" spans="1:11" ht="12" customHeight="1" x14ac:dyDescent="0.25">
      <c r="C43" s="15">
        <v>36</v>
      </c>
    </row>
    <row r="44" spans="1:11" ht="12" customHeight="1" x14ac:dyDescent="0.25">
      <c r="E44" s="17">
        <f>E9/E6-1</f>
        <v>0.8519593613933234</v>
      </c>
    </row>
    <row r="47" spans="1:11" ht="12" customHeight="1" x14ac:dyDescent="0.3">
      <c r="D47" s="81" t="s">
        <v>187</v>
      </c>
    </row>
  </sheetData>
  <sortState xmlns:xlrd2="http://schemas.microsoft.com/office/spreadsheetml/2017/richdata2" ref="D37:G42">
    <sortCondition descending="1" ref="E37:E4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6"/>
  <sheetViews>
    <sheetView topLeftCell="I4" zoomScaleNormal="100" workbookViewId="0">
      <selection activeCell="J45" sqref="J45"/>
    </sheetView>
  </sheetViews>
  <sheetFormatPr baseColWidth="10" defaultColWidth="9.33203125" defaultRowHeight="12" customHeight="1" x14ac:dyDescent="0.25"/>
  <cols>
    <col min="1" max="1" width="9.33203125" style="15"/>
    <col min="2" max="13" width="9.33203125" style="17"/>
    <col min="14" max="14" width="9.33203125" style="24"/>
    <col min="15" max="16384" width="9.33203125" style="17"/>
  </cols>
  <sheetData>
    <row r="1" spans="1:11" s="15" customFormat="1" ht="12" customHeight="1" x14ac:dyDescent="0.25">
      <c r="A1" s="15" t="s">
        <v>69</v>
      </c>
    </row>
    <row r="2" spans="1:11" ht="12" customHeight="1" x14ac:dyDescent="0.25">
      <c r="B2" s="17" t="s">
        <v>188</v>
      </c>
    </row>
    <row r="3" spans="1:11" ht="12" customHeight="1" x14ac:dyDescent="0.25">
      <c r="B3" s="17" t="s">
        <v>143</v>
      </c>
    </row>
    <row r="5" spans="1:11" ht="12" customHeight="1" x14ac:dyDescent="0.25">
      <c r="B5" s="55" t="s">
        <v>0</v>
      </c>
      <c r="C5" s="55" t="s">
        <v>147</v>
      </c>
      <c r="D5" s="55" t="s">
        <v>31</v>
      </c>
      <c r="E5" s="55" t="s">
        <v>102</v>
      </c>
      <c r="F5" s="55" t="s">
        <v>77</v>
      </c>
      <c r="G5" s="55" t="s">
        <v>95</v>
      </c>
      <c r="H5" s="55" t="s">
        <v>96</v>
      </c>
      <c r="I5" s="55" t="s">
        <v>103</v>
      </c>
      <c r="J5" s="55" t="s">
        <v>104</v>
      </c>
    </row>
    <row r="6" spans="1:11" ht="12" customHeight="1" x14ac:dyDescent="0.25">
      <c r="A6" s="15">
        <v>1</v>
      </c>
      <c r="B6" s="55" t="s">
        <v>35</v>
      </c>
      <c r="C6" s="56">
        <v>3.5400000000000001E-2</v>
      </c>
      <c r="D6" s="56">
        <v>3.6400000000000002E-2</v>
      </c>
      <c r="E6" s="57">
        <v>3.2899999999999999E-2</v>
      </c>
      <c r="F6" s="57">
        <v>3.3799999999999997E-2</v>
      </c>
      <c r="G6" s="58">
        <v>90.158333333333317</v>
      </c>
      <c r="H6" s="58">
        <v>90.92</v>
      </c>
      <c r="I6" s="59">
        <v>3.5400000000000001E-2</v>
      </c>
      <c r="J6" s="59">
        <v>3.2899999999999999E-2</v>
      </c>
      <c r="K6" s="15">
        <v>15</v>
      </c>
    </row>
    <row r="7" spans="1:11" ht="12" customHeight="1" x14ac:dyDescent="0.25">
      <c r="A7" s="15">
        <v>3</v>
      </c>
      <c r="B7" s="55" t="s">
        <v>36</v>
      </c>
      <c r="C7" s="56">
        <v>4.0500000000000001E-2</v>
      </c>
      <c r="D7" s="56">
        <v>4.1700000000000001E-2</v>
      </c>
      <c r="E7" s="57">
        <v>3.8300000000000001E-2</v>
      </c>
      <c r="F7" s="57">
        <v>3.95E-2</v>
      </c>
      <c r="G7" s="58">
        <v>91.125000000000014</v>
      </c>
      <c r="H7" s="58">
        <v>91.81</v>
      </c>
      <c r="I7" s="59">
        <v>3.5779554487475752E-2</v>
      </c>
      <c r="J7" s="59">
        <v>3.3252749792032549E-2</v>
      </c>
      <c r="K7" s="15">
        <v>22</v>
      </c>
    </row>
    <row r="8" spans="1:11" ht="12" customHeight="1" x14ac:dyDescent="0.25">
      <c r="A8" s="15">
        <v>5</v>
      </c>
      <c r="B8" s="55" t="s">
        <v>37</v>
      </c>
      <c r="C8" s="56">
        <v>3.7100000000000001E-2</v>
      </c>
      <c r="D8" s="56">
        <v>3.85E-2</v>
      </c>
      <c r="E8" s="57">
        <v>3.44E-2</v>
      </c>
      <c r="F8" s="57">
        <v>3.5700000000000003E-2</v>
      </c>
      <c r="G8" s="58">
        <v>91.123333333333335</v>
      </c>
      <c r="H8" s="58">
        <v>91.469999999999985</v>
      </c>
      <c r="I8" s="59">
        <v>3.5778900083186994E-2</v>
      </c>
      <c r="J8" s="59">
        <v>3.3252141602735936E-2</v>
      </c>
      <c r="K8" s="15">
        <v>29</v>
      </c>
    </row>
    <row r="9" spans="1:11" ht="12" customHeight="1" x14ac:dyDescent="0.25">
      <c r="A9" s="15">
        <v>7</v>
      </c>
      <c r="B9" s="55" t="s">
        <v>38</v>
      </c>
      <c r="C9" s="56">
        <v>3.1E-2</v>
      </c>
      <c r="D9" s="56">
        <v>3.15E-2</v>
      </c>
      <c r="E9" s="57">
        <v>2.87E-2</v>
      </c>
      <c r="F9" s="57">
        <v>2.93E-2</v>
      </c>
      <c r="G9" s="58">
        <v>91.573333333333338</v>
      </c>
      <c r="H9" s="58">
        <v>91.838333333333324</v>
      </c>
      <c r="I9" s="59">
        <v>3.5955589241149839E-2</v>
      </c>
      <c r="J9" s="59">
        <v>3.3416352712820049E-2</v>
      </c>
      <c r="K9" s="15">
        <v>36</v>
      </c>
    </row>
    <row r="10" spans="1:11" ht="12" customHeight="1" x14ac:dyDescent="0.25">
      <c r="A10" s="15">
        <v>9</v>
      </c>
      <c r="B10" s="55" t="s">
        <v>39</v>
      </c>
      <c r="C10" s="56">
        <v>3.2099999999999997E-2</v>
      </c>
      <c r="D10" s="56">
        <v>3.2599999999999997E-2</v>
      </c>
      <c r="E10" s="57">
        <v>2.93E-2</v>
      </c>
      <c r="F10" s="57">
        <v>2.9899999999999999E-2</v>
      </c>
      <c r="G10" s="58">
        <v>92.570000000000007</v>
      </c>
      <c r="H10" s="58">
        <v>92.701666666666668</v>
      </c>
      <c r="I10" s="59">
        <v>3.6346923005823102E-2</v>
      </c>
      <c r="J10" s="59">
        <v>3.3780049912191523E-2</v>
      </c>
      <c r="K10" s="15">
        <v>43</v>
      </c>
    </row>
    <row r="11" spans="1:11" ht="12" customHeight="1" x14ac:dyDescent="0.25">
      <c r="A11" s="15">
        <v>11</v>
      </c>
      <c r="B11" s="55" t="s">
        <v>40</v>
      </c>
      <c r="C11" s="56">
        <v>3.39E-2</v>
      </c>
      <c r="D11" s="56">
        <v>3.4099999999999998E-2</v>
      </c>
      <c r="E11" s="57">
        <v>3.1099999999999999E-2</v>
      </c>
      <c r="F11" s="57">
        <v>3.1300000000000001E-2</v>
      </c>
      <c r="G11" s="58">
        <v>93.498333333333335</v>
      </c>
      <c r="H11" s="58">
        <v>93.56</v>
      </c>
      <c r="I11" s="59">
        <v>3.6711426194657552E-2</v>
      </c>
      <c r="J11" s="59">
        <v>3.4118811350402074E-2</v>
      </c>
      <c r="K11" s="15">
        <v>50</v>
      </c>
    </row>
    <row r="12" spans="1:11" ht="12" customHeight="1" x14ac:dyDescent="0.25">
      <c r="A12" s="15">
        <v>13</v>
      </c>
      <c r="B12" s="55" t="s">
        <v>41</v>
      </c>
      <c r="C12" s="56">
        <v>3.49E-2</v>
      </c>
      <c r="D12" s="56">
        <v>3.56E-2</v>
      </c>
      <c r="E12" s="57">
        <v>3.1800000000000002E-2</v>
      </c>
      <c r="F12" s="57">
        <v>3.2399999999999998E-2</v>
      </c>
      <c r="G12" s="58">
        <v>95.181666666666672</v>
      </c>
      <c r="H12" s="58">
        <v>95.133333333333326</v>
      </c>
      <c r="I12" s="59">
        <v>3.737237452629634E-2</v>
      </c>
      <c r="J12" s="59">
        <v>3.4733082539975979E-2</v>
      </c>
      <c r="K12" s="15">
        <v>57</v>
      </c>
    </row>
    <row r="13" spans="1:11" ht="12" customHeight="1" x14ac:dyDescent="0.25">
      <c r="A13" s="15">
        <v>15</v>
      </c>
      <c r="B13" s="55" t="s">
        <v>42</v>
      </c>
      <c r="C13" s="56">
        <v>3.6600000000000001E-2</v>
      </c>
      <c r="D13" s="56">
        <v>3.7100000000000001E-2</v>
      </c>
      <c r="E13" s="57">
        <v>3.4099999999999998E-2</v>
      </c>
      <c r="F13" s="57">
        <v>3.4599999999999999E-2</v>
      </c>
      <c r="G13" s="58">
        <v>96.194999999999993</v>
      </c>
      <c r="H13" s="58">
        <v>96.204999999999998</v>
      </c>
      <c r="I13" s="59">
        <v>3.7770252333857106E-2</v>
      </c>
      <c r="J13" s="59">
        <v>3.5102861632313527E-2</v>
      </c>
      <c r="K13" s="15">
        <v>64</v>
      </c>
    </row>
    <row r="14" spans="1:11" ht="12" customHeight="1" x14ac:dyDescent="0.25">
      <c r="A14" s="15">
        <v>17</v>
      </c>
      <c r="B14" s="55" t="s">
        <v>43</v>
      </c>
      <c r="C14" s="56">
        <v>3.8300000000000001E-2</v>
      </c>
      <c r="D14" s="56">
        <v>3.8899999999999997E-2</v>
      </c>
      <c r="E14" s="57">
        <v>3.49E-2</v>
      </c>
      <c r="F14" s="57">
        <v>3.5400000000000001E-2</v>
      </c>
      <c r="G14" s="58">
        <v>97.731666666666669</v>
      </c>
      <c r="H14" s="58">
        <v>97.581666666666663</v>
      </c>
      <c r="I14" s="59">
        <v>3.8373613088085783E-2</v>
      </c>
      <c r="J14" s="59">
        <v>3.566361216378594E-2</v>
      </c>
      <c r="K14" s="15">
        <v>71</v>
      </c>
    </row>
    <row r="15" spans="1:11" ht="12" customHeight="1" x14ac:dyDescent="0.25">
      <c r="A15" s="15">
        <v>19</v>
      </c>
      <c r="B15" s="55" t="s">
        <v>44</v>
      </c>
      <c r="C15" s="56">
        <v>3.8699999999999998E-2</v>
      </c>
      <c r="D15" s="56">
        <v>3.9E-2</v>
      </c>
      <c r="E15" s="57">
        <v>3.61E-2</v>
      </c>
      <c r="F15" s="57">
        <v>3.6400000000000002E-2</v>
      </c>
      <c r="G15" s="58">
        <v>98.653333333333322</v>
      </c>
      <c r="H15" s="58">
        <v>98.536666666666648</v>
      </c>
      <c r="I15" s="59">
        <v>3.8735498659765229E-2</v>
      </c>
      <c r="J15" s="59">
        <v>3.5999940844810056E-2</v>
      </c>
      <c r="K15" s="15">
        <v>78</v>
      </c>
    </row>
    <row r="16" spans="1:11" ht="12" customHeight="1" x14ac:dyDescent="0.25">
      <c r="A16" s="15">
        <v>21</v>
      </c>
      <c r="B16" s="55" t="s">
        <v>45</v>
      </c>
      <c r="C16" s="56">
        <v>4.2000000000000003E-2</v>
      </c>
      <c r="D16" s="56">
        <v>4.2999999999999997E-2</v>
      </c>
      <c r="E16" s="57">
        <v>3.85E-2</v>
      </c>
      <c r="F16" s="57">
        <v>3.9300000000000002E-2</v>
      </c>
      <c r="G16" s="58">
        <v>99.315000000000012</v>
      </c>
      <c r="H16" s="58">
        <v>99.171666666666667</v>
      </c>
      <c r="I16" s="59">
        <v>3.8995297162399495E-2</v>
      </c>
      <c r="J16" s="59">
        <v>3.6241391995563373E-2</v>
      </c>
      <c r="K16" s="15">
        <v>85</v>
      </c>
    </row>
    <row r="17" spans="1:11" ht="12" customHeight="1" x14ac:dyDescent="0.25">
      <c r="A17" s="15">
        <v>23</v>
      </c>
      <c r="B17" s="55" t="s">
        <v>46</v>
      </c>
      <c r="C17" s="56">
        <v>4.0300000000000002E-2</v>
      </c>
      <c r="D17" s="56">
        <v>4.0899999999999999E-2</v>
      </c>
      <c r="E17" s="57">
        <v>3.7499999999999999E-2</v>
      </c>
      <c r="F17" s="57">
        <v>3.7999999999999999E-2</v>
      </c>
      <c r="G17" s="58">
        <v>99.671666666666667</v>
      </c>
      <c r="H17" s="58">
        <v>99.591666666666683</v>
      </c>
      <c r="I17" s="59">
        <v>3.9135339680192262E-2</v>
      </c>
      <c r="J17" s="59">
        <v>3.6371544505037441E-2</v>
      </c>
      <c r="K17" s="15">
        <v>92</v>
      </c>
    </row>
    <row r="18" spans="1:11" ht="12" customHeight="1" x14ac:dyDescent="0.25">
      <c r="A18" s="15">
        <v>25</v>
      </c>
      <c r="B18" s="55" t="s">
        <v>47</v>
      </c>
      <c r="C18" s="56">
        <v>3.9699999999999999E-2</v>
      </c>
      <c r="D18" s="56">
        <v>4.0399999999999998E-2</v>
      </c>
      <c r="E18" s="57">
        <v>3.61E-2</v>
      </c>
      <c r="F18" s="57">
        <v>3.6700000000000003E-2</v>
      </c>
      <c r="G18" s="58">
        <v>99.875</v>
      </c>
      <c r="H18" s="58">
        <v>99.766666666666666</v>
      </c>
      <c r="I18" s="59">
        <v>3.9215177003419914E-2</v>
      </c>
      <c r="J18" s="59">
        <v>3.6445743599223597E-2</v>
      </c>
      <c r="K18" s="15">
        <v>99</v>
      </c>
    </row>
    <row r="19" spans="1:11" ht="12" customHeight="1" x14ac:dyDescent="0.25">
      <c r="A19" s="15">
        <v>27</v>
      </c>
      <c r="B19" s="55" t="s">
        <v>48</v>
      </c>
      <c r="C19" s="56">
        <v>3.6999999999999998E-2</v>
      </c>
      <c r="D19" s="56">
        <v>3.7400000000000003E-2</v>
      </c>
      <c r="E19" s="57">
        <v>3.4099999999999998E-2</v>
      </c>
      <c r="F19" s="57">
        <v>3.4500000000000003E-2</v>
      </c>
      <c r="G19" s="58">
        <v>99.901666666666657</v>
      </c>
      <c r="H19" s="58">
        <v>99.848333333333343</v>
      </c>
      <c r="I19" s="59">
        <v>3.922564747203993E-2</v>
      </c>
      <c r="J19" s="59">
        <v>3.6455474627969317E-2</v>
      </c>
      <c r="K19" s="15">
        <v>106</v>
      </c>
    </row>
    <row r="20" spans="1:11" ht="12" customHeight="1" x14ac:dyDescent="0.25">
      <c r="A20" s="15">
        <v>29</v>
      </c>
      <c r="B20" s="55" t="s">
        <v>49</v>
      </c>
      <c r="C20" s="56">
        <v>3.6900000000000002E-2</v>
      </c>
      <c r="D20" s="56">
        <v>3.7400000000000003E-2</v>
      </c>
      <c r="E20" s="57">
        <v>3.3000000000000002E-2</v>
      </c>
      <c r="F20" s="57">
        <v>3.3300000000000003E-2</v>
      </c>
      <c r="G20" s="58">
        <v>99.875</v>
      </c>
      <c r="H20" s="58">
        <v>99.824999999999989</v>
      </c>
      <c r="I20" s="59">
        <v>3.9215177003419914E-2</v>
      </c>
      <c r="J20" s="59">
        <v>3.6445743599223597E-2</v>
      </c>
      <c r="K20" s="15">
        <v>113</v>
      </c>
    </row>
    <row r="21" spans="1:11" ht="12" customHeight="1" x14ac:dyDescent="0.25">
      <c r="A21" s="15">
        <v>31</v>
      </c>
      <c r="B21" s="55" t="s">
        <v>50</v>
      </c>
      <c r="C21" s="56">
        <v>3.4299999999999997E-2</v>
      </c>
      <c r="D21" s="56">
        <v>3.4700000000000002E-2</v>
      </c>
      <c r="E21" s="57">
        <v>3.09E-2</v>
      </c>
      <c r="F21" s="57">
        <v>3.1300000000000001E-2</v>
      </c>
      <c r="G21" s="58">
        <v>100.125</v>
      </c>
      <c r="H21" s="58">
        <v>100.17333333333333</v>
      </c>
      <c r="I21" s="59">
        <v>3.9313337646732609E-2</v>
      </c>
      <c r="J21" s="59">
        <v>3.6536971993714765E-2</v>
      </c>
      <c r="K21" s="15">
        <v>120</v>
      </c>
    </row>
    <row r="22" spans="1:11" ht="12" customHeight="1" x14ac:dyDescent="0.25">
      <c r="A22" s="15">
        <v>33</v>
      </c>
      <c r="B22" s="55" t="s">
        <v>51</v>
      </c>
      <c r="C22" s="56">
        <v>3.2000000000000001E-2</v>
      </c>
      <c r="D22" s="56">
        <v>3.27E-2</v>
      </c>
      <c r="E22" s="57">
        <v>2.76E-2</v>
      </c>
      <c r="F22" s="57">
        <v>2.8000000000000001E-2</v>
      </c>
      <c r="G22" s="58">
        <v>99.786666666666676</v>
      </c>
      <c r="H22" s="58">
        <v>99.796666666666667</v>
      </c>
      <c r="I22" s="59">
        <v>3.9180493576116103E-2</v>
      </c>
      <c r="J22" s="59">
        <v>3.6413509566503383E-2</v>
      </c>
      <c r="K22" s="15">
        <v>127</v>
      </c>
    </row>
    <row r="23" spans="1:11" ht="12" customHeight="1" x14ac:dyDescent="0.25">
      <c r="A23" s="15">
        <v>35</v>
      </c>
      <c r="B23" s="55" t="s">
        <v>28</v>
      </c>
      <c r="C23" s="56">
        <v>3.0599999999999999E-2</v>
      </c>
      <c r="D23" s="56">
        <v>3.1300000000000001E-2</v>
      </c>
      <c r="E23" s="57">
        <v>2.7099999999999999E-2</v>
      </c>
      <c r="F23" s="57">
        <v>2.7699999999999999E-2</v>
      </c>
      <c r="G23" s="58">
        <v>100.57333333333332</v>
      </c>
      <c r="H23" s="58">
        <v>100.67166666666667</v>
      </c>
      <c r="I23" s="59">
        <v>3.9489372400406696E-2</v>
      </c>
      <c r="J23" s="59">
        <v>3.6700574914502265E-2</v>
      </c>
      <c r="K23" s="15">
        <v>134</v>
      </c>
    </row>
    <row r="24" spans="1:11" ht="12" customHeight="1" x14ac:dyDescent="0.25">
      <c r="A24" s="15">
        <v>37</v>
      </c>
      <c r="B24" s="55" t="s">
        <v>29</v>
      </c>
      <c r="C24" s="56">
        <v>0.03</v>
      </c>
      <c r="D24" s="56">
        <v>3.0599999999999999E-2</v>
      </c>
      <c r="E24" s="57">
        <v>2.58E-2</v>
      </c>
      <c r="F24" s="57">
        <v>2.5999999999999999E-2</v>
      </c>
      <c r="G24" s="58">
        <v>101.395</v>
      </c>
      <c r="H24" s="58">
        <v>101.42333333333335</v>
      </c>
      <c r="I24" s="59">
        <v>3.9811993714761074E-2</v>
      </c>
      <c r="J24" s="59">
        <v>3.7000412237729922E-2</v>
      </c>
      <c r="K24" s="15">
        <v>141</v>
      </c>
    </row>
    <row r="25" spans="1:11" ht="12" customHeight="1" x14ac:dyDescent="0.25">
      <c r="A25" s="15">
        <v>39</v>
      </c>
      <c r="B25" s="55" t="s">
        <v>30</v>
      </c>
      <c r="C25" s="56">
        <v>2.8799999999999999E-2</v>
      </c>
      <c r="D25" s="56">
        <v>2.92E-2</v>
      </c>
      <c r="E25" s="57">
        <v>2.5600000000000001E-2</v>
      </c>
      <c r="F25" s="57">
        <v>2.5700000000000001E-2</v>
      </c>
      <c r="G25" s="58">
        <v>102.09000000000002</v>
      </c>
      <c r="H25" s="58">
        <v>102.12833333333333</v>
      </c>
      <c r="I25" s="59">
        <v>4.008488030317036E-2</v>
      </c>
      <c r="J25" s="59">
        <v>3.7254027174415394E-2</v>
      </c>
      <c r="K25" s="15">
        <v>148</v>
      </c>
    </row>
    <row r="26" spans="1:11" ht="12" customHeight="1" x14ac:dyDescent="0.25">
      <c r="A26" s="15">
        <v>41</v>
      </c>
      <c r="B26" s="55" t="s">
        <v>62</v>
      </c>
      <c r="C26" s="56">
        <v>3.1099999999999999E-2</v>
      </c>
      <c r="D26" s="56">
        <v>3.1600000000000003E-2</v>
      </c>
      <c r="E26" s="57">
        <v>2.6599999999999999E-2</v>
      </c>
      <c r="F26" s="57">
        <v>2.6599999999999999E-2</v>
      </c>
      <c r="G26" s="58">
        <v>102.96999999999998</v>
      </c>
      <c r="H26" s="58">
        <v>102.93833333333333</v>
      </c>
      <c r="I26" s="59">
        <v>4.0430405767631024E-2</v>
      </c>
      <c r="J26" s="59">
        <v>3.7575151123024307E-2</v>
      </c>
      <c r="K26" s="15">
        <v>155</v>
      </c>
    </row>
    <row r="27" spans="1:11" ht="12" customHeight="1" x14ac:dyDescent="0.25">
      <c r="A27" s="15">
        <v>43</v>
      </c>
      <c r="B27" s="55" t="s">
        <v>68</v>
      </c>
      <c r="C27" s="56">
        <v>3.1600000000000003E-2</v>
      </c>
      <c r="D27" s="56">
        <v>3.1899999999999998E-2</v>
      </c>
      <c r="E27" s="57">
        <v>2.8000000000000001E-2</v>
      </c>
      <c r="F27" s="57">
        <v>2.8000000000000001E-2</v>
      </c>
      <c r="G27" s="58">
        <v>104.16500000000001</v>
      </c>
      <c r="H27" s="58">
        <v>104.185</v>
      </c>
      <c r="I27" s="59">
        <v>4.0899613642665693E-2</v>
      </c>
      <c r="J27" s="59">
        <v>3.8011222848692128E-2</v>
      </c>
      <c r="K27" s="15">
        <v>162</v>
      </c>
    </row>
    <row r="28" spans="1:11" ht="12" customHeight="1" x14ac:dyDescent="0.25">
      <c r="A28" s="15">
        <v>45</v>
      </c>
      <c r="B28" s="55" t="s">
        <v>79</v>
      </c>
      <c r="C28" s="56">
        <v>3.32E-2</v>
      </c>
      <c r="D28" s="56">
        <v>3.3500000000000002E-2</v>
      </c>
      <c r="E28" s="57">
        <v>2.8400000000000002E-2</v>
      </c>
      <c r="F28" s="57">
        <v>2.8000000000000001E-2</v>
      </c>
      <c r="G28" s="58">
        <v>104.59333333333332</v>
      </c>
      <c r="H28" s="58">
        <v>104.395</v>
      </c>
      <c r="I28" s="59">
        <v>4.1067795544874761E-2</v>
      </c>
      <c r="J28" s="59">
        <v>3.816752749792033E-2</v>
      </c>
      <c r="K28" s="15">
        <v>169</v>
      </c>
    </row>
    <row r="29" spans="1:11" ht="12" customHeight="1" x14ac:dyDescent="0.25">
      <c r="A29" s="15">
        <v>47</v>
      </c>
      <c r="B29" s="55" t="s">
        <v>93</v>
      </c>
      <c r="C29" s="56">
        <v>3.0700000000000002E-2</v>
      </c>
      <c r="D29" s="56">
        <v>3.0700000000000002E-2</v>
      </c>
      <c r="E29" s="57">
        <v>2.6700000000000002E-2</v>
      </c>
      <c r="F29" s="57">
        <v>2.63E-2</v>
      </c>
      <c r="G29" s="58">
        <v>105.47833333333334</v>
      </c>
      <c r="H29" s="58">
        <v>105.205</v>
      </c>
      <c r="I29" s="59">
        <v>4.1415284222201691E-2</v>
      </c>
      <c r="J29" s="59">
        <v>3.8490476014419087E-2</v>
      </c>
      <c r="K29" s="15">
        <v>176</v>
      </c>
    </row>
    <row r="30" spans="1:11" ht="12" customHeight="1" x14ac:dyDescent="0.25">
      <c r="A30" s="15">
        <v>49</v>
      </c>
      <c r="B30" s="55" t="s">
        <v>109</v>
      </c>
      <c r="C30" s="56">
        <v>3.0300000000000001E-2</v>
      </c>
      <c r="D30" s="56">
        <v>3.0700000000000002E-2</v>
      </c>
      <c r="E30" s="57">
        <v>2.4899999999999999E-2</v>
      </c>
      <c r="F30" s="57">
        <v>2.46E-2</v>
      </c>
      <c r="G30" s="58">
        <v>105.68333333333332</v>
      </c>
      <c r="H30" s="58">
        <v>105.08499999999999</v>
      </c>
      <c r="I30" s="59">
        <v>4.1495775949718094E-2</v>
      </c>
      <c r="J30" s="59">
        <v>3.8565283297901841E-2</v>
      </c>
      <c r="K30" s="75"/>
    </row>
    <row r="31" spans="1:11" ht="12" customHeight="1" x14ac:dyDescent="0.25">
      <c r="A31" s="15">
        <v>51</v>
      </c>
      <c r="B31" s="55" t="s">
        <v>100</v>
      </c>
      <c r="C31" s="56">
        <v>2.7799999999999998E-2</v>
      </c>
      <c r="D31" s="56">
        <v>2.8199999999999999E-2</v>
      </c>
      <c r="E31" s="57">
        <v>2.3699999999999999E-2</v>
      </c>
      <c r="F31" s="57">
        <v>2.3599999999999999E-2</v>
      </c>
      <c r="G31" s="58">
        <v>105.83333333333333</v>
      </c>
      <c r="H31" s="58">
        <v>105.04333333333331</v>
      </c>
      <c r="I31" s="59">
        <v>4.1554672335705707E-2</v>
      </c>
      <c r="J31" s="59">
        <v>3.862002033459655E-2</v>
      </c>
      <c r="K31" s="75"/>
    </row>
    <row r="32" spans="1:11" ht="12" customHeight="1" x14ac:dyDescent="0.25">
      <c r="A32" s="15">
        <v>53</v>
      </c>
      <c r="B32" s="55" t="s">
        <v>112</v>
      </c>
      <c r="C32" s="56">
        <v>3.0200000000000001E-2</v>
      </c>
      <c r="D32" s="56">
        <v>3.0800000000000001E-2</v>
      </c>
      <c r="E32" s="57">
        <v>2.3800000000000002E-2</v>
      </c>
      <c r="F32" s="57">
        <v>2.3599999999999999E-2</v>
      </c>
      <c r="G32" s="60">
        <v>107.565</v>
      </c>
      <c r="H32" s="60">
        <v>106.60833333333333</v>
      </c>
      <c r="I32" s="61">
        <v>4.2234598391718281E-2</v>
      </c>
      <c r="J32" s="61">
        <v>3.9251929013772072E-2</v>
      </c>
      <c r="K32" s="75"/>
    </row>
    <row r="33" spans="1:12" ht="12" customHeight="1" x14ac:dyDescent="0.25">
      <c r="A33" s="15">
        <v>55</v>
      </c>
      <c r="B33" s="55" t="s">
        <v>140</v>
      </c>
      <c r="C33" s="56">
        <v>4.1599999999999998E-2</v>
      </c>
      <c r="D33" s="56">
        <v>4.1099999999999998E-2</v>
      </c>
      <c r="E33" s="57">
        <v>3.6499999999999998E-2</v>
      </c>
      <c r="F33" s="57">
        <v>3.5400000000000001E-2</v>
      </c>
      <c r="G33" s="62">
        <v>110.08166666666669</v>
      </c>
      <c r="H33" s="62">
        <v>108.95833333333333</v>
      </c>
      <c r="I33" s="61">
        <v>4.322274886773271E-2</v>
      </c>
      <c r="J33" s="61">
        <v>4.0170294851649892E-2</v>
      </c>
      <c r="K33" s="75"/>
    </row>
    <row r="34" spans="1:12" ht="12" customHeight="1" x14ac:dyDescent="0.25">
      <c r="A34" s="15">
        <v>57</v>
      </c>
      <c r="B34" s="55" t="s">
        <v>142</v>
      </c>
      <c r="C34" s="56">
        <v>6.5199999999999994E-2</v>
      </c>
      <c r="D34" s="56">
        <v>6.3600000000000004E-2</v>
      </c>
      <c r="E34" s="57">
        <v>5.8999999999999997E-2</v>
      </c>
      <c r="F34" s="57">
        <v>5.6500000000000002E-2</v>
      </c>
      <c r="G34" s="62">
        <v>115.84333333333332</v>
      </c>
      <c r="H34" s="62">
        <v>114.18166666666666</v>
      </c>
      <c r="I34" s="61">
        <v>4.5485024493945841E-2</v>
      </c>
      <c r="J34" s="61">
        <v>4.227280525002311E-2</v>
      </c>
      <c r="K34" s="75"/>
    </row>
    <row r="35" spans="1:12" ht="12" customHeight="1" x14ac:dyDescent="0.25">
      <c r="B35" s="55" t="s">
        <v>146</v>
      </c>
      <c r="C35" s="56">
        <v>8.1199999999999994E-2</v>
      </c>
      <c r="D35" s="57">
        <v>7.4200000000000002E-2</v>
      </c>
      <c r="E35" s="57">
        <v>7.51E-2</v>
      </c>
      <c r="F35" s="57">
        <v>6.7699999999999996E-2</v>
      </c>
      <c r="G35" s="62">
        <v>121.80166666666666</v>
      </c>
      <c r="H35" s="62">
        <v>119.47166666666668</v>
      </c>
      <c r="I35" s="61">
        <f>C$6/G$6*G35</f>
        <v>4.7824519826231635E-2</v>
      </c>
      <c r="J35" s="61">
        <f>E$6/G$6*G35</f>
        <v>4.444708198539607E-2</v>
      </c>
      <c r="K35" s="75"/>
    </row>
    <row r="36" spans="1:12" ht="12" customHeight="1" x14ac:dyDescent="0.25">
      <c r="B36" s="55" t="s">
        <v>166</v>
      </c>
      <c r="C36" s="17">
        <v>8.1799999999999998E-2</v>
      </c>
      <c r="D36" s="17">
        <v>8.1000000000000003E-2</v>
      </c>
      <c r="E36" s="17">
        <v>7.4300000000000005E-2</v>
      </c>
      <c r="F36" s="17">
        <v>7.2599999999999998E-2</v>
      </c>
      <c r="G36" s="62">
        <v>125.44666666666667</v>
      </c>
      <c r="H36" s="62">
        <v>122.27666666666666</v>
      </c>
      <c r="I36" s="61">
        <f t="shared" ref="I36:I37" si="0">C$6/G$6*G36</f>
        <v>4.9255702005730671E-2</v>
      </c>
      <c r="J36" s="61">
        <f t="shared" ref="J36:J37" si="1">E$6/G$6*G36</f>
        <v>4.5777191977077372E-2</v>
      </c>
      <c r="K36" s="75"/>
    </row>
    <row r="37" spans="1:12" ht="12" customHeight="1" x14ac:dyDescent="0.25">
      <c r="B37" s="55" t="s">
        <v>161</v>
      </c>
      <c r="C37" s="17">
        <v>6.8900000000000003E-2</v>
      </c>
      <c r="D37" s="17">
        <v>6.8199999999999997E-2</v>
      </c>
      <c r="E37" s="17">
        <v>6.3100000000000003E-2</v>
      </c>
      <c r="F37" s="17">
        <v>6.1899999999999997E-2</v>
      </c>
      <c r="G37" s="62">
        <v>127.30499999999999</v>
      </c>
      <c r="H37" s="62">
        <v>124.05333333333333</v>
      </c>
      <c r="I37" s="61">
        <f t="shared" si="0"/>
        <v>4.9985362787688337E-2</v>
      </c>
      <c r="J37" s="61">
        <f t="shared" si="1"/>
        <v>4.6455323042795087E-2</v>
      </c>
      <c r="K37" s="75"/>
      <c r="L37" s="51"/>
    </row>
    <row r="40" spans="1:12" ht="12" customHeight="1" x14ac:dyDescent="0.25">
      <c r="E40" s="76"/>
    </row>
    <row r="41" spans="1:12" ht="12" customHeight="1" x14ac:dyDescent="0.3">
      <c r="B41" s="81" t="s">
        <v>187</v>
      </c>
    </row>
    <row r="56" spans="13:13" ht="12" customHeight="1" x14ac:dyDescent="0.25">
      <c r="M56" s="51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Info</vt:lpstr>
      <vt:lpstr>Table 1</vt:lpstr>
      <vt:lpstr>Figure 1</vt:lpstr>
      <vt:lpstr>Figure 2</vt:lpstr>
      <vt:lpstr>Figure 3</vt:lpstr>
      <vt:lpstr>Figure 4</vt:lpstr>
      <vt:lpstr>Map 1</vt:lpstr>
      <vt:lpstr>Figure 5</vt:lpstr>
      <vt:lpstr>Figure 6</vt:lpstr>
      <vt:lpstr>Figure 7</vt:lpstr>
      <vt:lpstr>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2024-10-11T07:57:26Z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2024-04-22T16:47:42Z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c255dc79-46c9-46be-a0e0-11d30f8ebae9</vt:lpwstr>
  </property>
  <property fmtid="{D5CDD505-2E9C-101B-9397-08002B2CF9AE}" pid="8" name="MSIP_Label_6bd9ddd1-4d20-43f6-abfa-fc3c07406f94_ContentBits">
    <vt:lpwstr>0</vt:lpwstr>
  </property>
</Properties>
</file>