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a464ebee53a746/Documents/"/>
    </mc:Choice>
  </mc:AlternateContent>
  <xr:revisionPtr revIDLastSave="203" documentId="8_{62228B61-7675-DD4D-9ECA-12A4795670CD}" xr6:coauthVersionLast="45" xr6:coauthVersionMax="45" xr10:uidLastSave="{A6243244-29EC-B64C-B5D9-CA66BEDA27D7}"/>
  <bookViews>
    <workbookView xWindow="20" yWindow="460" windowWidth="51200" windowHeight="26740" xr2:uid="{B7DDC707-AC84-9544-B88F-C2E9889E4741}"/>
  </bookViews>
  <sheets>
    <sheet name="Sheet1" sheetId="1" r:id="rId1"/>
    <sheet name="Sheet2" sheetId="2" r:id="rId2"/>
  </sheets>
  <definedNames>
    <definedName name="data">Sheet1!$C$5:$G$104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D122" i="1" l="1"/>
  <c r="D121" i="1"/>
  <c r="D123" i="1"/>
  <c r="D114" i="1"/>
  <c r="D115" i="1"/>
  <c r="D116" i="1"/>
  <c r="D117" i="1"/>
  <c r="D118" i="1"/>
  <c r="D119" i="1"/>
  <c r="D120" i="1"/>
  <c r="D113" i="1"/>
  <c r="F110" i="1"/>
  <c r="G110" i="1"/>
  <c r="F109" i="1"/>
  <c r="G109" i="1"/>
  <c r="F108" i="1"/>
  <c r="G108" i="1"/>
  <c r="E110" i="1"/>
  <c r="E109" i="1"/>
  <c r="E108" i="1"/>
  <c r="F106" i="1"/>
  <c r="G106" i="1"/>
  <c r="E106" i="1"/>
  <c r="D124" i="1" l="1"/>
</calcChain>
</file>

<file path=xl/sharedStrings.xml><?xml version="1.0" encoding="utf-8"?>
<sst xmlns="http://schemas.openxmlformats.org/spreadsheetml/2006/main" count="269" uniqueCount="139">
  <si>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</si>
  <si>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</si>
  <si>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</si>
  <si>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</si>
  <si>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</si>
  <si>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</si>
  <si>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</si>
  <si>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</si>
  <si>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</si>
  <si>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</si>
  <si>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</si>
  <si>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</si>
  <si>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</si>
  <si>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</si>
  <si>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</si>
  <si>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</si>
  <si>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</si>
  <si>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</si>
  <si>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</si>
  <si>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</si>
  <si>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</si>
  <si>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</si>
  <si>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</si>
  <si>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</si>
  <si>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</si>
  <si>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The Dark Knight Rises</t>
  </si>
  <si>
    <t>Shrek 2</t>
  </si>
  <si>
    <t>Dreamwork…</t>
  </si>
  <si>
    <t>E.T. the Extra-Terrestrial</t>
  </si>
  <si>
    <t>Toy Story 4</t>
  </si>
  <si>
    <t>Captain Marvel</t>
  </si>
  <si>
    <t>The Hunger Games: Catching Fire</t>
  </si>
  <si>
    <t>Lionsgate</t>
  </si>
  <si>
    <t>Pirates of the Caribbean: Dead Man’s Chest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</si>
  <si>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</si>
  <si>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</si>
  <si>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</si>
  <si>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</si>
  <si>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</si>
  <si>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</si>
  <si>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</si>
  <si>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Sony Pict…</t>
  </si>
  <si>
    <t>Spider-Man</t>
  </si>
  <si>
    <t>Jurassic Park</t>
  </si>
  <si>
    <t>Transformers: Revenge of the Fallen</t>
  </si>
  <si>
    <t>Frozen</t>
  </si>
  <si>
    <t>Spider-Man: Far From Home</t>
  </si>
  <si>
    <t>Guardians of the Galaxy Vol 2</t>
  </si>
  <si>
    <t>Harry Potter and the Deathly Hallows: Part II</t>
  </si>
  <si>
    <t>Finding Nemo</t>
  </si>
  <si>
    <t>Star Wars Ep. III: Revenge of the Sith</t>
  </si>
  <si>
    <t>The Lord of the Rings: The Return of the King</t>
  </si>
  <si>
    <t>New Line</t>
  </si>
  <si>
    <t>Spider-Man 2</t>
  </si>
  <si>
    <t>The Passion of the Christ</t>
  </si>
  <si>
    <t>Newmarket…</t>
  </si>
  <si>
    <t>The Secret Life of Pets</t>
  </si>
  <si>
    <t>Despicable Me 2</t>
  </si>
  <si>
    <t>The Jungle Book</t>
  </si>
  <si>
    <t>Deadpool</t>
  </si>
  <si>
    <t>Inside Out</t>
  </si>
  <si>
    <t>Aladdin</t>
  </si>
  <si>
    <t>Furious 7</t>
  </si>
  <si>
    <t>Transformers: Dark of the Moon</t>
  </si>
  <si>
    <t>American Sniper</t>
  </si>
  <si>
    <t>The Lord of the Rings: The Two Towers</t>
  </si>
  <si>
    <t>Zootopia</t>
  </si>
  <si>
    <t>The Hunger Games: Mockingjay - Part 1</t>
  </si>
  <si>
    <t>Spider-Man 3</t>
  </si>
  <si>
    <t>Minions</t>
  </si>
  <si>
    <t>Joker</t>
  </si>
  <si>
    <t>Aquaman</t>
  </si>
  <si>
    <t>Spider-Man: Homecoming</t>
  </si>
  <si>
    <t>Alice in Wonderland</t>
  </si>
  <si>
    <t>Guardians of the Galaxy</t>
  </si>
  <si>
    <t>Batman v Superman: Dawn of Justice</t>
  </si>
  <si>
    <t>Forrest Gump</t>
  </si>
  <si>
    <t>It</t>
  </si>
  <si>
    <t>Suicide Squad</t>
  </si>
  <si>
    <t>Deadpool 2</t>
  </si>
  <si>
    <t>Shrek the Third</t>
  </si>
  <si>
    <t>Transformers</t>
  </si>
  <si>
    <t>Iron Man</t>
  </si>
  <si>
    <t>Harry Potter and the Sorcerer’s Stone</t>
  </si>
  <si>
    <t>Indiana Jones and the Kingdom of the Crystal Skull</t>
  </si>
  <si>
    <t>Jumanji: The Next Level</t>
  </si>
  <si>
    <t>The Lord of the Rings: The Fellowship of the Ring</t>
  </si>
  <si>
    <t>Thor: Ragnarok</t>
  </si>
  <si>
    <t>Iron Man 2</t>
  </si>
  <si>
    <t>Star Wars Ep. II: Attack of the Clones</t>
  </si>
  <si>
    <t>Pirates of the Caribbean: At World’s End</t>
  </si>
  <si>
    <t>Star Wars Ep. VI: Return of the Jedi</t>
  </si>
  <si>
    <t>Independence Day</t>
  </si>
  <si>
    <t>Pirates of the Caribbean: The Curse of the Blac…</t>
  </si>
  <si>
    <t>Skyfall</t>
  </si>
  <si>
    <t>The Hobbit: An Unexpected Journey</t>
  </si>
  <si>
    <t>Harry Potter and the Half-Blood Prince</t>
  </si>
  <si>
    <t>The Twilight Saga: Eclipse</t>
  </si>
  <si>
    <t>Summit En…</t>
  </si>
  <si>
    <t>The Twilight Saga: New Moon</t>
  </si>
  <si>
    <t>Harry Potter and the Deathly Hallows: Part I</t>
  </si>
  <si>
    <t>The Sixth Sense</t>
  </si>
  <si>
    <t>Up</t>
  </si>
  <si>
    <t>Inception</t>
  </si>
  <si>
    <t>The Twilight Saga: Breaking Dawn, Part 2</t>
  </si>
  <si>
    <t>Harry Potter and the Order of the Phoenix</t>
  </si>
  <si>
    <t>Star Wars Ep. V: The Empire Strikes Back</t>
  </si>
  <si>
    <t>The Chronicles of Narnia: The Lion, the Witch a…</t>
  </si>
  <si>
    <t>Man of Steel</t>
  </si>
  <si>
    <t>Harry Potter and the Goblet of Fire</t>
  </si>
  <si>
    <t>Rank</t>
  </si>
  <si>
    <t>Year</t>
  </si>
  <si>
    <t>Movie</t>
  </si>
  <si>
    <t>Distributor</t>
  </si>
  <si>
    <t>Domestic Box Office</t>
  </si>
  <si>
    <t>International Box Office</t>
  </si>
  <si>
    <t>Worldwide Box Office Totals</t>
  </si>
  <si>
    <t>TOTALS</t>
  </si>
  <si>
    <t>MIN</t>
  </si>
  <si>
    <t>MAX</t>
  </si>
  <si>
    <t>AVERAGE</t>
  </si>
  <si>
    <t>Number of Walt Disney Films</t>
  </si>
  <si>
    <t>Number of Warner Bros Films</t>
  </si>
  <si>
    <t>Number of 20th Century Films</t>
  </si>
  <si>
    <t>Number of Sony Films</t>
  </si>
  <si>
    <t>Number of Paramount Films</t>
  </si>
  <si>
    <t>Number of Universal Films</t>
  </si>
  <si>
    <t>Number of Lionsgate Films</t>
  </si>
  <si>
    <t>Number of New Line Films</t>
  </si>
  <si>
    <t>TOTAL</t>
  </si>
  <si>
    <t>Number of Summit Entertainment Films</t>
  </si>
  <si>
    <t>Number of Dreamworks Films</t>
  </si>
  <si>
    <t>Number of Newmarket Films</t>
  </si>
  <si>
    <t>VALIDATION</t>
  </si>
  <si>
    <t>COUNT / COUNTIF</t>
  </si>
  <si>
    <t>Movies that Gross more than the Average</t>
  </si>
  <si>
    <t>Gross Below Average</t>
  </si>
  <si>
    <t xml:space="preserve">IF statements </t>
  </si>
  <si>
    <t>All-Time Top Grossing Films Comparison - data taken from : the-numbers.com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</si>
</sst>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6" fillId="0" borderId="0" xfId="0" applyFont="1"/>
    <xf numFmtId="0" fontId="3" fillId="0" borderId="5" xfId="0" applyFont="1" applyBorder="1"/>
    <xf numFmtId="0" fontId="4" fillId="0" borderId="0" xfId="5" applyBorder="1"/>
    <xf numFmtId="0" fontId="3" fillId="0" borderId="7" xfId="0" applyFont="1" applyBorder="1"/>
    <xf numFmtId="0" fontId="4" fillId="0" borderId="8" xfId="5" applyBorder="1"/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3" fontId="3" fillId="0" borderId="0" xfId="0" applyNumberFormat="1" applyFont="1" applyBorder="1"/>
    <xf numFmtId="3" fontId="3" fillId="0" borderId="6" xfId="0" applyNumberFormat="1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0" fillId="0" borderId="0" xfId="1" applyNumberFormat="1" applyFont="1"/>
    <xf numFmtId="0" fontId="4" fillId="0" borderId="3" xfId="1" applyNumberFormat="1" applyFont="1" applyBorder="1"/>
    <xf numFmtId="0" fontId="3" fillId="0" borderId="2" xfId="1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3" borderId="1" xfId="3" applyFont="1" applyBorder="1"/>
    <xf numFmtId="164" fontId="1" fillId="3" borderId="1" xfId="3" applyNumberFormat="1" applyBorder="1"/>
    <xf numFmtId="164" fontId="1" fillId="3" borderId="9" xfId="3" applyNumberFormat="1" applyBorder="1"/>
    <xf numFmtId="164" fontId="1" fillId="3" borderId="12" xfId="3" applyNumberFormat="1" applyBorder="1"/>
    <xf numFmtId="0" fontId="2" fillId="3" borderId="13" xfId="3" applyFont="1" applyBorder="1"/>
    <xf numFmtId="164" fontId="1" fillId="3" borderId="13" xfId="3" applyNumberFormat="1" applyBorder="1"/>
    <xf numFmtId="0" fontId="2" fillId="5" borderId="7" xfId="4" applyFont="1" applyFill="1" applyBorder="1"/>
    <xf numFmtId="164" fontId="2" fillId="5" borderId="8" xfId="4" applyNumberFormat="1" applyFont="1" applyFill="1" applyBorder="1"/>
    <xf numFmtId="1" fontId="1" fillId="2" borderId="4" xfId="2" applyNumberFormat="1" applyBorder="1"/>
    <xf numFmtId="0" fontId="1" fillId="2" borderId="6" xfId="2" applyBorder="1"/>
    <xf numFmtId="1" fontId="1" fillId="2" borderId="6" xfId="2" applyNumberFormat="1" applyBorder="1"/>
    <xf numFmtId="1" fontId="1" fillId="2" borderId="12" xfId="2" applyNumberFormat="1" applyBorder="1"/>
    <xf numFmtId="0" fontId="0" fillId="0" borderId="0" xfId="0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/>
    <xf numFmtId="0" fontId="1" fillId="2" borderId="14" xfId="2" applyBorder="1" applyAlignment="1">
      <alignment horizontal="right"/>
    </xf>
    <xf numFmtId="0" fontId="1" fillId="2" borderId="15" xfId="2" applyBorder="1" applyAlignment="1">
      <alignment horizontal="right"/>
    </xf>
    <xf numFmtId="0" fontId="1" fillId="2" borderId="1" xfId="2" applyBorder="1" applyAlignment="1">
      <alignment horizontal="right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6">
    <cellStyle name="20% - Accent1" xfId="2" builtinId="30"/>
    <cellStyle name="60% - Accent4" xfId="3" builtinId="44"/>
    <cellStyle name="60% - Accent6" xfId="4" builtinId="52"/>
    <cellStyle name="Comma" xfId="1" builtinId="3"/>
    <cellStyle name="Hyperlink" xfId="5" builtinId="8"/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44"/>
      <color rgb="FF00FD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films by each Distributor in the </a:t>
            </a:r>
          </a:p>
          <a:p>
            <a:pPr>
              <a:defRPr/>
            </a:pPr>
            <a:r>
              <a:rPr lang="en-GB" baseline="0"/>
              <a:t>top 100 All-Time Grossing films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Sheet1!$C$113:$C$123</c:f>
              <c:strCache>
                <c:ptCount val="11"/>
                <c:pt idx="0">
                  <c:v>Number of Walt Disney Films</c:v>
                </c:pt>
                <c:pt idx="1">
                  <c:v>Number of Warner Bros Films</c:v>
                </c:pt>
                <c:pt idx="2">
                  <c:v>Number of 20th Century Films</c:v>
                </c:pt>
                <c:pt idx="3">
                  <c:v>Number of Sony Films</c:v>
                </c:pt>
                <c:pt idx="4">
                  <c:v>Number of Paramount Films</c:v>
                </c:pt>
                <c:pt idx="5">
                  <c:v>Number of Universal Films</c:v>
                </c:pt>
                <c:pt idx="6">
                  <c:v>Number of Lionsgate Films</c:v>
                </c:pt>
                <c:pt idx="7">
                  <c:v>Number of New Line Films</c:v>
                </c:pt>
                <c:pt idx="8">
                  <c:v>Number of Summit Entertainment Films</c:v>
                </c:pt>
                <c:pt idx="9">
                  <c:v>Number of Newmarket Films</c:v>
                </c:pt>
                <c:pt idx="10">
                  <c:v>Number of Dreamworks Films</c:v>
                </c:pt>
              </c:strCache>
            </c:strRef>
          </c:cat>
          <c:val>
            <c:numRef>
              <c:f>Sheet1!$D$113:$D$123</c:f>
              <c:numCache>
                <c:formatCode>General</c:formatCode>
                <c:ptCount val="11"/>
                <c:pt idx="0" formatCode="0">
                  <c:v>36</c:v>
                </c:pt>
                <c:pt idx="1">
                  <c:v>18</c:v>
                </c:pt>
                <c:pt idx="2" formatCode="0">
                  <c:v>10</c:v>
                </c:pt>
                <c:pt idx="3" formatCode="0">
                  <c:v>8</c:v>
                </c:pt>
                <c:pt idx="4" formatCode="0">
                  <c:v>9</c:v>
                </c:pt>
                <c:pt idx="5" formatCode="0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1-B342-A855-51FC35FF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755135"/>
        <c:axId val="1181919823"/>
      </c:barChart>
      <c:catAx>
        <c:axId val="119975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19823"/>
        <c:crosses val="autoZero"/>
        <c:auto val="1"/>
        <c:lblAlgn val="ctr"/>
        <c:lblOffset val="100"/>
        <c:noMultiLvlLbl val="0"/>
      </c:catAx>
      <c:valAx>
        <c:axId val="1181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All-Time</a:t>
            </a:r>
            <a:r>
              <a:rPr lang="en-GB" baseline="0"/>
              <a:t> 100 Top Grossing Films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Domestic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Sheet1!$D$108:$D$110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</c:strCache>
            </c:strRef>
          </c:cat>
          <c:val>
            <c:numRef>
              <c:f>Sheet1!$E$108:$E$110</c:f>
              <c:numCache>
                <c:formatCode>_(* #,##0_);_(* \(#,##0\);_(* "-"??_);_(@_)</c:formatCode>
                <c:ptCount val="3"/>
                <c:pt idx="0">
                  <c:v>290201752</c:v>
                </c:pt>
                <c:pt idx="1">
                  <c:v>936662225</c:v>
                </c:pt>
                <c:pt idx="2">
                  <c:v>401321023.61000001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6-1444-926E-02125125A2CA}"/>
            </c:ext>
          </c:extLst>
        </c:ser>
        <c:ser>
          <c:idx val="1"/>
          <c:order val="1"/>
          <c:tx>
            <c:v>International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Sheet1!$D$108:$D$110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</c:strCache>
            </c:strRef>
          </c:cat>
          <c:val>
            <c:numRef>
              <c:f>Sheet1!$F$108:$F$110</c:f>
              <c:numCache>
                <c:formatCode>_(* #,##0_);_(* \(#,##0\);_(* "-"??_);_(@_)</c:formatCode>
                <c:ptCount val="3"/>
                <c:pt idx="0">
                  <c:v>165901098</c:v>
                </c:pt>
                <c:pt idx="1">
                  <c:v>2028193712</c:v>
                </c:pt>
                <c:pt idx="2">
                  <c:v>621769852.82000005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6-1444-926E-02125125A2CA}"/>
            </c:ext>
          </c:extLst>
        </c:ser>
        <c:ser>
          <c:idx val="2"/>
          <c:order val="2"/>
          <c:tx>
            <c:v>Worldwide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Sheet1!$D$108:$D$110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</c:strCache>
            </c:strRef>
          </c:cat>
          <c:val>
            <c:numRef>
              <c:f>Sheet1!$G$108:$G$110</c:f>
              <c:numCache>
                <c:formatCode>_(* #,##0_);_(* \(#,##0\);_(* "-"??_);_(@_)</c:formatCode>
                <c:ptCount val="3"/>
                <c:pt idx="0">
                  <c:v>475106177</c:v>
                </c:pt>
                <c:pt idx="1">
                  <c:v>2797800564</c:v>
                </c:pt>
                <c:pt idx="2">
                  <c:v>1023090876.4299999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6-1444-926E-02125125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257407"/>
        <c:axId val="1204259039"/>
      </c:barChart>
      <c:catAx>
        <c:axId val="12042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59039"/>
        <c:crosses val="autoZero"/>
        <c:auto val="1"/>
        <c:lblAlgn val="ctr"/>
        <c:lblOffset val="100"/>
        <c:noMultiLvlLbl val="0"/>
      </c:catAx>
      <c:valAx>
        <c:axId val="12042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112</xdr:row>
      <xdr:rowOff>6350</xdr:rowOff>
    </xdr:from>
    <xdr:to>
      <xdr:col>7</xdr:col>
      <xdr:colOff>12700</xdr:colOff>
      <xdr:row>133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79129-C5FC-684C-9312-5F444E2A9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105</xdr:row>
      <xdr:rowOff>6350</xdr:rowOff>
    </xdr:from>
    <xdr:to>
      <xdr:col>10</xdr:col>
      <xdr:colOff>12700</xdr:colOff>
      <xdr:row>136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745649-5F5F-D84A-9455-1C9FA439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box-office-records/domestic/all-movies/cumulative/released-in-2014" TargetMode="External"/><Relationship Id="rId299" Type="http://schemas.openxmlformats.org/officeDocument/2006/relationships/hyperlink" Target="https://www.the-numbers.com/movie/Avengers-Endgame-(2019)" TargetMode="External"/><Relationship Id="rId21" Type="http://schemas.openxmlformats.org/officeDocument/2006/relationships/hyperlink" Target="https://www.the-numbers.com/box-office-records/domestic/all-movies/cumulative/released-in-2019" TargetMode="External"/><Relationship Id="rId63" Type="http://schemas.openxmlformats.org/officeDocument/2006/relationships/hyperlink" Target="https://www.the-numbers.com/box-office-records/domestic/all-movies/cumulative/released-in-2013" TargetMode="External"/><Relationship Id="rId159" Type="http://schemas.openxmlformats.org/officeDocument/2006/relationships/hyperlink" Target="https://www.the-numbers.com/box-office-records/domestic/all-movies/cumulative/released-in-2010" TargetMode="External"/><Relationship Id="rId170" Type="http://schemas.openxmlformats.org/officeDocument/2006/relationships/hyperlink" Target="https://www.the-numbers.com/market/distributor/Walt-Disney" TargetMode="External"/><Relationship Id="rId226" Type="http://schemas.openxmlformats.org/officeDocument/2006/relationships/hyperlink" Target="https://www.the-numbers.com/movie/Harry-Potter-and-the-Sorcerers-Stone" TargetMode="External"/><Relationship Id="rId268" Type="http://schemas.openxmlformats.org/officeDocument/2006/relationships/hyperlink" Target="https://www.the-numbers.com/movie/Captain-America-Civil-War" TargetMode="External"/><Relationship Id="rId32" Type="http://schemas.openxmlformats.org/officeDocument/2006/relationships/hyperlink" Target="https://www.the-numbers.com/market/distributor/Walt-Disney" TargetMode="External"/><Relationship Id="rId74" Type="http://schemas.openxmlformats.org/officeDocument/2006/relationships/hyperlink" Target="https://www.the-numbers.com/market/distributor/Universal" TargetMode="External"/><Relationship Id="rId128" Type="http://schemas.openxmlformats.org/officeDocument/2006/relationships/hyperlink" Target="https://www.the-numbers.com/market/distributor/Sony-Pictures" TargetMode="External"/><Relationship Id="rId5" Type="http://schemas.openxmlformats.org/officeDocument/2006/relationships/hyperlink" Target="https://www.the-numbers.com/box-office-records/domestic/all-movies/cumulative/released-in-2009" TargetMode="External"/><Relationship Id="rId181" Type="http://schemas.openxmlformats.org/officeDocument/2006/relationships/hyperlink" Target="https://www.the-numbers.com/box-office-records/domestic/all-movies/cumulative/released-in-2010" TargetMode="External"/><Relationship Id="rId237" Type="http://schemas.openxmlformats.org/officeDocument/2006/relationships/hyperlink" Target="https://www.the-numbers.com/movie/Spider-Man-Homecoming" TargetMode="External"/><Relationship Id="rId279" Type="http://schemas.openxmlformats.org/officeDocument/2006/relationships/hyperlink" Target="https://www.the-numbers.com/movie/Shrek-2" TargetMode="External"/><Relationship Id="rId43" Type="http://schemas.openxmlformats.org/officeDocument/2006/relationships/hyperlink" Target="https://www.the-numbers.com/box-office-records/domestic/all-movies/cumulative/released-in-2004" TargetMode="External"/><Relationship Id="rId139" Type="http://schemas.openxmlformats.org/officeDocument/2006/relationships/hyperlink" Target="https://www.the-numbers.com/box-office-records/domestic/all-movies/cumulative/released-in-2016" TargetMode="External"/><Relationship Id="rId290" Type="http://schemas.openxmlformats.org/officeDocument/2006/relationships/hyperlink" Target="https://www.the-numbers.com/movie/Lion-King-The-(Live-Action)-(2019)" TargetMode="External"/><Relationship Id="rId85" Type="http://schemas.openxmlformats.org/officeDocument/2006/relationships/hyperlink" Target="https://www.the-numbers.com/box-office-records/domestic/all-movies/cumulative/released-in-2003" TargetMode="External"/><Relationship Id="rId150" Type="http://schemas.openxmlformats.org/officeDocument/2006/relationships/hyperlink" Target="https://www.the-numbers.com/market/distributor/Warner-Bros" TargetMode="External"/><Relationship Id="rId192" Type="http://schemas.openxmlformats.org/officeDocument/2006/relationships/hyperlink" Target="https://www.the-numbers.com/market/distributor/Warner-Bros" TargetMode="External"/><Relationship Id="rId206" Type="http://schemas.openxmlformats.org/officeDocument/2006/relationships/hyperlink" Target="https://www.the-numbers.com/movie/Twilight-Saga-Breaking-Dawn-Part-2-The" TargetMode="External"/><Relationship Id="rId248" Type="http://schemas.openxmlformats.org/officeDocument/2006/relationships/hyperlink" Target="https://www.the-numbers.com/movie/Aladdin-(2019)" TargetMode="External"/><Relationship Id="rId12" Type="http://schemas.openxmlformats.org/officeDocument/2006/relationships/hyperlink" Target="https://www.the-numbers.com/market/distributor/Paramount-Pictures" TargetMode="External"/><Relationship Id="rId108" Type="http://schemas.openxmlformats.org/officeDocument/2006/relationships/hyperlink" Target="https://www.the-numbers.com/market/distributor/Universal" TargetMode="External"/><Relationship Id="rId54" Type="http://schemas.openxmlformats.org/officeDocument/2006/relationships/hyperlink" Target="https://www.the-numbers.com/market/distributor/Walt-Disney" TargetMode="External"/><Relationship Id="rId96" Type="http://schemas.openxmlformats.org/officeDocument/2006/relationships/hyperlink" Target="https://www.the-numbers.com/market/distributor/Universal" TargetMode="External"/><Relationship Id="rId161" Type="http://schemas.openxmlformats.org/officeDocument/2006/relationships/hyperlink" Target="https://www.the-numbers.com/box-office-records/domestic/all-movies/cumulative/released-in-2002" TargetMode="External"/><Relationship Id="rId217" Type="http://schemas.openxmlformats.org/officeDocument/2006/relationships/hyperlink" Target="https://www.the-numbers.com/movie/Independence-Day" TargetMode="External"/><Relationship Id="rId6" Type="http://schemas.openxmlformats.org/officeDocument/2006/relationships/hyperlink" Target="https://www.the-numbers.com/market/distributor/20th-Century-Fox" TargetMode="External"/><Relationship Id="rId238" Type="http://schemas.openxmlformats.org/officeDocument/2006/relationships/hyperlink" Target="https://www.the-numbers.com/movie/Aquaman-(2018)" TargetMode="External"/><Relationship Id="rId259" Type="http://schemas.openxmlformats.org/officeDocument/2006/relationships/hyperlink" Target="https://www.the-numbers.com/movie/Harry-Potter-and-the-Deathly-Hallows-Part-II" TargetMode="External"/><Relationship Id="rId23" Type="http://schemas.openxmlformats.org/officeDocument/2006/relationships/hyperlink" Target="https://www.the-numbers.com/box-office-records/domestic/all-movies/cumulative/released-in-2008" TargetMode="External"/><Relationship Id="rId119" Type="http://schemas.openxmlformats.org/officeDocument/2006/relationships/hyperlink" Target="https://www.the-numbers.com/box-office-records/domestic/all-movies/cumulative/released-in-2007" TargetMode="External"/><Relationship Id="rId270" Type="http://schemas.openxmlformats.org/officeDocument/2006/relationships/hyperlink" Target="https://www.the-numbers.com/movie/Wonder-Woman-(2017)" TargetMode="External"/><Relationship Id="rId291" Type="http://schemas.openxmlformats.org/officeDocument/2006/relationships/hyperlink" Target="https://www.the-numbers.com/movie/Incredibles-2" TargetMode="External"/><Relationship Id="rId44" Type="http://schemas.openxmlformats.org/officeDocument/2006/relationships/hyperlink" Target="https://www.the-numbers.com/market/distributor/Dreamworks-SKG" TargetMode="External"/><Relationship Id="rId65" Type="http://schemas.openxmlformats.org/officeDocument/2006/relationships/hyperlink" Target="https://www.the-numbers.com/box-office-records/domestic/all-movies/cumulative/released-in-2016" TargetMode="External"/><Relationship Id="rId86" Type="http://schemas.openxmlformats.org/officeDocument/2006/relationships/hyperlink" Target="https://www.the-numbers.com/market/distributor/Walt-Disney" TargetMode="External"/><Relationship Id="rId130" Type="http://schemas.openxmlformats.org/officeDocument/2006/relationships/hyperlink" Target="https://www.the-numbers.com/market/distributor/Walt-Disney" TargetMode="External"/><Relationship Id="rId151" Type="http://schemas.openxmlformats.org/officeDocument/2006/relationships/hyperlink" Target="https://www.the-numbers.com/box-office-records/domestic/all-movies/cumulative/released-in-2008" TargetMode="External"/><Relationship Id="rId172" Type="http://schemas.openxmlformats.org/officeDocument/2006/relationships/hyperlink" Target="https://www.the-numbers.com/market/distributor/Sony-Pictures" TargetMode="External"/><Relationship Id="rId193" Type="http://schemas.openxmlformats.org/officeDocument/2006/relationships/hyperlink" Target="https://www.the-numbers.com/box-office-records/domestic/all-movies/cumulative/released-in-1980" TargetMode="External"/><Relationship Id="rId207" Type="http://schemas.openxmlformats.org/officeDocument/2006/relationships/hyperlink" Target="https://www.the-numbers.com/movie/Inception" TargetMode="External"/><Relationship Id="rId228" Type="http://schemas.openxmlformats.org/officeDocument/2006/relationships/hyperlink" Target="https://www.the-numbers.com/movie/Transformers" TargetMode="External"/><Relationship Id="rId249" Type="http://schemas.openxmlformats.org/officeDocument/2006/relationships/hyperlink" Target="https://www.the-numbers.com/movie/Inside-Out-(2015)" TargetMode="External"/><Relationship Id="rId13" Type="http://schemas.openxmlformats.org/officeDocument/2006/relationships/hyperlink" Target="https://www.the-numbers.com/box-office-records/domestic/all-movies/cumulative/released-in-2015" TargetMode="External"/><Relationship Id="rId109" Type="http://schemas.openxmlformats.org/officeDocument/2006/relationships/hyperlink" Target="https://www.the-numbers.com/box-office-records/domestic/all-movies/cumulative/released-in-2011" TargetMode="External"/><Relationship Id="rId260" Type="http://schemas.openxmlformats.org/officeDocument/2006/relationships/hyperlink" Target="https://www.the-numbers.com/movie/Guardians-of-the-Galaxy-Vol-2" TargetMode="External"/><Relationship Id="rId281" Type="http://schemas.openxmlformats.org/officeDocument/2006/relationships/hyperlink" Target="https://www.the-numbers.com/movie/Avengers-Age-of-Ultron" TargetMode="External"/><Relationship Id="rId34" Type="http://schemas.openxmlformats.org/officeDocument/2006/relationships/hyperlink" Target="https://www.the-numbers.com/market/distributor/Walt-Disney" TargetMode="External"/><Relationship Id="rId55" Type="http://schemas.openxmlformats.org/officeDocument/2006/relationships/hyperlink" Target="https://www.the-numbers.com/box-office-records/domestic/all-movies/cumulative/released-in-1994" TargetMode="External"/><Relationship Id="rId76" Type="http://schemas.openxmlformats.org/officeDocument/2006/relationships/hyperlink" Target="https://www.the-numbers.com/market/distributor/Paramount-Pictures" TargetMode="External"/><Relationship Id="rId97" Type="http://schemas.openxmlformats.org/officeDocument/2006/relationships/hyperlink" Target="https://www.the-numbers.com/box-office-records/domestic/all-movies/cumulative/released-in-2013" TargetMode="External"/><Relationship Id="rId120" Type="http://schemas.openxmlformats.org/officeDocument/2006/relationships/hyperlink" Target="https://www.the-numbers.com/market/distributor/Sony-Pictures" TargetMode="External"/><Relationship Id="rId141" Type="http://schemas.openxmlformats.org/officeDocument/2006/relationships/hyperlink" Target="https://www.the-numbers.com/box-office-records/domestic/all-movies/cumulative/released-in-2018" TargetMode="External"/><Relationship Id="rId7" Type="http://schemas.openxmlformats.org/officeDocument/2006/relationships/hyperlink" Target="https://www.the-numbers.com/box-office-records/domestic/all-movies/cumulative/released-in-2018" TargetMode="External"/><Relationship Id="rId162" Type="http://schemas.openxmlformats.org/officeDocument/2006/relationships/hyperlink" Target="https://www.the-numbers.com/market/distributor/20th-Century-Fox" TargetMode="External"/><Relationship Id="rId183" Type="http://schemas.openxmlformats.org/officeDocument/2006/relationships/hyperlink" Target="https://www.the-numbers.com/box-office-records/domestic/all-movies/cumulative/released-in-1999" TargetMode="External"/><Relationship Id="rId218" Type="http://schemas.openxmlformats.org/officeDocument/2006/relationships/hyperlink" Target="https://www.the-numbers.com/movie/Star-Wars-Ep-VI-Return-of-the-Jedi" TargetMode="External"/><Relationship Id="rId239" Type="http://schemas.openxmlformats.org/officeDocument/2006/relationships/hyperlink" Target="https://www.the-numbers.com/movie/Joker-(2019)" TargetMode="External"/><Relationship Id="rId250" Type="http://schemas.openxmlformats.org/officeDocument/2006/relationships/hyperlink" Target="https://www.the-numbers.com/movie/Deadpool" TargetMode="External"/><Relationship Id="rId271" Type="http://schemas.openxmlformats.org/officeDocument/2006/relationships/hyperlink" Target="https://www.the-numbers.com/movie/Toy-Story-3" TargetMode="External"/><Relationship Id="rId292" Type="http://schemas.openxmlformats.org/officeDocument/2006/relationships/hyperlink" Target="https://www.the-numbers.com/movie/Star-Wars-Ep-VIII-The-Last-Jedi" TargetMode="External"/><Relationship Id="rId24" Type="http://schemas.openxmlformats.org/officeDocument/2006/relationships/hyperlink" Target="https://www.the-numbers.com/market/distributor/Warner-Bros" TargetMode="External"/><Relationship Id="rId45" Type="http://schemas.openxmlformats.org/officeDocument/2006/relationships/hyperlink" Target="https://www.the-numbers.com/box-office-records/domestic/all-movies/cumulative/released-in-1982" TargetMode="External"/><Relationship Id="rId66" Type="http://schemas.openxmlformats.org/officeDocument/2006/relationships/hyperlink" Target="https://www.the-numbers.com/market/distributor/Walt-Disney" TargetMode="External"/><Relationship Id="rId87" Type="http://schemas.openxmlformats.org/officeDocument/2006/relationships/hyperlink" Target="https://www.the-numbers.com/box-office-records/domestic/all-movies/cumulative/released-in-2005" TargetMode="External"/><Relationship Id="rId110" Type="http://schemas.openxmlformats.org/officeDocument/2006/relationships/hyperlink" Target="https://www.the-numbers.com/market/distributor/Paramount-Pictures" TargetMode="External"/><Relationship Id="rId131" Type="http://schemas.openxmlformats.org/officeDocument/2006/relationships/hyperlink" Target="https://www.the-numbers.com/box-office-records/domestic/all-movies/cumulative/released-in-2014" TargetMode="External"/><Relationship Id="rId152" Type="http://schemas.openxmlformats.org/officeDocument/2006/relationships/hyperlink" Target="https://www.the-numbers.com/market/distributor/Paramount-Pictures" TargetMode="External"/><Relationship Id="rId173" Type="http://schemas.openxmlformats.org/officeDocument/2006/relationships/hyperlink" Target="https://www.the-numbers.com/box-office-records/domestic/all-movies/cumulative/released-in-2012" TargetMode="External"/><Relationship Id="rId194" Type="http://schemas.openxmlformats.org/officeDocument/2006/relationships/hyperlink" Target="https://www.the-numbers.com/market/distributor/20th-Century-Fox" TargetMode="External"/><Relationship Id="rId208" Type="http://schemas.openxmlformats.org/officeDocument/2006/relationships/hyperlink" Target="https://www.the-numbers.com/movie/Up" TargetMode="External"/><Relationship Id="rId229" Type="http://schemas.openxmlformats.org/officeDocument/2006/relationships/hyperlink" Target="https://www.the-numbers.com/movie/Shrek-the-Third" TargetMode="External"/><Relationship Id="rId240" Type="http://schemas.openxmlformats.org/officeDocument/2006/relationships/hyperlink" Target="https://www.the-numbers.com/movie/Minions" TargetMode="External"/><Relationship Id="rId261" Type="http://schemas.openxmlformats.org/officeDocument/2006/relationships/hyperlink" Target="https://www.the-numbers.com/movie/Spider-Man-Far-From-Home-(2019)" TargetMode="External"/><Relationship Id="rId14" Type="http://schemas.openxmlformats.org/officeDocument/2006/relationships/hyperlink" Target="https://www.the-numbers.com/market/distributor/Universal" TargetMode="External"/><Relationship Id="rId35" Type="http://schemas.openxmlformats.org/officeDocument/2006/relationships/hyperlink" Target="https://www.the-numbers.com/box-office-records/domestic/all-movies/cumulative/released-in-1999" TargetMode="External"/><Relationship Id="rId56" Type="http://schemas.openxmlformats.org/officeDocument/2006/relationships/hyperlink" Target="https://www.the-numbers.com/market/distributor/Walt-Disney" TargetMode="External"/><Relationship Id="rId77" Type="http://schemas.openxmlformats.org/officeDocument/2006/relationships/hyperlink" Target="https://www.the-numbers.com/box-office-records/domestic/all-movies/cumulative/released-in-2013" TargetMode="External"/><Relationship Id="rId100" Type="http://schemas.openxmlformats.org/officeDocument/2006/relationships/hyperlink" Target="https://www.the-numbers.com/market/distributor/Walt-Disney" TargetMode="External"/><Relationship Id="rId282" Type="http://schemas.openxmlformats.org/officeDocument/2006/relationships/hyperlink" Target="https://www.the-numbers.com/movie/Star-Wars-Ep-IV-A-New-Hope" TargetMode="External"/><Relationship Id="rId8" Type="http://schemas.openxmlformats.org/officeDocument/2006/relationships/hyperlink" Target="https://www.the-numbers.com/market/distributor/Walt-Disney" TargetMode="External"/><Relationship Id="rId98" Type="http://schemas.openxmlformats.org/officeDocument/2006/relationships/hyperlink" Target="https://www.the-numbers.com/market/distributor/Universal" TargetMode="External"/><Relationship Id="rId121" Type="http://schemas.openxmlformats.org/officeDocument/2006/relationships/hyperlink" Target="https://www.the-numbers.com/box-office-records/domestic/all-movies/cumulative/released-in-2015" TargetMode="External"/><Relationship Id="rId142" Type="http://schemas.openxmlformats.org/officeDocument/2006/relationships/hyperlink" Target="https://www.the-numbers.com/market/distributor/20th-Century-Fox" TargetMode="External"/><Relationship Id="rId163" Type="http://schemas.openxmlformats.org/officeDocument/2006/relationships/hyperlink" Target="https://www.the-numbers.com/box-office-records/domestic/all-movies/cumulative/released-in-2007" TargetMode="External"/><Relationship Id="rId184" Type="http://schemas.openxmlformats.org/officeDocument/2006/relationships/hyperlink" Target="https://www.the-numbers.com/market/distributor/Walt-Disney" TargetMode="External"/><Relationship Id="rId219" Type="http://schemas.openxmlformats.org/officeDocument/2006/relationships/hyperlink" Target="https://www.the-numbers.com/movie/Pirates-of-the-Caribbean-At-Worlds-End" TargetMode="External"/><Relationship Id="rId230" Type="http://schemas.openxmlformats.org/officeDocument/2006/relationships/hyperlink" Target="https://www.the-numbers.com/movie/Deadpool-2" TargetMode="External"/><Relationship Id="rId251" Type="http://schemas.openxmlformats.org/officeDocument/2006/relationships/hyperlink" Target="https://www.the-numbers.com/movie/Jungle-Book-The-(2016)" TargetMode="External"/><Relationship Id="rId25" Type="http://schemas.openxmlformats.org/officeDocument/2006/relationships/hyperlink" Target="https://www.the-numbers.com/box-office-records/domestic/all-movies/cumulative/released-in-2016" TargetMode="External"/><Relationship Id="rId46" Type="http://schemas.openxmlformats.org/officeDocument/2006/relationships/hyperlink" Target="https://www.the-numbers.com/market/distributor/Universal" TargetMode="External"/><Relationship Id="rId67" Type="http://schemas.openxmlformats.org/officeDocument/2006/relationships/hyperlink" Target="https://www.the-numbers.com/box-office-records/domestic/all-movies/cumulative/released-in-2012" TargetMode="External"/><Relationship Id="rId272" Type="http://schemas.openxmlformats.org/officeDocument/2006/relationships/hyperlink" Target="https://www.the-numbers.com/movie/Jurassic-World-Fallen-Kingdom-(2018)" TargetMode="External"/><Relationship Id="rId293" Type="http://schemas.openxmlformats.org/officeDocument/2006/relationships/hyperlink" Target="https://www.the-numbers.com/movie/Avengers-The-(2012)" TargetMode="External"/><Relationship Id="rId88" Type="http://schemas.openxmlformats.org/officeDocument/2006/relationships/hyperlink" Target="https://www.the-numbers.com/market/distributor/20th-Century-Fox" TargetMode="External"/><Relationship Id="rId111" Type="http://schemas.openxmlformats.org/officeDocument/2006/relationships/hyperlink" Target="https://www.the-numbers.com/box-office-records/domestic/all-movies/cumulative/released-in-2014" TargetMode="External"/><Relationship Id="rId132" Type="http://schemas.openxmlformats.org/officeDocument/2006/relationships/hyperlink" Target="https://www.the-numbers.com/market/distributor/Walt-Disney" TargetMode="External"/><Relationship Id="rId153" Type="http://schemas.openxmlformats.org/officeDocument/2006/relationships/hyperlink" Target="https://www.the-numbers.com/box-office-records/domestic/all-movies/cumulative/released-in-2019" TargetMode="External"/><Relationship Id="rId174" Type="http://schemas.openxmlformats.org/officeDocument/2006/relationships/hyperlink" Target="https://www.the-numbers.com/market/distributor/Warner-Bros" TargetMode="External"/><Relationship Id="rId195" Type="http://schemas.openxmlformats.org/officeDocument/2006/relationships/hyperlink" Target="https://www.the-numbers.com/box-office-records/domestic/all-movies/cumulative/released-in-2005" TargetMode="External"/><Relationship Id="rId209" Type="http://schemas.openxmlformats.org/officeDocument/2006/relationships/hyperlink" Target="https://www.the-numbers.com/movie/Sixth-Sense-The" TargetMode="External"/><Relationship Id="rId220" Type="http://schemas.openxmlformats.org/officeDocument/2006/relationships/hyperlink" Target="https://www.the-numbers.com/movie/Star-Wars-Ep-II-Attack-of-the-Clones" TargetMode="External"/><Relationship Id="rId241" Type="http://schemas.openxmlformats.org/officeDocument/2006/relationships/hyperlink" Target="https://www.the-numbers.com/movie/Spider-Man-3" TargetMode="External"/><Relationship Id="rId15" Type="http://schemas.openxmlformats.org/officeDocument/2006/relationships/hyperlink" Target="https://www.the-numbers.com/box-office-records/domestic/all-movies/cumulative/released-in-2012" TargetMode="External"/><Relationship Id="rId36" Type="http://schemas.openxmlformats.org/officeDocument/2006/relationships/hyperlink" Target="https://www.the-numbers.com/market/distributor/20th-Century-Fox" TargetMode="External"/><Relationship Id="rId57" Type="http://schemas.openxmlformats.org/officeDocument/2006/relationships/hyperlink" Target="https://www.the-numbers.com/box-office-records/domestic/all-movies/cumulative/released-in-2018" TargetMode="External"/><Relationship Id="rId262" Type="http://schemas.openxmlformats.org/officeDocument/2006/relationships/hyperlink" Target="https://www.the-numbers.com/movie/Frozen-(2013)" TargetMode="External"/><Relationship Id="rId283" Type="http://schemas.openxmlformats.org/officeDocument/2006/relationships/hyperlink" Target="https://www.the-numbers.com/movie/Star-Wars-Ep-I-The-Phantom-Menace" TargetMode="External"/><Relationship Id="rId78" Type="http://schemas.openxmlformats.org/officeDocument/2006/relationships/hyperlink" Target="https://www.the-numbers.com/market/distributor/Walt-Disney" TargetMode="External"/><Relationship Id="rId99" Type="http://schemas.openxmlformats.org/officeDocument/2006/relationships/hyperlink" Target="https://www.the-numbers.com/box-office-records/domestic/all-movies/cumulative/released-in-2016" TargetMode="External"/><Relationship Id="rId101" Type="http://schemas.openxmlformats.org/officeDocument/2006/relationships/hyperlink" Target="https://www.the-numbers.com/box-office-records/domestic/all-movies/cumulative/released-in-2016" TargetMode="External"/><Relationship Id="rId122" Type="http://schemas.openxmlformats.org/officeDocument/2006/relationships/hyperlink" Target="https://www.the-numbers.com/market/distributor/Universal" TargetMode="External"/><Relationship Id="rId143" Type="http://schemas.openxmlformats.org/officeDocument/2006/relationships/hyperlink" Target="https://www.the-numbers.com/box-office-records/domestic/all-movies/cumulative/released-in-2007" TargetMode="External"/><Relationship Id="rId164" Type="http://schemas.openxmlformats.org/officeDocument/2006/relationships/hyperlink" Target="https://www.the-numbers.com/market/distributor/Walt-Disney" TargetMode="External"/><Relationship Id="rId185" Type="http://schemas.openxmlformats.org/officeDocument/2006/relationships/hyperlink" Target="https://www.the-numbers.com/box-office-records/domestic/all-movies/cumulative/released-in-2009" TargetMode="External"/><Relationship Id="rId9" Type="http://schemas.openxmlformats.org/officeDocument/2006/relationships/hyperlink" Target="https://www.the-numbers.com/box-office-records/domestic/all-movies/cumulative/released-in-2018" TargetMode="External"/><Relationship Id="rId210" Type="http://schemas.openxmlformats.org/officeDocument/2006/relationships/hyperlink" Target="https://www.the-numbers.com/movie/Harry-Potter-and-the-Deathly-Hallows-Part-I" TargetMode="External"/><Relationship Id="rId26" Type="http://schemas.openxmlformats.org/officeDocument/2006/relationships/hyperlink" Target="https://www.the-numbers.com/market/distributor/Walt-Disney" TargetMode="External"/><Relationship Id="rId231" Type="http://schemas.openxmlformats.org/officeDocument/2006/relationships/hyperlink" Target="https://www.the-numbers.com/movie/Suicide-Squad" TargetMode="External"/><Relationship Id="rId252" Type="http://schemas.openxmlformats.org/officeDocument/2006/relationships/hyperlink" Target="https://www.the-numbers.com/movie/Despicable-Me-2" TargetMode="External"/><Relationship Id="rId273" Type="http://schemas.openxmlformats.org/officeDocument/2006/relationships/hyperlink" Target="https://www.the-numbers.com/movie/Lion-King-The" TargetMode="External"/><Relationship Id="rId294" Type="http://schemas.openxmlformats.org/officeDocument/2006/relationships/hyperlink" Target="https://www.the-numbers.com/movie/Jurassic-World" TargetMode="External"/><Relationship Id="rId47" Type="http://schemas.openxmlformats.org/officeDocument/2006/relationships/hyperlink" Target="https://www.the-numbers.com/box-office-records/domestic/all-movies/cumulative/released-in-2019" TargetMode="External"/><Relationship Id="rId68" Type="http://schemas.openxmlformats.org/officeDocument/2006/relationships/hyperlink" Target="https://www.the-numbers.com/market/distributor/Lionsgate" TargetMode="External"/><Relationship Id="rId89" Type="http://schemas.openxmlformats.org/officeDocument/2006/relationships/hyperlink" Target="https://www.the-numbers.com/box-office-records/domestic/all-movies/cumulative/released-in-2003" TargetMode="External"/><Relationship Id="rId112" Type="http://schemas.openxmlformats.org/officeDocument/2006/relationships/hyperlink" Target="https://www.the-numbers.com/market/distributor/Warner-Bros" TargetMode="External"/><Relationship Id="rId133" Type="http://schemas.openxmlformats.org/officeDocument/2006/relationships/hyperlink" Target="https://www.the-numbers.com/box-office-records/domestic/all-movies/cumulative/released-in-2016" TargetMode="External"/><Relationship Id="rId154" Type="http://schemas.openxmlformats.org/officeDocument/2006/relationships/hyperlink" Target="https://www.the-numbers.com/market/distributor/Sony-Pictures" TargetMode="External"/><Relationship Id="rId175" Type="http://schemas.openxmlformats.org/officeDocument/2006/relationships/hyperlink" Target="https://www.the-numbers.com/box-office-records/domestic/all-movies/cumulative/released-in-2009" TargetMode="External"/><Relationship Id="rId196" Type="http://schemas.openxmlformats.org/officeDocument/2006/relationships/hyperlink" Target="https://www.the-numbers.com/market/distributor/Walt-Disney" TargetMode="External"/><Relationship Id="rId200" Type="http://schemas.openxmlformats.org/officeDocument/2006/relationships/hyperlink" Target="https://www.the-numbers.com/market/distributor/Warner-Bros" TargetMode="External"/><Relationship Id="rId16" Type="http://schemas.openxmlformats.org/officeDocument/2006/relationships/hyperlink" Target="https://www.the-numbers.com/market/distributor/Walt-Disney" TargetMode="External"/><Relationship Id="rId221" Type="http://schemas.openxmlformats.org/officeDocument/2006/relationships/hyperlink" Target="https://www.the-numbers.com/movie/Iron-Man-2" TargetMode="External"/><Relationship Id="rId242" Type="http://schemas.openxmlformats.org/officeDocument/2006/relationships/hyperlink" Target="https://www.the-numbers.com/movie/Hunger-Games-Mockingjay-Part-1-The" TargetMode="External"/><Relationship Id="rId263" Type="http://schemas.openxmlformats.org/officeDocument/2006/relationships/hyperlink" Target="https://www.the-numbers.com/movie/Transformers-Revenge-of-the-Fallen" TargetMode="External"/><Relationship Id="rId284" Type="http://schemas.openxmlformats.org/officeDocument/2006/relationships/hyperlink" Target="https://www.the-numbers.com/movie/Frozen-II-(2019)" TargetMode="External"/><Relationship Id="rId37" Type="http://schemas.openxmlformats.org/officeDocument/2006/relationships/hyperlink" Target="https://www.the-numbers.com/box-office-records/domestic/all-movies/cumulative/released-in-1977" TargetMode="External"/><Relationship Id="rId58" Type="http://schemas.openxmlformats.org/officeDocument/2006/relationships/hyperlink" Target="https://www.the-numbers.com/market/distributor/Universal" TargetMode="External"/><Relationship Id="rId79" Type="http://schemas.openxmlformats.org/officeDocument/2006/relationships/hyperlink" Target="https://www.the-numbers.com/box-office-records/domestic/all-movies/cumulative/released-in-2019" TargetMode="External"/><Relationship Id="rId102" Type="http://schemas.openxmlformats.org/officeDocument/2006/relationships/hyperlink" Target="https://www.the-numbers.com/market/distributor/20th-Century-Fox" TargetMode="External"/><Relationship Id="rId123" Type="http://schemas.openxmlformats.org/officeDocument/2006/relationships/hyperlink" Target="https://www.the-numbers.com/box-office-records/domestic/all-movies/cumulative/released-in-2019" TargetMode="External"/><Relationship Id="rId144" Type="http://schemas.openxmlformats.org/officeDocument/2006/relationships/hyperlink" Target="https://www.the-numbers.com/market/distributor/Paramount-Pictures" TargetMode="External"/><Relationship Id="rId90" Type="http://schemas.openxmlformats.org/officeDocument/2006/relationships/hyperlink" Target="https://www.the-numbers.com/market/distributor/New-Line" TargetMode="External"/><Relationship Id="rId165" Type="http://schemas.openxmlformats.org/officeDocument/2006/relationships/hyperlink" Target="https://www.the-numbers.com/box-office-records/domestic/all-movies/cumulative/released-in-1983" TargetMode="External"/><Relationship Id="rId186" Type="http://schemas.openxmlformats.org/officeDocument/2006/relationships/hyperlink" Target="https://www.the-numbers.com/market/distributor/Walt-Disney" TargetMode="External"/><Relationship Id="rId211" Type="http://schemas.openxmlformats.org/officeDocument/2006/relationships/hyperlink" Target="https://www.the-numbers.com/movie/Twilight-Saga-New-Moon-The" TargetMode="External"/><Relationship Id="rId232" Type="http://schemas.openxmlformats.org/officeDocument/2006/relationships/hyperlink" Target="https://www.the-numbers.com/movie/It-(2017)" TargetMode="External"/><Relationship Id="rId253" Type="http://schemas.openxmlformats.org/officeDocument/2006/relationships/hyperlink" Target="https://www.the-numbers.com/movie/Secret-Life-of-Pets-The" TargetMode="External"/><Relationship Id="rId274" Type="http://schemas.openxmlformats.org/officeDocument/2006/relationships/hyperlink" Target="https://www.the-numbers.com/movie/Pirates-of-the-Caribbean-Dead-Mans-Chest" TargetMode="External"/><Relationship Id="rId295" Type="http://schemas.openxmlformats.org/officeDocument/2006/relationships/hyperlink" Target="https://www.the-numbers.com/movie/Titanic-(1997)" TargetMode="External"/><Relationship Id="rId27" Type="http://schemas.openxmlformats.org/officeDocument/2006/relationships/hyperlink" Target="https://www.the-numbers.com/box-office-records/domestic/all-movies/cumulative/released-in-2019" TargetMode="External"/><Relationship Id="rId48" Type="http://schemas.openxmlformats.org/officeDocument/2006/relationships/hyperlink" Target="https://www.the-numbers.com/market/distributor/Walt-Disney" TargetMode="External"/><Relationship Id="rId69" Type="http://schemas.openxmlformats.org/officeDocument/2006/relationships/hyperlink" Target="https://www.the-numbers.com/box-office-records/domestic/all-movies/cumulative/released-in-2017" TargetMode="External"/><Relationship Id="rId113" Type="http://schemas.openxmlformats.org/officeDocument/2006/relationships/hyperlink" Target="https://www.the-numbers.com/box-office-records/domestic/all-movies/cumulative/released-in-2002" TargetMode="External"/><Relationship Id="rId134" Type="http://schemas.openxmlformats.org/officeDocument/2006/relationships/hyperlink" Target="https://www.the-numbers.com/market/distributor/Warner-Bros" TargetMode="External"/><Relationship Id="rId80" Type="http://schemas.openxmlformats.org/officeDocument/2006/relationships/hyperlink" Target="https://www.the-numbers.com/market/distributor/Sony-Pictures" TargetMode="External"/><Relationship Id="rId155" Type="http://schemas.openxmlformats.org/officeDocument/2006/relationships/hyperlink" Target="https://www.the-numbers.com/box-office-records/domestic/all-movies/cumulative/released-in-2001" TargetMode="External"/><Relationship Id="rId176" Type="http://schemas.openxmlformats.org/officeDocument/2006/relationships/hyperlink" Target="https://www.the-numbers.com/market/distributor/Warner-Bros" TargetMode="External"/><Relationship Id="rId197" Type="http://schemas.openxmlformats.org/officeDocument/2006/relationships/hyperlink" Target="https://www.the-numbers.com/box-office-records/domestic/all-movies/cumulative/released-in-2013" TargetMode="External"/><Relationship Id="rId201" Type="http://schemas.openxmlformats.org/officeDocument/2006/relationships/hyperlink" Target="https://www.the-numbers.com/movie/Harry-Potter-and-the-Goblet-of-Fire" TargetMode="External"/><Relationship Id="rId222" Type="http://schemas.openxmlformats.org/officeDocument/2006/relationships/hyperlink" Target="https://www.the-numbers.com/movie/Thor-Ragnarok" TargetMode="External"/><Relationship Id="rId243" Type="http://schemas.openxmlformats.org/officeDocument/2006/relationships/hyperlink" Target="https://www.the-numbers.com/movie/Zootopia-(2016)" TargetMode="External"/><Relationship Id="rId264" Type="http://schemas.openxmlformats.org/officeDocument/2006/relationships/hyperlink" Target="https://www.the-numbers.com/movie/Jurassic-Park" TargetMode="External"/><Relationship Id="rId285" Type="http://schemas.openxmlformats.org/officeDocument/2006/relationships/hyperlink" Target="https://www.the-numbers.com/movie/Finding-Dory" TargetMode="External"/><Relationship Id="rId17" Type="http://schemas.openxmlformats.org/officeDocument/2006/relationships/hyperlink" Target="https://www.the-numbers.com/box-office-records/domestic/all-movies/cumulative/released-in-2017" TargetMode="External"/><Relationship Id="rId38" Type="http://schemas.openxmlformats.org/officeDocument/2006/relationships/hyperlink" Target="https://www.the-numbers.com/market/distributor/20th-Century-Fox" TargetMode="External"/><Relationship Id="rId59" Type="http://schemas.openxmlformats.org/officeDocument/2006/relationships/hyperlink" Target="https://www.the-numbers.com/box-office-records/domestic/all-movies/cumulative/released-in-2010" TargetMode="External"/><Relationship Id="rId103" Type="http://schemas.openxmlformats.org/officeDocument/2006/relationships/hyperlink" Target="https://www.the-numbers.com/box-office-records/domestic/all-movies/cumulative/released-in-2015" TargetMode="External"/><Relationship Id="rId124" Type="http://schemas.openxmlformats.org/officeDocument/2006/relationships/hyperlink" Target="https://www.the-numbers.com/market/distributor/Warner-Bros" TargetMode="External"/><Relationship Id="rId70" Type="http://schemas.openxmlformats.org/officeDocument/2006/relationships/hyperlink" Target="https://www.the-numbers.com/market/distributor/Sony-Pictures" TargetMode="External"/><Relationship Id="rId91" Type="http://schemas.openxmlformats.org/officeDocument/2006/relationships/hyperlink" Target="https://www.the-numbers.com/box-office-records/domestic/all-movies/cumulative/released-in-2004" TargetMode="External"/><Relationship Id="rId145" Type="http://schemas.openxmlformats.org/officeDocument/2006/relationships/hyperlink" Target="https://www.the-numbers.com/box-office-records/domestic/all-movies/cumulative/released-in-2007" TargetMode="External"/><Relationship Id="rId166" Type="http://schemas.openxmlformats.org/officeDocument/2006/relationships/hyperlink" Target="https://www.the-numbers.com/market/distributor/20th-Century-Fox" TargetMode="External"/><Relationship Id="rId187" Type="http://schemas.openxmlformats.org/officeDocument/2006/relationships/hyperlink" Target="https://www.the-numbers.com/box-office-records/domestic/all-movies/cumulative/released-in-2010" TargetMode="External"/><Relationship Id="rId1" Type="http://schemas.openxmlformats.org/officeDocument/2006/relationships/hyperlink" Target="https://www.the-numbers.com/box-office-records/domestic/all-movies/cumulative/released-in-2015" TargetMode="External"/><Relationship Id="rId212" Type="http://schemas.openxmlformats.org/officeDocument/2006/relationships/hyperlink" Target="https://www.the-numbers.com/movie/Twilight-Saga-Eclipse-The" TargetMode="External"/><Relationship Id="rId233" Type="http://schemas.openxmlformats.org/officeDocument/2006/relationships/hyperlink" Target="https://www.the-numbers.com/movie/Forrest-Gump" TargetMode="External"/><Relationship Id="rId254" Type="http://schemas.openxmlformats.org/officeDocument/2006/relationships/hyperlink" Target="https://www.the-numbers.com/movie/Passion-of-the-Christ-The" TargetMode="External"/><Relationship Id="rId28" Type="http://schemas.openxmlformats.org/officeDocument/2006/relationships/hyperlink" Target="https://www.the-numbers.com/market/distributor/Walt-Disney" TargetMode="External"/><Relationship Id="rId49" Type="http://schemas.openxmlformats.org/officeDocument/2006/relationships/hyperlink" Target="https://www.the-numbers.com/box-office-records/domestic/all-movies/cumulative/released-in-2019" TargetMode="External"/><Relationship Id="rId114" Type="http://schemas.openxmlformats.org/officeDocument/2006/relationships/hyperlink" Target="https://www.the-numbers.com/market/distributor/New-Line" TargetMode="External"/><Relationship Id="rId275" Type="http://schemas.openxmlformats.org/officeDocument/2006/relationships/hyperlink" Target="https://www.the-numbers.com/movie/Hunger-Games-Catching-Fire-The" TargetMode="External"/><Relationship Id="rId296" Type="http://schemas.openxmlformats.org/officeDocument/2006/relationships/hyperlink" Target="https://www.the-numbers.com/movie/Avengers-Infinity-War" TargetMode="External"/><Relationship Id="rId300" Type="http://schemas.openxmlformats.org/officeDocument/2006/relationships/hyperlink" Target="https://www.the-numbers.com/movie/Star-Wars-Ep-VII-The-Force-Awakens" TargetMode="External"/><Relationship Id="rId60" Type="http://schemas.openxmlformats.org/officeDocument/2006/relationships/hyperlink" Target="https://www.the-numbers.com/market/distributor/Walt-Disney" TargetMode="External"/><Relationship Id="rId81" Type="http://schemas.openxmlformats.org/officeDocument/2006/relationships/hyperlink" Target="https://www.the-numbers.com/box-office-records/domestic/all-movies/cumulative/released-in-2017" TargetMode="External"/><Relationship Id="rId135" Type="http://schemas.openxmlformats.org/officeDocument/2006/relationships/hyperlink" Target="https://www.the-numbers.com/box-office-records/domestic/all-movies/cumulative/released-in-1994" TargetMode="External"/><Relationship Id="rId156" Type="http://schemas.openxmlformats.org/officeDocument/2006/relationships/hyperlink" Target="https://www.the-numbers.com/market/distributor/New-Line" TargetMode="External"/><Relationship Id="rId177" Type="http://schemas.openxmlformats.org/officeDocument/2006/relationships/hyperlink" Target="https://www.the-numbers.com/box-office-records/domestic/all-movies/cumulative/released-in-2010" TargetMode="External"/><Relationship Id="rId198" Type="http://schemas.openxmlformats.org/officeDocument/2006/relationships/hyperlink" Target="https://www.the-numbers.com/market/distributor/Warner-Bros" TargetMode="External"/><Relationship Id="rId202" Type="http://schemas.openxmlformats.org/officeDocument/2006/relationships/hyperlink" Target="https://www.the-numbers.com/movie/Man-of-Steel" TargetMode="External"/><Relationship Id="rId223" Type="http://schemas.openxmlformats.org/officeDocument/2006/relationships/hyperlink" Target="https://www.the-numbers.com/movie/Lord-of-the-Rings-The-Fellowship-of-the-Ring-The" TargetMode="External"/><Relationship Id="rId244" Type="http://schemas.openxmlformats.org/officeDocument/2006/relationships/hyperlink" Target="https://www.the-numbers.com/movie/Lord-of-the-Rings-The-Two-Towers-The" TargetMode="External"/><Relationship Id="rId18" Type="http://schemas.openxmlformats.org/officeDocument/2006/relationships/hyperlink" Target="https://www.the-numbers.com/market/distributor/Walt-Disney" TargetMode="External"/><Relationship Id="rId39" Type="http://schemas.openxmlformats.org/officeDocument/2006/relationships/hyperlink" Target="https://www.the-numbers.com/box-office-records/domestic/all-movies/cumulative/released-in-2015" TargetMode="External"/><Relationship Id="rId265" Type="http://schemas.openxmlformats.org/officeDocument/2006/relationships/hyperlink" Target="https://www.the-numbers.com/movie/Spider-Man" TargetMode="External"/><Relationship Id="rId286" Type="http://schemas.openxmlformats.org/officeDocument/2006/relationships/hyperlink" Target="https://www.the-numbers.com/movie/Beauty-and-the-Beast-(2017)" TargetMode="External"/><Relationship Id="rId50" Type="http://schemas.openxmlformats.org/officeDocument/2006/relationships/hyperlink" Target="https://www.the-numbers.com/market/distributor/Walt-Disney" TargetMode="External"/><Relationship Id="rId104" Type="http://schemas.openxmlformats.org/officeDocument/2006/relationships/hyperlink" Target="https://www.the-numbers.com/market/distributor/Walt-Disney" TargetMode="External"/><Relationship Id="rId125" Type="http://schemas.openxmlformats.org/officeDocument/2006/relationships/hyperlink" Target="https://www.the-numbers.com/box-office-records/domestic/all-movies/cumulative/released-in-2018" TargetMode="External"/><Relationship Id="rId146" Type="http://schemas.openxmlformats.org/officeDocument/2006/relationships/hyperlink" Target="https://www.the-numbers.com/market/distributor/Paramount-Pictures" TargetMode="External"/><Relationship Id="rId167" Type="http://schemas.openxmlformats.org/officeDocument/2006/relationships/hyperlink" Target="https://www.the-numbers.com/box-office-records/domestic/all-movies/cumulative/released-in-1996" TargetMode="External"/><Relationship Id="rId188" Type="http://schemas.openxmlformats.org/officeDocument/2006/relationships/hyperlink" Target="https://www.the-numbers.com/market/distributor/Warner-Bros" TargetMode="External"/><Relationship Id="rId71" Type="http://schemas.openxmlformats.org/officeDocument/2006/relationships/hyperlink" Target="https://www.the-numbers.com/box-office-records/domestic/all-movies/cumulative/released-in-2002" TargetMode="External"/><Relationship Id="rId92" Type="http://schemas.openxmlformats.org/officeDocument/2006/relationships/hyperlink" Target="https://www.the-numbers.com/market/distributor/Sony-Pictures" TargetMode="External"/><Relationship Id="rId213" Type="http://schemas.openxmlformats.org/officeDocument/2006/relationships/hyperlink" Target="https://www.the-numbers.com/movie/Harry-Potter-and-the-Half-Blood-Prince" TargetMode="External"/><Relationship Id="rId234" Type="http://schemas.openxmlformats.org/officeDocument/2006/relationships/hyperlink" Target="https://www.the-numbers.com/movie/Batman-v-Superman-Dawn-of-Justice" TargetMode="External"/><Relationship Id="rId2" Type="http://schemas.openxmlformats.org/officeDocument/2006/relationships/hyperlink" Target="https://www.the-numbers.com/market/distributor/Walt-Disney" TargetMode="External"/><Relationship Id="rId29" Type="http://schemas.openxmlformats.org/officeDocument/2006/relationships/hyperlink" Target="https://www.the-numbers.com/box-office-records/domestic/all-movies/cumulative/released-in-2017" TargetMode="External"/><Relationship Id="rId255" Type="http://schemas.openxmlformats.org/officeDocument/2006/relationships/hyperlink" Target="https://www.the-numbers.com/movie/Spider-Man-2" TargetMode="External"/><Relationship Id="rId276" Type="http://schemas.openxmlformats.org/officeDocument/2006/relationships/hyperlink" Target="https://www.the-numbers.com/movie/Captain-Marvel-(2019)" TargetMode="External"/><Relationship Id="rId297" Type="http://schemas.openxmlformats.org/officeDocument/2006/relationships/hyperlink" Target="https://www.the-numbers.com/movie/Black-Panther" TargetMode="External"/><Relationship Id="rId40" Type="http://schemas.openxmlformats.org/officeDocument/2006/relationships/hyperlink" Target="https://www.the-numbers.com/market/distributor/Walt-Disney" TargetMode="External"/><Relationship Id="rId115" Type="http://schemas.openxmlformats.org/officeDocument/2006/relationships/hyperlink" Target="https://www.the-numbers.com/box-office-records/domestic/all-movies/cumulative/released-in-2016" TargetMode="External"/><Relationship Id="rId136" Type="http://schemas.openxmlformats.org/officeDocument/2006/relationships/hyperlink" Target="https://www.the-numbers.com/market/distributor/Paramount-Pictures" TargetMode="External"/><Relationship Id="rId157" Type="http://schemas.openxmlformats.org/officeDocument/2006/relationships/hyperlink" Target="https://www.the-numbers.com/box-office-records/domestic/all-movies/cumulative/released-in-2017" TargetMode="External"/><Relationship Id="rId178" Type="http://schemas.openxmlformats.org/officeDocument/2006/relationships/hyperlink" Target="https://www.the-numbers.com/market/distributor/Summit-Entertainment" TargetMode="External"/><Relationship Id="rId301" Type="http://schemas.openxmlformats.org/officeDocument/2006/relationships/drawing" Target="../drawings/drawing1.xml"/><Relationship Id="rId61" Type="http://schemas.openxmlformats.org/officeDocument/2006/relationships/hyperlink" Target="https://www.the-numbers.com/box-office-records/domestic/all-movies/cumulative/released-in-2017" TargetMode="External"/><Relationship Id="rId82" Type="http://schemas.openxmlformats.org/officeDocument/2006/relationships/hyperlink" Target="https://www.the-numbers.com/market/distributor/Walt-Disney" TargetMode="External"/><Relationship Id="rId199" Type="http://schemas.openxmlformats.org/officeDocument/2006/relationships/hyperlink" Target="https://www.the-numbers.com/box-office-records/domestic/all-movies/cumulative/released-in-2005" TargetMode="External"/><Relationship Id="rId203" Type="http://schemas.openxmlformats.org/officeDocument/2006/relationships/hyperlink" Target="https://www.the-numbers.com/movie/Chronicles-of-Narnia-The-Lion-the-Witch-and-the-Wardrobe-The" TargetMode="External"/><Relationship Id="rId19" Type="http://schemas.openxmlformats.org/officeDocument/2006/relationships/hyperlink" Target="https://www.the-numbers.com/box-office-records/domestic/all-movies/cumulative/released-in-2018" TargetMode="External"/><Relationship Id="rId224" Type="http://schemas.openxmlformats.org/officeDocument/2006/relationships/hyperlink" Target="https://www.the-numbers.com/movie/Jumanji-The-Next-Level" TargetMode="External"/><Relationship Id="rId245" Type="http://schemas.openxmlformats.org/officeDocument/2006/relationships/hyperlink" Target="https://www.the-numbers.com/movie/American-Sniper" TargetMode="External"/><Relationship Id="rId266" Type="http://schemas.openxmlformats.org/officeDocument/2006/relationships/hyperlink" Target="https://www.the-numbers.com/movie/Jumanji-Welcome-to-the-Jungle" TargetMode="External"/><Relationship Id="rId287" Type="http://schemas.openxmlformats.org/officeDocument/2006/relationships/hyperlink" Target="https://www.the-numbers.com/movie/Star-Wars-The-Rise-of-Skywalker-(2019)" TargetMode="External"/><Relationship Id="rId30" Type="http://schemas.openxmlformats.org/officeDocument/2006/relationships/hyperlink" Target="https://www.the-numbers.com/market/distributor/Walt-Disney" TargetMode="External"/><Relationship Id="rId105" Type="http://schemas.openxmlformats.org/officeDocument/2006/relationships/hyperlink" Target="https://www.the-numbers.com/box-office-records/domestic/all-movies/cumulative/released-in-2019" TargetMode="External"/><Relationship Id="rId126" Type="http://schemas.openxmlformats.org/officeDocument/2006/relationships/hyperlink" Target="https://www.the-numbers.com/market/distributor/Warner-Bros" TargetMode="External"/><Relationship Id="rId147" Type="http://schemas.openxmlformats.org/officeDocument/2006/relationships/hyperlink" Target="https://www.the-numbers.com/box-office-records/domestic/all-movies/cumulative/released-in-2008" TargetMode="External"/><Relationship Id="rId168" Type="http://schemas.openxmlformats.org/officeDocument/2006/relationships/hyperlink" Target="https://www.the-numbers.com/market/distributor/20th-Century-Fox" TargetMode="External"/><Relationship Id="rId51" Type="http://schemas.openxmlformats.org/officeDocument/2006/relationships/hyperlink" Target="https://www.the-numbers.com/box-office-records/domestic/all-movies/cumulative/released-in-2013" TargetMode="External"/><Relationship Id="rId72" Type="http://schemas.openxmlformats.org/officeDocument/2006/relationships/hyperlink" Target="https://www.the-numbers.com/market/distributor/Sony-Pictures" TargetMode="External"/><Relationship Id="rId93" Type="http://schemas.openxmlformats.org/officeDocument/2006/relationships/hyperlink" Target="https://www.the-numbers.com/box-office-records/domestic/all-movies/cumulative/released-in-2004" TargetMode="External"/><Relationship Id="rId189" Type="http://schemas.openxmlformats.org/officeDocument/2006/relationships/hyperlink" Target="https://www.the-numbers.com/box-office-records/domestic/all-movies/cumulative/released-in-2012" TargetMode="External"/><Relationship Id="rId3" Type="http://schemas.openxmlformats.org/officeDocument/2006/relationships/hyperlink" Target="https://www.the-numbers.com/box-office-records/domestic/all-movies/cumulative/released-in-2019" TargetMode="External"/><Relationship Id="rId214" Type="http://schemas.openxmlformats.org/officeDocument/2006/relationships/hyperlink" Target="https://www.the-numbers.com/movie/Hobbit-An-Unexpected-Journey-The" TargetMode="External"/><Relationship Id="rId235" Type="http://schemas.openxmlformats.org/officeDocument/2006/relationships/hyperlink" Target="https://www.the-numbers.com/movie/Guardians-of-the-Galaxy" TargetMode="External"/><Relationship Id="rId256" Type="http://schemas.openxmlformats.org/officeDocument/2006/relationships/hyperlink" Target="https://www.the-numbers.com/movie/Lord-of-the-Rings-The-Return-of-the-King-The" TargetMode="External"/><Relationship Id="rId277" Type="http://schemas.openxmlformats.org/officeDocument/2006/relationships/hyperlink" Target="https://www.the-numbers.com/movie/Toy-Story-4-(2019)" TargetMode="External"/><Relationship Id="rId298" Type="http://schemas.openxmlformats.org/officeDocument/2006/relationships/hyperlink" Target="https://www.the-numbers.com/movie/Avatar" TargetMode="External"/><Relationship Id="rId116" Type="http://schemas.openxmlformats.org/officeDocument/2006/relationships/hyperlink" Target="https://www.the-numbers.com/market/distributor/Walt-Disney" TargetMode="External"/><Relationship Id="rId137" Type="http://schemas.openxmlformats.org/officeDocument/2006/relationships/hyperlink" Target="https://www.the-numbers.com/box-office-records/domestic/all-movies/cumulative/released-in-2017" TargetMode="External"/><Relationship Id="rId158" Type="http://schemas.openxmlformats.org/officeDocument/2006/relationships/hyperlink" Target="https://www.the-numbers.com/market/distributor/Walt-Disney" TargetMode="External"/><Relationship Id="rId20" Type="http://schemas.openxmlformats.org/officeDocument/2006/relationships/hyperlink" Target="https://www.the-numbers.com/market/distributor/Walt-Disney" TargetMode="External"/><Relationship Id="rId41" Type="http://schemas.openxmlformats.org/officeDocument/2006/relationships/hyperlink" Target="https://www.the-numbers.com/box-office-records/domestic/all-movies/cumulative/released-in-2012" TargetMode="External"/><Relationship Id="rId62" Type="http://schemas.openxmlformats.org/officeDocument/2006/relationships/hyperlink" Target="https://www.the-numbers.com/market/distributor/Warner-Bros" TargetMode="External"/><Relationship Id="rId83" Type="http://schemas.openxmlformats.org/officeDocument/2006/relationships/hyperlink" Target="https://www.the-numbers.com/box-office-records/domestic/all-movies/cumulative/released-in-2011" TargetMode="External"/><Relationship Id="rId179" Type="http://schemas.openxmlformats.org/officeDocument/2006/relationships/hyperlink" Target="https://www.the-numbers.com/box-office-records/domestic/all-movies/cumulative/released-in-2009" TargetMode="External"/><Relationship Id="rId190" Type="http://schemas.openxmlformats.org/officeDocument/2006/relationships/hyperlink" Target="https://www.the-numbers.com/market/distributor/Lionsgate" TargetMode="External"/><Relationship Id="rId204" Type="http://schemas.openxmlformats.org/officeDocument/2006/relationships/hyperlink" Target="https://www.the-numbers.com/movie/Star-Wars-Ep-V-The-Empire-Strikes-Back" TargetMode="External"/><Relationship Id="rId225" Type="http://schemas.openxmlformats.org/officeDocument/2006/relationships/hyperlink" Target="https://www.the-numbers.com/movie/Indiana-Jones-and-the-Kingdom-of-the-Crystal-Skull" TargetMode="External"/><Relationship Id="rId246" Type="http://schemas.openxmlformats.org/officeDocument/2006/relationships/hyperlink" Target="https://www.the-numbers.com/movie/Transformers-Dark-of-the-Moon-(2011)" TargetMode="External"/><Relationship Id="rId267" Type="http://schemas.openxmlformats.org/officeDocument/2006/relationships/hyperlink" Target="https://www.the-numbers.com/movie/Hunger-Games-The" TargetMode="External"/><Relationship Id="rId288" Type="http://schemas.openxmlformats.org/officeDocument/2006/relationships/hyperlink" Target="https://www.the-numbers.com/movie/Rogue-One-A-Star-Wars-Story" TargetMode="External"/><Relationship Id="rId106" Type="http://schemas.openxmlformats.org/officeDocument/2006/relationships/hyperlink" Target="https://www.the-numbers.com/market/distributor/Walt-Disney" TargetMode="External"/><Relationship Id="rId127" Type="http://schemas.openxmlformats.org/officeDocument/2006/relationships/hyperlink" Target="https://www.the-numbers.com/box-office-records/domestic/all-movies/cumulative/released-in-2017" TargetMode="External"/><Relationship Id="rId10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box-office-records/domestic/all-movies/cumulative/released-in-2016" TargetMode="External"/><Relationship Id="rId52" Type="http://schemas.openxmlformats.org/officeDocument/2006/relationships/hyperlink" Target="https://www.the-numbers.com/market/distributor/Lionsgate" TargetMode="External"/><Relationship Id="rId73" Type="http://schemas.openxmlformats.org/officeDocument/2006/relationships/hyperlink" Target="https://www.the-numbers.com/box-office-records/domestic/all-movies/cumulative/released-in-1993" TargetMode="External"/><Relationship Id="rId94" Type="http://schemas.openxmlformats.org/officeDocument/2006/relationships/hyperlink" Target="https://www.the-numbers.com/market/distributor/Newmarket-Films" TargetMode="External"/><Relationship Id="rId148" Type="http://schemas.openxmlformats.org/officeDocument/2006/relationships/hyperlink" Target="https://www.the-numbers.com/market/distributor/Paramount-Pictures" TargetMode="External"/><Relationship Id="rId169" Type="http://schemas.openxmlformats.org/officeDocument/2006/relationships/hyperlink" Target="https://www.the-numbers.com/box-office-records/domestic/all-movies/cumulative/released-in-2003" TargetMode="External"/><Relationship Id="rId4" Type="http://schemas.openxmlformats.org/officeDocument/2006/relationships/hyperlink" Target="https://www.the-numbers.com/market/distributor/Walt-Disney" TargetMode="External"/><Relationship Id="rId180" Type="http://schemas.openxmlformats.org/officeDocument/2006/relationships/hyperlink" Target="https://www.the-numbers.com/market/distributor/Summit-Entertainment" TargetMode="External"/><Relationship Id="rId215" Type="http://schemas.openxmlformats.org/officeDocument/2006/relationships/hyperlink" Target="https://www.the-numbers.com/movie/Skyfall" TargetMode="External"/><Relationship Id="rId236" Type="http://schemas.openxmlformats.org/officeDocument/2006/relationships/hyperlink" Target="https://www.the-numbers.com/movie/Alice-in-Wonderland-(2010)" TargetMode="External"/><Relationship Id="rId257" Type="http://schemas.openxmlformats.org/officeDocument/2006/relationships/hyperlink" Target="https://www.the-numbers.com/movie/Star-Wars-Ep-III-Revenge-of-the-Sith" TargetMode="External"/><Relationship Id="rId278" Type="http://schemas.openxmlformats.org/officeDocument/2006/relationships/hyperlink" Target="https://www.the-numbers.com/movie/ET-The-Extra-Terrestrial" TargetMode="External"/><Relationship Id="rId42" Type="http://schemas.openxmlformats.org/officeDocument/2006/relationships/hyperlink" Target="https://www.the-numbers.com/market/distributor/Warner-Bros" TargetMode="External"/><Relationship Id="rId84" Type="http://schemas.openxmlformats.org/officeDocument/2006/relationships/hyperlink" Target="https://www.the-numbers.com/market/distributor/Warner-Bros" TargetMode="External"/><Relationship Id="rId138" Type="http://schemas.openxmlformats.org/officeDocument/2006/relationships/hyperlink" Target="https://www.the-numbers.com/market/distributor/Warner-Bros" TargetMode="External"/><Relationship Id="rId191" Type="http://schemas.openxmlformats.org/officeDocument/2006/relationships/hyperlink" Target="https://www.the-numbers.com/box-office-records/domestic/all-movies/cumulative/released-in-2007" TargetMode="External"/><Relationship Id="rId205" Type="http://schemas.openxmlformats.org/officeDocument/2006/relationships/hyperlink" Target="https://www.the-numbers.com/movie/Harry-Potter-and-the-Order-of-the-Phoenix" TargetMode="External"/><Relationship Id="rId247" Type="http://schemas.openxmlformats.org/officeDocument/2006/relationships/hyperlink" Target="https://www.the-numbers.com/movie/Furious-7" TargetMode="External"/><Relationship Id="rId107" Type="http://schemas.openxmlformats.org/officeDocument/2006/relationships/hyperlink" Target="https://www.the-numbers.com/box-office-records/domestic/all-movies/cumulative/released-in-2015" TargetMode="External"/><Relationship Id="rId289" Type="http://schemas.openxmlformats.org/officeDocument/2006/relationships/hyperlink" Target="https://www.the-numbers.com/movie/Dark-Knight-The" TargetMode="External"/><Relationship Id="rId11" Type="http://schemas.openxmlformats.org/officeDocument/2006/relationships/hyperlink" Target="https://www.the-numbers.com/box-office-records/domestic/all-movies/cumulative/released-in-1997" TargetMode="External"/><Relationship Id="rId53" Type="http://schemas.openxmlformats.org/officeDocument/2006/relationships/hyperlink" Target="https://www.the-numbers.com/box-office-records/domestic/all-movies/cumulative/released-in-2006" TargetMode="External"/><Relationship Id="rId149" Type="http://schemas.openxmlformats.org/officeDocument/2006/relationships/hyperlink" Target="https://www.the-numbers.com/box-office-records/domestic/all-movies/cumulative/released-in-2001" TargetMode="External"/><Relationship Id="rId95" Type="http://schemas.openxmlformats.org/officeDocument/2006/relationships/hyperlink" Target="https://www.the-numbers.com/box-office-records/domestic/all-movies/cumulative/released-in-2016" TargetMode="External"/><Relationship Id="rId160" Type="http://schemas.openxmlformats.org/officeDocument/2006/relationships/hyperlink" Target="https://www.the-numbers.com/market/distributor/Paramount-Pictures" TargetMode="External"/><Relationship Id="rId216" Type="http://schemas.openxmlformats.org/officeDocument/2006/relationships/hyperlink" Target="https://www.the-numbers.com/movie/Pirates-of-the-Caribbean-The-Curse-of-the-Black-Pearl" TargetMode="External"/><Relationship Id="rId258" Type="http://schemas.openxmlformats.org/officeDocument/2006/relationships/hyperlink" Target="https://www.the-numbers.com/movie/Finding-Nemo" TargetMode="External"/><Relationship Id="rId22" Type="http://schemas.openxmlformats.org/officeDocument/2006/relationships/hyperlink" Target="https://www.the-numbers.com/market/distributor/Walt-Disney" TargetMode="External"/><Relationship Id="rId64" Type="http://schemas.openxmlformats.org/officeDocument/2006/relationships/hyperlink" Target="https://www.the-numbers.com/market/distributor/Walt-Disney" TargetMode="External"/><Relationship Id="rId118" Type="http://schemas.openxmlformats.org/officeDocument/2006/relationships/hyperlink" Target="https://www.the-numbers.com/market/distributor/Lionsgate" TargetMode="External"/><Relationship Id="rId171" Type="http://schemas.openxmlformats.org/officeDocument/2006/relationships/hyperlink" Target="https://www.the-numbers.com/box-office-records/domestic/all-movies/cumulative/released-in-2012" TargetMode="External"/><Relationship Id="rId227" Type="http://schemas.openxmlformats.org/officeDocument/2006/relationships/hyperlink" Target="https://www.the-numbers.com/movie/Iron-Man" TargetMode="External"/><Relationship Id="rId269" Type="http://schemas.openxmlformats.org/officeDocument/2006/relationships/hyperlink" Target="https://www.the-numbers.com/movie/Iron-Man-3" TargetMode="External"/><Relationship Id="rId33" Type="http://schemas.openxmlformats.org/officeDocument/2006/relationships/hyperlink" Target="https://www.the-numbers.com/box-office-records/domestic/all-movies/cumulative/released-in-2019" TargetMode="External"/><Relationship Id="rId129" Type="http://schemas.openxmlformats.org/officeDocument/2006/relationships/hyperlink" Target="https://www.the-numbers.com/box-office-records/domestic/all-movies/cumulative/released-in-2010" TargetMode="External"/><Relationship Id="rId280" Type="http://schemas.openxmlformats.org/officeDocument/2006/relationships/hyperlink" Target="https://www.the-numbers.com/movie/Dark-Knight-Rises-The" TargetMode="External"/><Relationship Id="rId75" Type="http://schemas.openxmlformats.org/officeDocument/2006/relationships/hyperlink" Target="https://www.the-numbers.com/box-office-records/domestic/all-movies/cumulative/released-in-2009" TargetMode="External"/><Relationship Id="rId140" Type="http://schemas.openxmlformats.org/officeDocument/2006/relationships/hyperlink" Target="https://www.the-numbers.com/market/distributor/Warner-Bros" TargetMode="External"/><Relationship Id="rId182" Type="http://schemas.openxmlformats.org/officeDocument/2006/relationships/hyperlink" Target="https://www.the-numbers.com/market/distributor/Warner-B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1411-475F-314F-B566-F1925214229B}">
  <dimension ref="A1:I124"/>
  <sheetViews>
    <sheetView tabSelected="1" zoomScale="120" zoomScaleNormal="120" workbookViewId="0">
      <selection activeCell="D129" sqref="D129"/>
    </sheetView>
  </sheetViews>
  <sheetFormatPr baseColWidth="10" defaultRowHeight="16" x14ac:dyDescent="0.2"/>
  <cols>
    <col min="1" max="1" width="16.6640625" customWidth="1"/>
    <col min="2" max="2" width="16.33203125" customWidth="1"/>
    <col min="3" max="3" width="44.6640625" customWidth="1"/>
    <col min="4" max="4" width="21.83203125" customWidth="1"/>
    <col min="5" max="5" width="25.6640625" customWidth="1"/>
    <col min="6" max="6" width="31" customWidth="1"/>
    <col min="7" max="7" width="35.6640625" customWidth="1"/>
    <col min="8" max="8" width="29.83203125" style="33" customWidth="1"/>
    <col min="9" max="9" width="50.1640625" style="33" customWidth="1"/>
    <col min="10" max="10" width="19" customWidth="1"/>
    <col min="22" max="22" width="11" customWidth="1"/>
  </cols>
  <sheetData>
    <row r="1" spans="1:9" ht="21" x14ac:dyDescent="0.25">
      <c r="A1" s="43" t="s">
        <v>138</v>
      </c>
    </row>
    <row r="2" spans="1:9" ht="21" x14ac:dyDescent="0.25">
      <c r="A2" s="1"/>
    </row>
    <row r="3" spans="1:9" x14ac:dyDescent="0.2">
      <c r="I3" s="33" t="s">
        <v>137</v>
      </c>
    </row>
    <row r="4" spans="1:9" ht="21" x14ac:dyDescent="0.25">
      <c r="A4" s="6" t="s">
        <v>110</v>
      </c>
      <c r="B4" s="7" t="s">
        <v>111</v>
      </c>
      <c r="C4" s="7" t="s">
        <v>112</v>
      </c>
      <c r="D4" s="7" t="s">
        <v>113</v>
      </c>
      <c r="E4" s="7" t="s">
        <v>114</v>
      </c>
      <c r="F4" s="7" t="s">
        <v>115</v>
      </c>
      <c r="G4" s="8" t="s">
        <v>116</v>
      </c>
      <c r="H4" s="35" t="s">
        <v>133</v>
      </c>
      <c r="I4" s="35" t="s">
        <v>135</v>
      </c>
    </row>
    <row r="5" spans="1:9" s="15" customFormat="1" x14ac:dyDescent="0.2">
      <c r="A5" s="17">
        <v>1</v>
      </c>
      <c r="B5" s="16">
        <v>2015</v>
      </c>
      <c r="C5" s="16" t="s">
        <v>0</v>
      </c>
      <c r="D5" s="16" t="s">
        <v>1</v>
      </c>
      <c r="E5" s="13">
        <v>936662225</v>
      </c>
      <c r="F5" s="13">
        <v>1128815859</v>
      </c>
      <c r="G5" s="14">
        <v>2065478084</v>
      </c>
      <c r="H5" s="34" t="b">
        <f>E5+F5=G5</f>
        <v>1</v>
      </c>
      <c r="I5" s="41" t="str">
        <f>IF(E5&gt;E110,"Gross Above Average","Gross Below Average")</f>
        <v>Gross Above Average</v>
      </c>
    </row>
    <row r="6" spans="1:9" x14ac:dyDescent="0.2">
      <c r="A6" s="2">
        <v>2</v>
      </c>
      <c r="B6" s="3">
        <v>2019</v>
      </c>
      <c r="C6" s="3" t="s">
        <v>2</v>
      </c>
      <c r="D6" s="3" t="s">
        <v>1</v>
      </c>
      <c r="E6" s="9">
        <v>858373000</v>
      </c>
      <c r="F6" s="9">
        <v>1939427564</v>
      </c>
      <c r="G6" s="10">
        <v>2797800564</v>
      </c>
      <c r="H6" s="34" t="b">
        <f t="shared" ref="H6:H69" si="0">E6+F6=G6</f>
        <v>1</v>
      </c>
      <c r="I6" s="42" t="str">
        <f t="shared" ref="I6:I42" si="1">IF(E6&gt;E111,"Gross Above Average","Gross Below Average")</f>
        <v>Gross Above Average</v>
      </c>
    </row>
    <row r="7" spans="1:9" x14ac:dyDescent="0.2">
      <c r="A7" s="2">
        <v>3</v>
      </c>
      <c r="B7" s="3">
        <v>2009</v>
      </c>
      <c r="C7" s="3" t="s">
        <v>3</v>
      </c>
      <c r="D7" s="3" t="s">
        <v>4</v>
      </c>
      <c r="E7" s="9">
        <v>760507625</v>
      </c>
      <c r="F7" s="9">
        <v>2028193712</v>
      </c>
      <c r="G7" s="10">
        <v>2788701337</v>
      </c>
      <c r="H7" s="34" t="b">
        <f t="shared" si="0"/>
        <v>1</v>
      </c>
      <c r="I7" s="42" t="str">
        <f t="shared" si="1"/>
        <v>Gross Above Average</v>
      </c>
    </row>
    <row r="8" spans="1:9" x14ac:dyDescent="0.2">
      <c r="A8" s="2">
        <v>4</v>
      </c>
      <c r="B8" s="3">
        <v>2018</v>
      </c>
      <c r="C8" s="3" t="s">
        <v>5</v>
      </c>
      <c r="D8" s="3" t="s">
        <v>1</v>
      </c>
      <c r="E8" s="9">
        <v>700059566</v>
      </c>
      <c r="F8" s="9">
        <v>636487539</v>
      </c>
      <c r="G8" s="10">
        <v>1336547105</v>
      </c>
      <c r="H8" s="34" t="b">
        <f t="shared" si="0"/>
        <v>1</v>
      </c>
      <c r="I8" s="42" t="str">
        <f t="shared" si="1"/>
        <v>Gross Above Average</v>
      </c>
    </row>
    <row r="9" spans="1:9" x14ac:dyDescent="0.2">
      <c r="A9" s="2">
        <v>5</v>
      </c>
      <c r="B9" s="3">
        <v>2018</v>
      </c>
      <c r="C9" s="3" t="s">
        <v>6</v>
      </c>
      <c r="D9" s="3" t="s">
        <v>1</v>
      </c>
      <c r="E9" s="9">
        <v>678815482</v>
      </c>
      <c r="F9" s="9">
        <v>1365725041</v>
      </c>
      <c r="G9" s="10">
        <v>2044540523</v>
      </c>
      <c r="H9" s="34" t="b">
        <f t="shared" si="0"/>
        <v>1</v>
      </c>
      <c r="I9" s="42" t="str">
        <f t="shared" si="1"/>
        <v>Gross Above Average</v>
      </c>
    </row>
    <row r="10" spans="1:9" x14ac:dyDescent="0.2">
      <c r="A10" s="2">
        <v>6</v>
      </c>
      <c r="B10" s="3">
        <v>1997</v>
      </c>
      <c r="C10" s="3" t="s">
        <v>7</v>
      </c>
      <c r="D10" s="3" t="s">
        <v>8</v>
      </c>
      <c r="E10" s="9">
        <v>659363944</v>
      </c>
      <c r="F10" s="9">
        <v>1548622601</v>
      </c>
      <c r="G10" s="10">
        <v>2207986545</v>
      </c>
      <c r="H10" s="34" t="b">
        <f t="shared" si="0"/>
        <v>1</v>
      </c>
      <c r="I10" s="42" t="str">
        <f t="shared" si="1"/>
        <v>Gross Above Average</v>
      </c>
    </row>
    <row r="11" spans="1:9" x14ac:dyDescent="0.2">
      <c r="A11" s="2">
        <v>7</v>
      </c>
      <c r="B11" s="3">
        <v>2015</v>
      </c>
      <c r="C11" s="3" t="s">
        <v>9</v>
      </c>
      <c r="D11" s="3" t="s">
        <v>10</v>
      </c>
      <c r="E11" s="9">
        <v>652270625</v>
      </c>
      <c r="F11" s="9">
        <v>1017673342</v>
      </c>
      <c r="G11" s="10">
        <v>1669943967</v>
      </c>
      <c r="H11" s="34" t="b">
        <f t="shared" si="0"/>
        <v>1</v>
      </c>
      <c r="I11" s="42" t="str">
        <f t="shared" si="1"/>
        <v>Gross Above Average</v>
      </c>
    </row>
    <row r="12" spans="1:9" x14ac:dyDescent="0.2">
      <c r="A12" s="2">
        <v>8</v>
      </c>
      <c r="B12" s="3">
        <v>2012</v>
      </c>
      <c r="C12" s="3" t="s">
        <v>11</v>
      </c>
      <c r="D12" s="3" t="s">
        <v>1</v>
      </c>
      <c r="E12" s="9">
        <v>623357910</v>
      </c>
      <c r="F12" s="9">
        <v>891742301</v>
      </c>
      <c r="G12" s="10">
        <v>1515100211</v>
      </c>
      <c r="H12" s="34" t="b">
        <f t="shared" si="0"/>
        <v>1</v>
      </c>
      <c r="I12" s="42" t="str">
        <f t="shared" si="1"/>
        <v>Gross Above Average</v>
      </c>
    </row>
    <row r="13" spans="1:9" x14ac:dyDescent="0.2">
      <c r="A13" s="2">
        <v>9</v>
      </c>
      <c r="B13" s="3">
        <v>2017</v>
      </c>
      <c r="C13" s="3" t="s">
        <v>12</v>
      </c>
      <c r="D13" s="3" t="s">
        <v>1</v>
      </c>
      <c r="E13" s="9">
        <v>620181382</v>
      </c>
      <c r="F13" s="9">
        <v>712358507</v>
      </c>
      <c r="G13" s="10">
        <v>1332539889</v>
      </c>
      <c r="H13" s="34" t="b">
        <f t="shared" si="0"/>
        <v>1</v>
      </c>
      <c r="I13" s="42" t="str">
        <f t="shared" si="1"/>
        <v>Gross Above Average</v>
      </c>
    </row>
    <row r="14" spans="1:9" x14ac:dyDescent="0.2">
      <c r="A14" s="2">
        <v>10</v>
      </c>
      <c r="B14" s="3">
        <v>2018</v>
      </c>
      <c r="C14" s="3" t="s">
        <v>13</v>
      </c>
      <c r="D14" s="3" t="s">
        <v>1</v>
      </c>
      <c r="E14" s="9">
        <v>608581744</v>
      </c>
      <c r="F14" s="9">
        <v>634223615</v>
      </c>
      <c r="G14" s="10">
        <v>1242805359</v>
      </c>
      <c r="H14" s="34" t="b">
        <f t="shared" si="0"/>
        <v>1</v>
      </c>
      <c r="I14" s="42" t="str">
        <f t="shared" si="1"/>
        <v>Gross Above Average</v>
      </c>
    </row>
    <row r="15" spans="1:9" x14ac:dyDescent="0.2">
      <c r="A15" s="2">
        <v>11</v>
      </c>
      <c r="B15" s="3">
        <v>2019</v>
      </c>
      <c r="C15" s="3" t="s">
        <v>14</v>
      </c>
      <c r="D15" s="3" t="s">
        <v>1</v>
      </c>
      <c r="E15" s="9">
        <v>543638043</v>
      </c>
      <c r="F15" s="9">
        <v>1110771380</v>
      </c>
      <c r="G15" s="10">
        <v>1654409423</v>
      </c>
      <c r="H15" s="34" t="b">
        <f t="shared" si="0"/>
        <v>1</v>
      </c>
      <c r="I15" s="42" t="str">
        <f t="shared" si="1"/>
        <v>Gross Above Average</v>
      </c>
    </row>
    <row r="16" spans="1:9" x14ac:dyDescent="0.2">
      <c r="A16" s="2">
        <v>12</v>
      </c>
      <c r="B16" s="3">
        <v>2008</v>
      </c>
      <c r="C16" s="3" t="s">
        <v>15</v>
      </c>
      <c r="D16" s="3" t="s">
        <v>16</v>
      </c>
      <c r="E16" s="9">
        <v>533720947</v>
      </c>
      <c r="F16" s="9">
        <v>466122664</v>
      </c>
      <c r="G16" s="10">
        <v>999843611</v>
      </c>
      <c r="H16" s="34" t="b">
        <f t="shared" si="0"/>
        <v>1</v>
      </c>
      <c r="I16" s="42" t="str">
        <f t="shared" si="1"/>
        <v>Gross Above Average</v>
      </c>
    </row>
    <row r="17" spans="1:9" x14ac:dyDescent="0.2">
      <c r="A17" s="2">
        <v>13</v>
      </c>
      <c r="B17" s="3">
        <v>2016</v>
      </c>
      <c r="C17" s="3" t="s">
        <v>17</v>
      </c>
      <c r="D17" s="3" t="s">
        <v>1</v>
      </c>
      <c r="E17" s="9">
        <v>532177324</v>
      </c>
      <c r="F17" s="9">
        <v>522958274</v>
      </c>
      <c r="G17" s="10">
        <v>1055135598</v>
      </c>
      <c r="H17" s="34" t="b">
        <f t="shared" si="0"/>
        <v>1</v>
      </c>
      <c r="I17" s="42" t="str">
        <f t="shared" si="1"/>
        <v>Gross Above Average</v>
      </c>
    </row>
    <row r="18" spans="1:9" x14ac:dyDescent="0.2">
      <c r="A18" s="2">
        <v>14</v>
      </c>
      <c r="B18" s="3">
        <v>2019</v>
      </c>
      <c r="C18" s="3" t="s">
        <v>18</v>
      </c>
      <c r="D18" s="3" t="s">
        <v>1</v>
      </c>
      <c r="E18" s="9">
        <v>515202542</v>
      </c>
      <c r="F18" s="9">
        <v>557741680</v>
      </c>
      <c r="G18" s="10">
        <v>1072944222</v>
      </c>
      <c r="H18" s="34" t="b">
        <f t="shared" si="0"/>
        <v>1</v>
      </c>
      <c r="I18" s="42" t="str">
        <f t="shared" si="1"/>
        <v>Gross Above Average</v>
      </c>
    </row>
    <row r="19" spans="1:9" x14ac:dyDescent="0.2">
      <c r="A19" s="2">
        <v>15</v>
      </c>
      <c r="B19" s="3">
        <v>2017</v>
      </c>
      <c r="C19" s="3" t="s">
        <v>19</v>
      </c>
      <c r="D19" s="3" t="s">
        <v>1</v>
      </c>
      <c r="E19" s="9">
        <v>504014165</v>
      </c>
      <c r="F19" s="9">
        <v>752128924</v>
      </c>
      <c r="G19" s="10">
        <v>1256143089</v>
      </c>
      <c r="H19" s="34" t="b">
        <f t="shared" si="0"/>
        <v>1</v>
      </c>
      <c r="I19" s="42" t="str">
        <f t="shared" si="1"/>
        <v>Gross Above Average</v>
      </c>
    </row>
    <row r="20" spans="1:9" x14ac:dyDescent="0.2">
      <c r="A20" s="2">
        <v>16</v>
      </c>
      <c r="B20" s="3">
        <v>2016</v>
      </c>
      <c r="C20" s="3" t="s">
        <v>20</v>
      </c>
      <c r="D20" s="3" t="s">
        <v>1</v>
      </c>
      <c r="E20" s="9">
        <v>486295561</v>
      </c>
      <c r="F20" s="9">
        <v>538710564</v>
      </c>
      <c r="G20" s="10">
        <v>1025006125</v>
      </c>
      <c r="H20" s="34" t="b">
        <f t="shared" si="0"/>
        <v>1</v>
      </c>
      <c r="I20" s="42" t="str">
        <f t="shared" si="1"/>
        <v>Gross Above Average</v>
      </c>
    </row>
    <row r="21" spans="1:9" x14ac:dyDescent="0.2">
      <c r="A21" s="2">
        <v>17</v>
      </c>
      <c r="B21" s="3">
        <v>2019</v>
      </c>
      <c r="C21" s="3" t="s">
        <v>21</v>
      </c>
      <c r="D21" s="3" t="s">
        <v>1</v>
      </c>
      <c r="E21" s="9">
        <v>477373578</v>
      </c>
      <c r="F21" s="9">
        <v>969892165</v>
      </c>
      <c r="G21" s="10">
        <v>1447265743</v>
      </c>
      <c r="H21" s="34" t="b">
        <f t="shared" si="0"/>
        <v>1</v>
      </c>
      <c r="I21" s="42" t="str">
        <f t="shared" si="1"/>
        <v>Gross Above Average</v>
      </c>
    </row>
    <row r="22" spans="1:9" x14ac:dyDescent="0.2">
      <c r="A22" s="2">
        <v>18</v>
      </c>
      <c r="B22" s="3">
        <v>1999</v>
      </c>
      <c r="C22" s="3" t="s">
        <v>22</v>
      </c>
      <c r="D22" s="3" t="s">
        <v>4</v>
      </c>
      <c r="E22" s="9">
        <v>474544677</v>
      </c>
      <c r="F22" s="9">
        <v>552500000</v>
      </c>
      <c r="G22" s="10">
        <v>1027044677</v>
      </c>
      <c r="H22" s="34" t="b">
        <f t="shared" si="0"/>
        <v>1</v>
      </c>
      <c r="I22" s="42" t="str">
        <f t="shared" si="1"/>
        <v>Gross Above Average</v>
      </c>
    </row>
    <row r="23" spans="1:9" x14ac:dyDescent="0.2">
      <c r="A23" s="2">
        <v>19</v>
      </c>
      <c r="B23" s="3">
        <v>1977</v>
      </c>
      <c r="C23" s="3" t="s">
        <v>23</v>
      </c>
      <c r="D23" s="3" t="s">
        <v>4</v>
      </c>
      <c r="E23" s="9">
        <v>460998007</v>
      </c>
      <c r="F23" s="9">
        <v>314400000</v>
      </c>
      <c r="G23" s="10">
        <v>775398007</v>
      </c>
      <c r="H23" s="34" t="b">
        <f t="shared" si="0"/>
        <v>1</v>
      </c>
      <c r="I23" s="42" t="str">
        <f t="shared" si="1"/>
        <v>Gross Above Average</v>
      </c>
    </row>
    <row r="24" spans="1:9" x14ac:dyDescent="0.2">
      <c r="A24" s="2">
        <v>20</v>
      </c>
      <c r="B24" s="3">
        <v>2015</v>
      </c>
      <c r="C24" s="3" t="s">
        <v>24</v>
      </c>
      <c r="D24" s="3" t="s">
        <v>1</v>
      </c>
      <c r="E24" s="9">
        <v>459005868</v>
      </c>
      <c r="F24" s="9">
        <v>937093334</v>
      </c>
      <c r="G24" s="10">
        <v>1396099202</v>
      </c>
      <c r="H24" s="34" t="b">
        <f t="shared" si="0"/>
        <v>1</v>
      </c>
      <c r="I24" s="42" t="str">
        <f t="shared" si="1"/>
        <v>Gross Above Average</v>
      </c>
    </row>
    <row r="25" spans="1:9" x14ac:dyDescent="0.2">
      <c r="A25" s="2">
        <v>21</v>
      </c>
      <c r="B25" s="3">
        <v>2012</v>
      </c>
      <c r="C25" s="3" t="s">
        <v>25</v>
      </c>
      <c r="D25" s="3" t="s">
        <v>16</v>
      </c>
      <c r="E25" s="9">
        <v>448139099</v>
      </c>
      <c r="F25" s="9">
        <v>634089008</v>
      </c>
      <c r="G25" s="10">
        <v>1082228107</v>
      </c>
      <c r="H25" s="34" t="b">
        <f t="shared" si="0"/>
        <v>1</v>
      </c>
      <c r="I25" s="42" t="str">
        <f t="shared" si="1"/>
        <v>Gross Above Average</v>
      </c>
    </row>
    <row r="26" spans="1:9" x14ac:dyDescent="0.2">
      <c r="A26" s="2">
        <v>22</v>
      </c>
      <c r="B26" s="3">
        <v>2004</v>
      </c>
      <c r="C26" s="3" t="s">
        <v>26</v>
      </c>
      <c r="D26" s="3" t="s">
        <v>27</v>
      </c>
      <c r="E26" s="9">
        <v>441226247</v>
      </c>
      <c r="F26" s="9">
        <v>494027731</v>
      </c>
      <c r="G26" s="10">
        <v>935253978</v>
      </c>
      <c r="H26" s="34" t="b">
        <f t="shared" si="0"/>
        <v>1</v>
      </c>
      <c r="I26" s="42" t="str">
        <f t="shared" si="1"/>
        <v>Gross Above Average</v>
      </c>
    </row>
    <row r="27" spans="1:9" x14ac:dyDescent="0.2">
      <c r="A27" s="2">
        <v>23</v>
      </c>
      <c r="B27" s="3">
        <v>1982</v>
      </c>
      <c r="C27" s="3" t="s">
        <v>28</v>
      </c>
      <c r="D27" s="3" t="s">
        <v>10</v>
      </c>
      <c r="E27" s="9">
        <v>435110554</v>
      </c>
      <c r="F27" s="9">
        <v>357852418</v>
      </c>
      <c r="G27" s="10">
        <v>792962972</v>
      </c>
      <c r="H27" s="34" t="b">
        <f t="shared" si="0"/>
        <v>1</v>
      </c>
      <c r="I27" s="42" t="str">
        <f t="shared" si="1"/>
        <v>Gross Above Average</v>
      </c>
    </row>
    <row r="28" spans="1:9" x14ac:dyDescent="0.2">
      <c r="A28" s="2">
        <v>24</v>
      </c>
      <c r="B28" s="3">
        <v>2019</v>
      </c>
      <c r="C28" s="3" t="s">
        <v>29</v>
      </c>
      <c r="D28" s="3" t="s">
        <v>1</v>
      </c>
      <c r="E28" s="9">
        <v>434038008</v>
      </c>
      <c r="F28" s="9">
        <v>639356805</v>
      </c>
      <c r="G28" s="10">
        <v>1073394813</v>
      </c>
      <c r="H28" s="34" t="b">
        <f t="shared" si="0"/>
        <v>1</v>
      </c>
      <c r="I28" s="42" t="str">
        <f t="shared" si="1"/>
        <v>Gross Above Average</v>
      </c>
    </row>
    <row r="29" spans="1:9" x14ac:dyDescent="0.2">
      <c r="A29" s="2">
        <v>25</v>
      </c>
      <c r="B29" s="3">
        <v>2019</v>
      </c>
      <c r="C29" s="3" t="s">
        <v>30</v>
      </c>
      <c r="D29" s="3" t="s">
        <v>1</v>
      </c>
      <c r="E29" s="9">
        <v>426829839</v>
      </c>
      <c r="F29" s="9">
        <v>702900000</v>
      </c>
      <c r="G29" s="10">
        <v>1129729839</v>
      </c>
      <c r="H29" s="34" t="b">
        <f t="shared" si="0"/>
        <v>1</v>
      </c>
      <c r="I29" s="42" t="str">
        <f t="shared" si="1"/>
        <v>Gross Above Average</v>
      </c>
    </row>
    <row r="30" spans="1:9" x14ac:dyDescent="0.2">
      <c r="A30" s="2">
        <v>26</v>
      </c>
      <c r="B30" s="3">
        <v>2013</v>
      </c>
      <c r="C30" s="3" t="s">
        <v>31</v>
      </c>
      <c r="D30" s="3" t="s">
        <v>32</v>
      </c>
      <c r="E30" s="9">
        <v>424668047</v>
      </c>
      <c r="F30" s="9">
        <v>440200000</v>
      </c>
      <c r="G30" s="10">
        <v>864868047</v>
      </c>
      <c r="H30" s="34" t="b">
        <f t="shared" si="0"/>
        <v>1</v>
      </c>
      <c r="I30" s="42" t="str">
        <f t="shared" si="1"/>
        <v>Gross Above Average</v>
      </c>
    </row>
    <row r="31" spans="1:9" x14ac:dyDescent="0.2">
      <c r="A31" s="2">
        <v>27</v>
      </c>
      <c r="B31" s="3">
        <v>2006</v>
      </c>
      <c r="C31" s="3" t="s">
        <v>33</v>
      </c>
      <c r="D31" s="3" t="s">
        <v>1</v>
      </c>
      <c r="E31" s="9">
        <v>423315812</v>
      </c>
      <c r="F31" s="9">
        <v>642900000</v>
      </c>
      <c r="G31" s="10">
        <v>1066215812</v>
      </c>
      <c r="H31" s="34" t="b">
        <f t="shared" si="0"/>
        <v>1</v>
      </c>
      <c r="I31" s="42" t="str">
        <f t="shared" si="1"/>
        <v>Gross Above Average</v>
      </c>
    </row>
    <row r="32" spans="1:9" x14ac:dyDescent="0.2">
      <c r="A32" s="2">
        <v>28</v>
      </c>
      <c r="B32" s="3">
        <v>1994</v>
      </c>
      <c r="C32" s="3" t="s">
        <v>14</v>
      </c>
      <c r="D32" s="3" t="s">
        <v>1</v>
      </c>
      <c r="E32" s="9">
        <v>421785283</v>
      </c>
      <c r="F32" s="9">
        <v>564429585</v>
      </c>
      <c r="G32" s="10">
        <v>986214868</v>
      </c>
      <c r="H32" s="34" t="b">
        <f t="shared" si="0"/>
        <v>1</v>
      </c>
      <c r="I32" s="42" t="str">
        <f t="shared" si="1"/>
        <v>Gross Above Average</v>
      </c>
    </row>
    <row r="33" spans="1:9" x14ac:dyDescent="0.2">
      <c r="A33" s="2">
        <v>29</v>
      </c>
      <c r="B33" s="3">
        <v>2018</v>
      </c>
      <c r="C33" s="3" t="s">
        <v>34</v>
      </c>
      <c r="D33" s="3" t="s">
        <v>10</v>
      </c>
      <c r="E33" s="9">
        <v>417719760</v>
      </c>
      <c r="F33" s="9">
        <v>890614245</v>
      </c>
      <c r="G33" s="10">
        <v>1308334005</v>
      </c>
      <c r="H33" s="34" t="b">
        <f t="shared" si="0"/>
        <v>1</v>
      </c>
      <c r="I33" s="42" t="str">
        <f t="shared" si="1"/>
        <v>Gross Above Average</v>
      </c>
    </row>
    <row r="34" spans="1:9" x14ac:dyDescent="0.2">
      <c r="A34" s="2">
        <v>30</v>
      </c>
      <c r="B34" s="3">
        <v>2010</v>
      </c>
      <c r="C34" s="3" t="s">
        <v>35</v>
      </c>
      <c r="D34" s="3" t="s">
        <v>1</v>
      </c>
      <c r="E34" s="9">
        <v>415004880</v>
      </c>
      <c r="F34" s="9">
        <v>653874642</v>
      </c>
      <c r="G34" s="10">
        <v>1068879522</v>
      </c>
      <c r="H34" s="34" t="b">
        <f t="shared" si="0"/>
        <v>1</v>
      </c>
      <c r="I34" s="42" t="str">
        <f t="shared" si="1"/>
        <v>Gross Above Average</v>
      </c>
    </row>
    <row r="35" spans="1:9" x14ac:dyDescent="0.2">
      <c r="A35" s="2">
        <v>31</v>
      </c>
      <c r="B35" s="3">
        <v>2017</v>
      </c>
      <c r="C35" s="3" t="s">
        <v>36</v>
      </c>
      <c r="D35" s="3" t="s">
        <v>16</v>
      </c>
      <c r="E35" s="9">
        <v>412563408</v>
      </c>
      <c r="F35" s="9">
        <v>406229647</v>
      </c>
      <c r="G35" s="10">
        <v>818793055</v>
      </c>
      <c r="H35" s="34" t="b">
        <f t="shared" si="0"/>
        <v>1</v>
      </c>
      <c r="I35" s="42" t="str">
        <f t="shared" si="1"/>
        <v>Gross Above Average</v>
      </c>
    </row>
    <row r="36" spans="1:9" x14ac:dyDescent="0.2">
      <c r="A36" s="2">
        <v>32</v>
      </c>
      <c r="B36" s="3">
        <v>2013</v>
      </c>
      <c r="C36" s="3" t="s">
        <v>37</v>
      </c>
      <c r="D36" s="3" t="s">
        <v>1</v>
      </c>
      <c r="E36" s="9">
        <v>408992272</v>
      </c>
      <c r="F36" s="9">
        <v>806400000</v>
      </c>
      <c r="G36" s="10">
        <v>1215392272</v>
      </c>
      <c r="H36" s="34" t="b">
        <f t="shared" si="0"/>
        <v>1</v>
      </c>
      <c r="I36" s="42" t="str">
        <f t="shared" si="1"/>
        <v>Gross Above Average</v>
      </c>
    </row>
    <row r="37" spans="1:9" x14ac:dyDescent="0.2">
      <c r="A37" s="2">
        <v>33</v>
      </c>
      <c r="B37" s="3">
        <v>2016</v>
      </c>
      <c r="C37" s="3" t="s">
        <v>38</v>
      </c>
      <c r="D37" s="3" t="s">
        <v>1</v>
      </c>
      <c r="E37" s="9">
        <v>408084349</v>
      </c>
      <c r="F37" s="9">
        <v>743834172</v>
      </c>
      <c r="G37" s="10">
        <v>1151918521</v>
      </c>
      <c r="H37" s="34" t="b">
        <f t="shared" si="0"/>
        <v>1</v>
      </c>
      <c r="I37" s="42" t="str">
        <f t="shared" si="1"/>
        <v>Gross Above Average</v>
      </c>
    </row>
    <row r="38" spans="1:9" x14ac:dyDescent="0.2">
      <c r="A38" s="2">
        <v>34</v>
      </c>
      <c r="B38" s="3">
        <v>2012</v>
      </c>
      <c r="C38" s="3" t="s">
        <v>39</v>
      </c>
      <c r="D38" s="3" t="s">
        <v>32</v>
      </c>
      <c r="E38" s="9">
        <v>408010692</v>
      </c>
      <c r="F38" s="9">
        <v>269912687</v>
      </c>
      <c r="G38" s="10">
        <v>677923379</v>
      </c>
      <c r="H38" s="34" t="b">
        <f t="shared" si="0"/>
        <v>1</v>
      </c>
      <c r="I38" s="42" t="str">
        <f t="shared" si="1"/>
        <v>Gross Above Average</v>
      </c>
    </row>
    <row r="39" spans="1:9" x14ac:dyDescent="0.2">
      <c r="A39" s="2">
        <v>35</v>
      </c>
      <c r="B39" s="3">
        <v>2017</v>
      </c>
      <c r="C39" s="3" t="s">
        <v>40</v>
      </c>
      <c r="D39" s="3" t="s">
        <v>41</v>
      </c>
      <c r="E39" s="9">
        <v>404508916</v>
      </c>
      <c r="F39" s="9">
        <v>556721277</v>
      </c>
      <c r="G39" s="10">
        <v>961230193</v>
      </c>
      <c r="H39" s="34" t="b">
        <f t="shared" si="0"/>
        <v>1</v>
      </c>
      <c r="I39" s="42" t="str">
        <f t="shared" si="1"/>
        <v>Gross Above Average</v>
      </c>
    </row>
    <row r="40" spans="1:9" x14ac:dyDescent="0.2">
      <c r="A40" s="2">
        <v>36</v>
      </c>
      <c r="B40" s="3">
        <v>2002</v>
      </c>
      <c r="C40" s="3" t="s">
        <v>42</v>
      </c>
      <c r="D40" s="3" t="s">
        <v>41</v>
      </c>
      <c r="E40" s="9">
        <v>403706375</v>
      </c>
      <c r="F40" s="9">
        <v>418000000</v>
      </c>
      <c r="G40" s="10">
        <v>821706375</v>
      </c>
      <c r="H40" s="34" t="b">
        <f t="shared" si="0"/>
        <v>1</v>
      </c>
      <c r="I40" s="42" t="str">
        <f t="shared" si="1"/>
        <v>Gross Above Average</v>
      </c>
    </row>
    <row r="41" spans="1:9" x14ac:dyDescent="0.2">
      <c r="A41" s="2">
        <v>37</v>
      </c>
      <c r="B41" s="3">
        <v>1993</v>
      </c>
      <c r="C41" s="3" t="s">
        <v>43</v>
      </c>
      <c r="D41" s="3" t="s">
        <v>10</v>
      </c>
      <c r="E41" s="9">
        <v>402523348</v>
      </c>
      <c r="F41" s="9">
        <v>643049687</v>
      </c>
      <c r="G41" s="10">
        <v>1045573035</v>
      </c>
      <c r="H41" s="34" t="b">
        <f t="shared" si="0"/>
        <v>1</v>
      </c>
      <c r="I41" s="42" t="str">
        <f t="shared" si="1"/>
        <v>Gross Above Average</v>
      </c>
    </row>
    <row r="42" spans="1:9" x14ac:dyDescent="0.2">
      <c r="A42" s="2">
        <v>38</v>
      </c>
      <c r="B42" s="3">
        <v>2009</v>
      </c>
      <c r="C42" s="3" t="s">
        <v>44</v>
      </c>
      <c r="D42" s="3" t="s">
        <v>8</v>
      </c>
      <c r="E42" s="9">
        <v>402111870</v>
      </c>
      <c r="F42" s="9">
        <v>434407829</v>
      </c>
      <c r="G42" s="10">
        <v>836519699</v>
      </c>
      <c r="H42" s="34" t="b">
        <f t="shared" si="0"/>
        <v>1</v>
      </c>
      <c r="I42" s="42" t="str">
        <f t="shared" si="1"/>
        <v>Gross Above Average</v>
      </c>
    </row>
    <row r="43" spans="1:9" x14ac:dyDescent="0.2">
      <c r="A43" s="2">
        <v>39</v>
      </c>
      <c r="B43" s="3">
        <v>2013</v>
      </c>
      <c r="C43" s="3" t="s">
        <v>45</v>
      </c>
      <c r="D43" s="3" t="s">
        <v>1</v>
      </c>
      <c r="E43" s="9">
        <v>400738009</v>
      </c>
      <c r="F43" s="9">
        <v>867336243</v>
      </c>
      <c r="G43" s="10">
        <v>1268074252</v>
      </c>
      <c r="H43" s="34" t="b">
        <f t="shared" si="0"/>
        <v>1</v>
      </c>
      <c r="I43" s="34" t="str">
        <f>IF(E43&gt;E110,"Gross Above Average","Gross Below Average")</f>
        <v>Gross Below Average</v>
      </c>
    </row>
    <row r="44" spans="1:9" x14ac:dyDescent="0.2">
      <c r="A44" s="2">
        <v>40</v>
      </c>
      <c r="B44" s="3">
        <v>2019</v>
      </c>
      <c r="C44" s="3" t="s">
        <v>46</v>
      </c>
      <c r="D44" s="3" t="s">
        <v>41</v>
      </c>
      <c r="E44" s="9">
        <v>390532085</v>
      </c>
      <c r="F44" s="9">
        <v>739575951</v>
      </c>
      <c r="G44" s="10">
        <v>1130108036</v>
      </c>
      <c r="H44" s="34" t="b">
        <f t="shared" si="0"/>
        <v>1</v>
      </c>
      <c r="I44" s="34" t="str">
        <f>IF(E44&gt;E110,"Gross Above Average","Gross Below Average")</f>
        <v>Gross Below Average</v>
      </c>
    </row>
    <row r="45" spans="1:9" x14ac:dyDescent="0.2">
      <c r="A45" s="2">
        <v>41</v>
      </c>
      <c r="B45" s="3">
        <v>2017</v>
      </c>
      <c r="C45" s="3" t="s">
        <v>47</v>
      </c>
      <c r="D45" s="3" t="s">
        <v>1</v>
      </c>
      <c r="E45" s="9">
        <v>389813101</v>
      </c>
      <c r="F45" s="9">
        <v>479300000</v>
      </c>
      <c r="G45" s="10">
        <v>869113101</v>
      </c>
      <c r="H45" s="34" t="b">
        <f t="shared" si="0"/>
        <v>1</v>
      </c>
      <c r="I45" s="34" t="str">
        <f>IF(E45&gt;E110,"Gross Above Average","Gross Below Average")</f>
        <v>Gross Below Average</v>
      </c>
    </row>
    <row r="46" spans="1:9" x14ac:dyDescent="0.2">
      <c r="A46" s="2">
        <v>42</v>
      </c>
      <c r="B46" s="3">
        <v>2011</v>
      </c>
      <c r="C46" s="3" t="s">
        <v>48</v>
      </c>
      <c r="D46" s="3" t="s">
        <v>16</v>
      </c>
      <c r="E46" s="9">
        <v>381193157</v>
      </c>
      <c r="F46" s="9">
        <v>953199387</v>
      </c>
      <c r="G46" s="10">
        <v>1334392544</v>
      </c>
      <c r="H46" s="34" t="b">
        <f t="shared" si="0"/>
        <v>1</v>
      </c>
      <c r="I46" s="34" t="str">
        <f>IF(E46&gt;E110,"Gross Above Average","Gross Below Average")</f>
        <v>Gross Below Average</v>
      </c>
    </row>
    <row r="47" spans="1:9" x14ac:dyDescent="0.2">
      <c r="A47" s="2">
        <v>43</v>
      </c>
      <c r="B47" s="3">
        <v>2003</v>
      </c>
      <c r="C47" s="3" t="s">
        <v>49</v>
      </c>
      <c r="D47" s="3" t="s">
        <v>1</v>
      </c>
      <c r="E47" s="9">
        <v>380529370</v>
      </c>
      <c r="F47" s="9">
        <v>555565482</v>
      </c>
      <c r="G47" s="10">
        <v>936094852</v>
      </c>
      <c r="H47" s="34" t="b">
        <f t="shared" si="0"/>
        <v>1</v>
      </c>
      <c r="I47" s="34" t="str">
        <f>IF(E47&gt;E110,"Gross Above Average","Gross Below Average")</f>
        <v>Gross Below Average</v>
      </c>
    </row>
    <row r="48" spans="1:9" x14ac:dyDescent="0.2">
      <c r="A48" s="2">
        <v>44</v>
      </c>
      <c r="B48" s="3">
        <v>2005</v>
      </c>
      <c r="C48" s="3" t="s">
        <v>50</v>
      </c>
      <c r="D48" s="3" t="s">
        <v>4</v>
      </c>
      <c r="E48" s="9">
        <v>380270577</v>
      </c>
      <c r="F48" s="9">
        <v>468728300</v>
      </c>
      <c r="G48" s="10">
        <v>848998877</v>
      </c>
      <c r="H48" s="34" t="b">
        <f t="shared" si="0"/>
        <v>1</v>
      </c>
      <c r="I48" s="34" t="str">
        <f>IF(E48&gt;E110,"Gross Above Average","Gross Below Average")</f>
        <v>Gross Below Average</v>
      </c>
    </row>
    <row r="49" spans="1:9" x14ac:dyDescent="0.2">
      <c r="A49" s="2">
        <v>45</v>
      </c>
      <c r="B49" s="3">
        <v>2003</v>
      </c>
      <c r="C49" s="3" t="s">
        <v>51</v>
      </c>
      <c r="D49" s="3" t="s">
        <v>52</v>
      </c>
      <c r="E49" s="9">
        <v>377845905</v>
      </c>
      <c r="F49" s="9">
        <v>742378141</v>
      </c>
      <c r="G49" s="10">
        <v>1120224046</v>
      </c>
      <c r="H49" s="34" t="b">
        <f t="shared" si="0"/>
        <v>1</v>
      </c>
      <c r="I49" s="34" t="str">
        <f>IF(E49&gt;E110,"Gross Above Average","Gross Below Average")</f>
        <v>Gross Below Average</v>
      </c>
    </row>
    <row r="50" spans="1:9" x14ac:dyDescent="0.2">
      <c r="A50" s="2">
        <v>46</v>
      </c>
      <c r="B50" s="3">
        <v>2004</v>
      </c>
      <c r="C50" s="3" t="s">
        <v>53</v>
      </c>
      <c r="D50" s="3" t="s">
        <v>41</v>
      </c>
      <c r="E50" s="9">
        <v>373524485</v>
      </c>
      <c r="F50" s="9">
        <v>421173072</v>
      </c>
      <c r="G50" s="10">
        <v>794697557</v>
      </c>
      <c r="H50" s="34" t="b">
        <f t="shared" si="0"/>
        <v>1</v>
      </c>
      <c r="I50" s="34" t="str">
        <f>IF(E50&gt;E110,"Gross Above Average","Gross Below Average")</f>
        <v>Gross Below Average</v>
      </c>
    </row>
    <row r="51" spans="1:9" x14ac:dyDescent="0.2">
      <c r="A51" s="2">
        <v>47</v>
      </c>
      <c r="B51" s="3">
        <v>2004</v>
      </c>
      <c r="C51" s="3" t="s">
        <v>54</v>
      </c>
      <c r="D51" s="3" t="s">
        <v>55</v>
      </c>
      <c r="E51" s="9">
        <v>370782930</v>
      </c>
      <c r="F51" s="9">
        <v>251530705</v>
      </c>
      <c r="G51" s="10">
        <v>622313635</v>
      </c>
      <c r="H51" s="34" t="b">
        <f t="shared" si="0"/>
        <v>1</v>
      </c>
      <c r="I51" s="34" t="str">
        <f>IF(E51&gt;E110,"Gross Above Average","Gross Below Average")</f>
        <v>Gross Below Average</v>
      </c>
    </row>
    <row r="52" spans="1:9" x14ac:dyDescent="0.2">
      <c r="A52" s="2">
        <v>48</v>
      </c>
      <c r="B52" s="3">
        <v>2016</v>
      </c>
      <c r="C52" s="3" t="s">
        <v>56</v>
      </c>
      <c r="D52" s="3" t="s">
        <v>10</v>
      </c>
      <c r="E52" s="9">
        <v>368384330</v>
      </c>
      <c r="F52" s="9">
        <v>516918170</v>
      </c>
      <c r="G52" s="10">
        <v>885302500</v>
      </c>
      <c r="H52" s="34" t="b">
        <f t="shared" si="0"/>
        <v>1</v>
      </c>
      <c r="I52" s="34" t="str">
        <f>IF(E52&gt;E110,"Gross Above Average","Gross Below Average")</f>
        <v>Gross Below Average</v>
      </c>
    </row>
    <row r="53" spans="1:9" x14ac:dyDescent="0.2">
      <c r="A53" s="2">
        <v>49</v>
      </c>
      <c r="B53" s="3">
        <v>2013</v>
      </c>
      <c r="C53" s="3" t="s">
        <v>57</v>
      </c>
      <c r="D53" s="3" t="s">
        <v>10</v>
      </c>
      <c r="E53" s="9">
        <v>368065385</v>
      </c>
      <c r="F53" s="9">
        <v>607151450</v>
      </c>
      <c r="G53" s="10">
        <v>975216835</v>
      </c>
      <c r="H53" s="34" t="b">
        <f t="shared" si="0"/>
        <v>1</v>
      </c>
      <c r="I53" s="34" t="str">
        <f>IF(E53&gt;E110,"Gross Above Average","Gross Below Average")</f>
        <v>Gross Below Average</v>
      </c>
    </row>
    <row r="54" spans="1:9" x14ac:dyDescent="0.2">
      <c r="A54" s="2">
        <v>50</v>
      </c>
      <c r="B54" s="3">
        <v>2016</v>
      </c>
      <c r="C54" s="3" t="s">
        <v>58</v>
      </c>
      <c r="D54" s="3" t="s">
        <v>1</v>
      </c>
      <c r="E54" s="9">
        <v>364001123</v>
      </c>
      <c r="F54" s="9">
        <v>589589469</v>
      </c>
      <c r="G54" s="10">
        <v>953590592</v>
      </c>
      <c r="H54" s="34" t="b">
        <f t="shared" si="0"/>
        <v>1</v>
      </c>
      <c r="I54" s="34" t="str">
        <f>IF(E54&gt;E110,"Gross Above Average","Gross Below Average")</f>
        <v>Gross Below Average</v>
      </c>
    </row>
    <row r="55" spans="1:9" x14ac:dyDescent="0.2">
      <c r="A55" s="2">
        <v>51</v>
      </c>
      <c r="B55" s="3">
        <v>2016</v>
      </c>
      <c r="C55" s="3" t="s">
        <v>59</v>
      </c>
      <c r="D55" s="3" t="s">
        <v>4</v>
      </c>
      <c r="E55" s="9">
        <v>363070709</v>
      </c>
      <c r="F55" s="9">
        <v>421954884</v>
      </c>
      <c r="G55" s="10">
        <v>785025593</v>
      </c>
      <c r="H55" s="34" t="b">
        <f t="shared" si="0"/>
        <v>1</v>
      </c>
      <c r="I55" s="34" t="str">
        <f>IF(E55&gt;E110,"Gross Above Average","Gross Below Average")</f>
        <v>Gross Below Average</v>
      </c>
    </row>
    <row r="56" spans="1:9" x14ac:dyDescent="0.2">
      <c r="A56" s="2">
        <v>52</v>
      </c>
      <c r="B56" s="3">
        <v>2015</v>
      </c>
      <c r="C56" s="3" t="s">
        <v>60</v>
      </c>
      <c r="D56" s="3" t="s">
        <v>1</v>
      </c>
      <c r="E56" s="9">
        <v>356461711</v>
      </c>
      <c r="F56" s="9">
        <v>498748492</v>
      </c>
      <c r="G56" s="10">
        <v>855210203</v>
      </c>
      <c r="H56" s="34" t="b">
        <f t="shared" si="0"/>
        <v>1</v>
      </c>
      <c r="I56" s="34" t="str">
        <f>IF(E56&gt;E110,"Gross Above Average","Gross Below Average")</f>
        <v>Gross Below Average</v>
      </c>
    </row>
    <row r="57" spans="1:9" x14ac:dyDescent="0.2">
      <c r="A57" s="2">
        <v>53</v>
      </c>
      <c r="B57" s="3">
        <v>2019</v>
      </c>
      <c r="C57" s="3" t="s">
        <v>61</v>
      </c>
      <c r="D57" s="3" t="s">
        <v>1</v>
      </c>
      <c r="E57" s="9">
        <v>355559216</v>
      </c>
      <c r="F57" s="9">
        <v>691401793</v>
      </c>
      <c r="G57" s="10">
        <v>1046961009</v>
      </c>
      <c r="H57" s="34" t="b">
        <f t="shared" si="0"/>
        <v>1</v>
      </c>
      <c r="I57" s="34" t="str">
        <f>IF(E57&gt;E110,"Gross Above Average","Gross Below Average")</f>
        <v>Gross Below Average</v>
      </c>
    </row>
    <row r="58" spans="1:9" x14ac:dyDescent="0.2">
      <c r="A58" s="2">
        <v>54</v>
      </c>
      <c r="B58" s="3">
        <v>2015</v>
      </c>
      <c r="C58" s="3" t="s">
        <v>62</v>
      </c>
      <c r="D58" s="3" t="s">
        <v>10</v>
      </c>
      <c r="E58" s="9">
        <v>353007020</v>
      </c>
      <c r="F58" s="9">
        <v>1165715774</v>
      </c>
      <c r="G58" s="10">
        <v>1518722794</v>
      </c>
      <c r="H58" s="34" t="b">
        <f t="shared" si="0"/>
        <v>1</v>
      </c>
      <c r="I58" s="34" t="str">
        <f>IF(E58&gt;E110,"Gross Above Average","Gross Below Average")</f>
        <v>Gross Below Average</v>
      </c>
    </row>
    <row r="59" spans="1:9" x14ac:dyDescent="0.2">
      <c r="A59" s="2">
        <v>55</v>
      </c>
      <c r="B59" s="3">
        <v>2011</v>
      </c>
      <c r="C59" s="3" t="s">
        <v>63</v>
      </c>
      <c r="D59" s="3" t="s">
        <v>8</v>
      </c>
      <c r="E59" s="9">
        <v>352390543</v>
      </c>
      <c r="F59" s="9">
        <v>771403536</v>
      </c>
      <c r="G59" s="10">
        <v>1123794079</v>
      </c>
      <c r="H59" s="34" t="b">
        <f t="shared" si="0"/>
        <v>1</v>
      </c>
      <c r="I59" s="34" t="str">
        <f>IF(E59&gt;E110,"Gross Above Average","Gross Below Average")</f>
        <v>Gross Below Average</v>
      </c>
    </row>
    <row r="60" spans="1:9" x14ac:dyDescent="0.2">
      <c r="A60" s="2">
        <v>56</v>
      </c>
      <c r="B60" s="3">
        <v>2014</v>
      </c>
      <c r="C60" s="3" t="s">
        <v>64</v>
      </c>
      <c r="D60" s="3" t="s">
        <v>16</v>
      </c>
      <c r="E60" s="9">
        <v>350126372</v>
      </c>
      <c r="F60" s="9">
        <v>197200000</v>
      </c>
      <c r="G60" s="10">
        <v>547326372</v>
      </c>
      <c r="H60" s="34" t="b">
        <f t="shared" si="0"/>
        <v>1</v>
      </c>
      <c r="I60" s="34" t="str">
        <f>IF(E60&gt;E110,"Gross Above Average","Gross Below Average")</f>
        <v>Gross Below Average</v>
      </c>
    </row>
    <row r="61" spans="1:9" x14ac:dyDescent="0.2">
      <c r="A61" s="2">
        <v>57</v>
      </c>
      <c r="B61" s="3">
        <v>2002</v>
      </c>
      <c r="C61" s="3" t="s">
        <v>65</v>
      </c>
      <c r="D61" s="3" t="s">
        <v>52</v>
      </c>
      <c r="E61" s="9">
        <v>342548984</v>
      </c>
      <c r="F61" s="9">
        <v>576599780</v>
      </c>
      <c r="G61" s="10">
        <v>919148764</v>
      </c>
      <c r="H61" s="34" t="b">
        <f t="shared" si="0"/>
        <v>1</v>
      </c>
      <c r="I61" s="34" t="str">
        <f>IF(E61&gt;E110,"Gross Above Average","Gross Below Average")</f>
        <v>Gross Below Average</v>
      </c>
    </row>
    <row r="62" spans="1:9" x14ac:dyDescent="0.2">
      <c r="A62" s="2">
        <v>58</v>
      </c>
      <c r="B62" s="3">
        <v>2016</v>
      </c>
      <c r="C62" s="3" t="s">
        <v>66</v>
      </c>
      <c r="D62" s="3" t="s">
        <v>1</v>
      </c>
      <c r="E62" s="9">
        <v>341268248</v>
      </c>
      <c r="F62" s="9">
        <v>664686710</v>
      </c>
      <c r="G62" s="10">
        <v>1005954958</v>
      </c>
      <c r="H62" s="34" t="b">
        <f t="shared" si="0"/>
        <v>1</v>
      </c>
      <c r="I62" s="34" t="str">
        <f>IF(E62&gt;E110,"Gross Above Average","Gross Below Average")</f>
        <v>Gross Below Average</v>
      </c>
    </row>
    <row r="63" spans="1:9" x14ac:dyDescent="0.2">
      <c r="A63" s="2">
        <v>59</v>
      </c>
      <c r="B63" s="3">
        <v>2014</v>
      </c>
      <c r="C63" s="3" t="s">
        <v>67</v>
      </c>
      <c r="D63" s="3" t="s">
        <v>32</v>
      </c>
      <c r="E63" s="9">
        <v>337135885</v>
      </c>
      <c r="F63" s="9">
        <v>429439246</v>
      </c>
      <c r="G63" s="10">
        <v>766575131</v>
      </c>
      <c r="H63" s="34" t="b">
        <f t="shared" si="0"/>
        <v>1</v>
      </c>
      <c r="I63" s="34" t="str">
        <f>IF(E63&gt;E110,"Gross Above Average","Gross Below Average")</f>
        <v>Gross Below Average</v>
      </c>
    </row>
    <row r="64" spans="1:9" x14ac:dyDescent="0.2">
      <c r="A64" s="2">
        <v>60</v>
      </c>
      <c r="B64" s="3">
        <v>2007</v>
      </c>
      <c r="C64" s="3" t="s">
        <v>68</v>
      </c>
      <c r="D64" s="3" t="s">
        <v>41</v>
      </c>
      <c r="E64" s="9">
        <v>336530303</v>
      </c>
      <c r="F64" s="9">
        <v>558329927</v>
      </c>
      <c r="G64" s="10">
        <v>894860230</v>
      </c>
      <c r="H64" s="34" t="b">
        <f t="shared" si="0"/>
        <v>1</v>
      </c>
      <c r="I64" s="34" t="s">
        <v>136</v>
      </c>
    </row>
    <row r="65" spans="1:9" x14ac:dyDescent="0.2">
      <c r="A65" s="2">
        <v>61</v>
      </c>
      <c r="B65" s="3">
        <v>2015</v>
      </c>
      <c r="C65" s="3" t="s">
        <v>69</v>
      </c>
      <c r="D65" s="3" t="s">
        <v>10</v>
      </c>
      <c r="E65" s="9">
        <v>336045770</v>
      </c>
      <c r="F65" s="9">
        <v>823585370</v>
      </c>
      <c r="G65" s="10">
        <v>1159631140</v>
      </c>
      <c r="H65" s="34" t="b">
        <f t="shared" si="0"/>
        <v>1</v>
      </c>
      <c r="I65" s="34" t="s">
        <v>136</v>
      </c>
    </row>
    <row r="66" spans="1:9" x14ac:dyDescent="0.2">
      <c r="A66" s="2">
        <v>62</v>
      </c>
      <c r="B66" s="3">
        <v>2019</v>
      </c>
      <c r="C66" s="3" t="s">
        <v>70</v>
      </c>
      <c r="D66" s="3" t="s">
        <v>16</v>
      </c>
      <c r="E66" s="9">
        <v>335451311</v>
      </c>
      <c r="F66" s="9">
        <v>737105360</v>
      </c>
      <c r="G66" s="10">
        <v>1072556671</v>
      </c>
      <c r="H66" s="34" t="b">
        <f t="shared" si="0"/>
        <v>1</v>
      </c>
      <c r="I66" s="34" t="s">
        <v>136</v>
      </c>
    </row>
    <row r="67" spans="1:9" x14ac:dyDescent="0.2">
      <c r="A67" s="2">
        <v>63</v>
      </c>
      <c r="B67" s="3">
        <v>2018</v>
      </c>
      <c r="C67" s="3" t="s">
        <v>71</v>
      </c>
      <c r="D67" s="3" t="s">
        <v>16</v>
      </c>
      <c r="E67" s="9">
        <v>335061807</v>
      </c>
      <c r="F67" s="9">
        <v>808904713</v>
      </c>
      <c r="G67" s="10">
        <v>1143966520</v>
      </c>
      <c r="H67" s="34" t="b">
        <f t="shared" si="0"/>
        <v>1</v>
      </c>
      <c r="I67" s="34" t="s">
        <v>136</v>
      </c>
    </row>
    <row r="68" spans="1:9" x14ac:dyDescent="0.2">
      <c r="A68" s="2">
        <v>64</v>
      </c>
      <c r="B68" s="3">
        <v>2017</v>
      </c>
      <c r="C68" s="3" t="s">
        <v>72</v>
      </c>
      <c r="D68" s="3" t="s">
        <v>41</v>
      </c>
      <c r="E68" s="9">
        <v>334201140</v>
      </c>
      <c r="F68" s="9">
        <v>545965210</v>
      </c>
      <c r="G68" s="10">
        <v>880166350</v>
      </c>
      <c r="H68" s="34" t="b">
        <f t="shared" si="0"/>
        <v>1</v>
      </c>
      <c r="I68" s="34" t="s">
        <v>136</v>
      </c>
    </row>
    <row r="69" spans="1:9" x14ac:dyDescent="0.2">
      <c r="A69" s="2">
        <v>65</v>
      </c>
      <c r="B69" s="3">
        <v>2010</v>
      </c>
      <c r="C69" s="3" t="s">
        <v>73</v>
      </c>
      <c r="D69" s="3" t="s">
        <v>1</v>
      </c>
      <c r="E69" s="9">
        <v>334191110</v>
      </c>
      <c r="F69" s="9">
        <v>691300000</v>
      </c>
      <c r="G69" s="10">
        <v>1025491110</v>
      </c>
      <c r="H69" s="34" t="b">
        <f t="shared" si="0"/>
        <v>1</v>
      </c>
      <c r="I69" s="34" t="s">
        <v>136</v>
      </c>
    </row>
    <row r="70" spans="1:9" x14ac:dyDescent="0.2">
      <c r="A70" s="2">
        <v>66</v>
      </c>
      <c r="B70" s="3">
        <v>2014</v>
      </c>
      <c r="C70" s="3" t="s">
        <v>74</v>
      </c>
      <c r="D70" s="3" t="s">
        <v>1</v>
      </c>
      <c r="E70" s="9">
        <v>333578112</v>
      </c>
      <c r="F70" s="9">
        <v>437168283</v>
      </c>
      <c r="G70" s="10">
        <v>770746395</v>
      </c>
      <c r="H70" s="34" t="b">
        <f t="shared" ref="H70:H104" si="2">E70+F70=G70</f>
        <v>1</v>
      </c>
      <c r="I70" s="34" t="s">
        <v>136</v>
      </c>
    </row>
    <row r="71" spans="1:9" x14ac:dyDescent="0.2">
      <c r="A71" s="2">
        <v>67</v>
      </c>
      <c r="B71" s="3">
        <v>2016</v>
      </c>
      <c r="C71" s="3" t="s">
        <v>75</v>
      </c>
      <c r="D71" s="3" t="s">
        <v>16</v>
      </c>
      <c r="E71" s="9">
        <v>330360194</v>
      </c>
      <c r="F71" s="9">
        <v>542034897</v>
      </c>
      <c r="G71" s="10">
        <v>872395091</v>
      </c>
      <c r="H71" s="34" t="b">
        <f t="shared" si="2"/>
        <v>1</v>
      </c>
      <c r="I71" s="34" t="s">
        <v>136</v>
      </c>
    </row>
    <row r="72" spans="1:9" x14ac:dyDescent="0.2">
      <c r="A72" s="2">
        <v>68</v>
      </c>
      <c r="B72" s="3">
        <v>1994</v>
      </c>
      <c r="C72" s="3" t="s">
        <v>76</v>
      </c>
      <c r="D72" s="3" t="s">
        <v>8</v>
      </c>
      <c r="E72" s="9">
        <v>330151138</v>
      </c>
      <c r="F72" s="9">
        <v>349687122</v>
      </c>
      <c r="G72" s="10">
        <v>679838260</v>
      </c>
      <c r="H72" s="34" t="b">
        <f t="shared" si="2"/>
        <v>1</v>
      </c>
      <c r="I72" s="34" t="s">
        <v>136</v>
      </c>
    </row>
    <row r="73" spans="1:9" x14ac:dyDescent="0.2">
      <c r="A73" s="2">
        <v>69</v>
      </c>
      <c r="B73" s="3">
        <v>2017</v>
      </c>
      <c r="C73" s="3" t="s">
        <v>77</v>
      </c>
      <c r="D73" s="3" t="s">
        <v>16</v>
      </c>
      <c r="E73" s="9">
        <v>328828874</v>
      </c>
      <c r="F73" s="9">
        <v>372891173</v>
      </c>
      <c r="G73" s="10">
        <v>701720047</v>
      </c>
      <c r="H73" s="34" t="b">
        <f t="shared" si="2"/>
        <v>1</v>
      </c>
      <c r="I73" s="34" t="s">
        <v>136</v>
      </c>
    </row>
    <row r="74" spans="1:9" x14ac:dyDescent="0.2">
      <c r="A74" s="2">
        <v>70</v>
      </c>
      <c r="B74" s="3">
        <v>2016</v>
      </c>
      <c r="C74" s="3" t="s">
        <v>78</v>
      </c>
      <c r="D74" s="3" t="s">
        <v>16</v>
      </c>
      <c r="E74" s="9">
        <v>325100054</v>
      </c>
      <c r="F74" s="9">
        <v>421746840</v>
      </c>
      <c r="G74" s="10">
        <v>746846894</v>
      </c>
      <c r="H74" s="34" t="b">
        <f t="shared" si="2"/>
        <v>1</v>
      </c>
      <c r="I74" s="34" t="s">
        <v>136</v>
      </c>
    </row>
    <row r="75" spans="1:9" x14ac:dyDescent="0.2">
      <c r="A75" s="2">
        <v>71</v>
      </c>
      <c r="B75" s="3">
        <v>2018</v>
      </c>
      <c r="C75" s="3" t="s">
        <v>79</v>
      </c>
      <c r="D75" s="3" t="s">
        <v>4</v>
      </c>
      <c r="E75" s="9">
        <v>324591735</v>
      </c>
      <c r="F75" s="9">
        <v>462088822</v>
      </c>
      <c r="G75" s="10">
        <v>786680557</v>
      </c>
      <c r="H75" s="34" t="b">
        <f t="shared" si="2"/>
        <v>1</v>
      </c>
      <c r="I75" s="34" t="s">
        <v>136</v>
      </c>
    </row>
    <row r="76" spans="1:9" x14ac:dyDescent="0.2">
      <c r="A76" s="2">
        <v>72</v>
      </c>
      <c r="B76" s="3">
        <v>2007</v>
      </c>
      <c r="C76" s="3" t="s">
        <v>80</v>
      </c>
      <c r="D76" s="3" t="s">
        <v>8</v>
      </c>
      <c r="E76" s="9">
        <v>322719944</v>
      </c>
      <c r="F76" s="9">
        <v>484610992</v>
      </c>
      <c r="G76" s="10">
        <v>807330936</v>
      </c>
      <c r="H76" s="34" t="b">
        <f t="shared" si="2"/>
        <v>1</v>
      </c>
      <c r="I76" s="34" t="s">
        <v>136</v>
      </c>
    </row>
    <row r="77" spans="1:9" x14ac:dyDescent="0.2">
      <c r="A77" s="2">
        <v>73</v>
      </c>
      <c r="B77" s="3">
        <v>2007</v>
      </c>
      <c r="C77" s="3" t="s">
        <v>81</v>
      </c>
      <c r="D77" s="3" t="s">
        <v>8</v>
      </c>
      <c r="E77" s="9">
        <v>319246193</v>
      </c>
      <c r="F77" s="9">
        <v>389026399</v>
      </c>
      <c r="G77" s="10">
        <v>708272592</v>
      </c>
      <c r="H77" s="34" t="b">
        <f t="shared" si="2"/>
        <v>1</v>
      </c>
      <c r="I77" s="34" t="s">
        <v>136</v>
      </c>
    </row>
    <row r="78" spans="1:9" x14ac:dyDescent="0.2">
      <c r="A78" s="2">
        <v>74</v>
      </c>
      <c r="B78" s="3">
        <v>2008</v>
      </c>
      <c r="C78" s="3" t="s">
        <v>82</v>
      </c>
      <c r="D78" s="3" t="s">
        <v>8</v>
      </c>
      <c r="E78" s="9">
        <v>318604126</v>
      </c>
      <c r="F78" s="9">
        <v>266567421</v>
      </c>
      <c r="G78" s="10">
        <v>585171547</v>
      </c>
      <c r="H78" s="34" t="b">
        <f t="shared" si="2"/>
        <v>1</v>
      </c>
      <c r="I78" s="34" t="s">
        <v>136</v>
      </c>
    </row>
    <row r="79" spans="1:9" x14ac:dyDescent="0.2">
      <c r="A79" s="2">
        <v>75</v>
      </c>
      <c r="B79" s="3">
        <v>2001</v>
      </c>
      <c r="C79" s="3" t="s">
        <v>83</v>
      </c>
      <c r="D79" s="3" t="s">
        <v>16</v>
      </c>
      <c r="E79" s="9">
        <v>317871467</v>
      </c>
      <c r="F79" s="9">
        <v>648736714</v>
      </c>
      <c r="G79" s="10">
        <v>966608181</v>
      </c>
      <c r="H79" s="34" t="b">
        <f t="shared" si="2"/>
        <v>1</v>
      </c>
      <c r="I79" s="34" t="s">
        <v>136</v>
      </c>
    </row>
    <row r="80" spans="1:9" x14ac:dyDescent="0.2">
      <c r="A80" s="2">
        <v>76</v>
      </c>
      <c r="B80" s="3">
        <v>2008</v>
      </c>
      <c r="C80" s="3" t="s">
        <v>84</v>
      </c>
      <c r="D80" s="3" t="s">
        <v>8</v>
      </c>
      <c r="E80" s="9">
        <v>317101119</v>
      </c>
      <c r="F80" s="9">
        <v>469534294</v>
      </c>
      <c r="G80" s="10">
        <v>786635413</v>
      </c>
      <c r="H80" s="34" t="b">
        <f t="shared" si="2"/>
        <v>1</v>
      </c>
      <c r="I80" s="34" t="s">
        <v>136</v>
      </c>
    </row>
    <row r="81" spans="1:9" x14ac:dyDescent="0.2">
      <c r="A81" s="2">
        <v>77</v>
      </c>
      <c r="B81" s="3">
        <v>2019</v>
      </c>
      <c r="C81" s="3" t="s">
        <v>85</v>
      </c>
      <c r="D81" s="3" t="s">
        <v>41</v>
      </c>
      <c r="E81" s="9">
        <v>316831246</v>
      </c>
      <c r="F81" s="9">
        <v>481433886</v>
      </c>
      <c r="G81" s="10">
        <v>798265132</v>
      </c>
      <c r="H81" s="34" t="b">
        <f t="shared" si="2"/>
        <v>1</v>
      </c>
      <c r="I81" s="34" t="s">
        <v>136</v>
      </c>
    </row>
    <row r="82" spans="1:9" x14ac:dyDescent="0.2">
      <c r="A82" s="2">
        <v>78</v>
      </c>
      <c r="B82" s="3">
        <v>2001</v>
      </c>
      <c r="C82" s="3" t="s">
        <v>86</v>
      </c>
      <c r="D82" s="3" t="s">
        <v>52</v>
      </c>
      <c r="E82" s="9">
        <v>315544750</v>
      </c>
      <c r="F82" s="9">
        <v>571666235</v>
      </c>
      <c r="G82" s="10">
        <v>887210985</v>
      </c>
      <c r="H82" s="34" t="b">
        <f t="shared" si="2"/>
        <v>1</v>
      </c>
      <c r="I82" s="34" t="s">
        <v>136</v>
      </c>
    </row>
    <row r="83" spans="1:9" x14ac:dyDescent="0.2">
      <c r="A83" s="2">
        <v>79</v>
      </c>
      <c r="B83" s="3">
        <v>2017</v>
      </c>
      <c r="C83" s="3" t="s">
        <v>87</v>
      </c>
      <c r="D83" s="3" t="s">
        <v>1</v>
      </c>
      <c r="E83" s="9">
        <v>315058289</v>
      </c>
      <c r="F83" s="9">
        <v>535424489</v>
      </c>
      <c r="G83" s="10">
        <v>850482778</v>
      </c>
      <c r="H83" s="34" t="b">
        <f t="shared" si="2"/>
        <v>1</v>
      </c>
      <c r="I83" s="34" t="s">
        <v>136</v>
      </c>
    </row>
    <row r="84" spans="1:9" x14ac:dyDescent="0.2">
      <c r="A84" s="2">
        <v>80</v>
      </c>
      <c r="B84" s="3">
        <v>2010</v>
      </c>
      <c r="C84" s="3" t="s">
        <v>88</v>
      </c>
      <c r="D84" s="3" t="s">
        <v>8</v>
      </c>
      <c r="E84" s="9">
        <v>312433331</v>
      </c>
      <c r="F84" s="9">
        <v>308723058</v>
      </c>
      <c r="G84" s="10">
        <v>621156389</v>
      </c>
      <c r="H84" s="34" t="b">
        <f t="shared" si="2"/>
        <v>1</v>
      </c>
      <c r="I84" s="34" t="s">
        <v>136</v>
      </c>
    </row>
    <row r="85" spans="1:9" x14ac:dyDescent="0.2">
      <c r="A85" s="2">
        <v>81</v>
      </c>
      <c r="B85" s="3">
        <v>2002</v>
      </c>
      <c r="C85" s="3" t="s">
        <v>89</v>
      </c>
      <c r="D85" s="3" t="s">
        <v>4</v>
      </c>
      <c r="E85" s="9">
        <v>310676740</v>
      </c>
      <c r="F85" s="9">
        <v>346018875</v>
      </c>
      <c r="G85" s="10">
        <v>656695615</v>
      </c>
      <c r="H85" s="34" t="b">
        <f t="shared" si="2"/>
        <v>1</v>
      </c>
      <c r="I85" s="34" t="s">
        <v>136</v>
      </c>
    </row>
    <row r="86" spans="1:9" x14ac:dyDescent="0.2">
      <c r="A86" s="2">
        <v>82</v>
      </c>
      <c r="B86" s="3">
        <v>2007</v>
      </c>
      <c r="C86" s="3" t="s">
        <v>90</v>
      </c>
      <c r="D86" s="3" t="s">
        <v>1</v>
      </c>
      <c r="E86" s="9">
        <v>309420425</v>
      </c>
      <c r="F86" s="9">
        <v>654000000</v>
      </c>
      <c r="G86" s="10">
        <v>963420425</v>
      </c>
      <c r="H86" s="34" t="b">
        <f t="shared" si="2"/>
        <v>1</v>
      </c>
      <c r="I86" s="34" t="s">
        <v>136</v>
      </c>
    </row>
    <row r="87" spans="1:9" x14ac:dyDescent="0.2">
      <c r="A87" s="2">
        <v>83</v>
      </c>
      <c r="B87" s="3">
        <v>1983</v>
      </c>
      <c r="C87" s="3" t="s">
        <v>91</v>
      </c>
      <c r="D87" s="3" t="s">
        <v>4</v>
      </c>
      <c r="E87" s="9">
        <v>309205079</v>
      </c>
      <c r="F87" s="9">
        <v>165901098</v>
      </c>
      <c r="G87" s="10">
        <v>475106177</v>
      </c>
      <c r="H87" s="34" t="b">
        <f t="shared" si="2"/>
        <v>1</v>
      </c>
      <c r="I87" s="34" t="s">
        <v>136</v>
      </c>
    </row>
    <row r="88" spans="1:9" x14ac:dyDescent="0.2">
      <c r="A88" s="2">
        <v>84</v>
      </c>
      <c r="B88" s="3">
        <v>1996</v>
      </c>
      <c r="C88" s="3" t="s">
        <v>92</v>
      </c>
      <c r="D88" s="3" t="s">
        <v>4</v>
      </c>
      <c r="E88" s="9">
        <v>306169255</v>
      </c>
      <c r="F88" s="9">
        <v>511231623</v>
      </c>
      <c r="G88" s="10">
        <v>817400878</v>
      </c>
      <c r="H88" s="34" t="b">
        <f t="shared" si="2"/>
        <v>1</v>
      </c>
      <c r="I88" s="34" t="s">
        <v>136</v>
      </c>
    </row>
    <row r="89" spans="1:9" x14ac:dyDescent="0.2">
      <c r="A89" s="2">
        <v>85</v>
      </c>
      <c r="B89" s="3">
        <v>2003</v>
      </c>
      <c r="C89" s="3" t="s">
        <v>93</v>
      </c>
      <c r="D89" s="3" t="s">
        <v>1</v>
      </c>
      <c r="E89" s="9">
        <v>305410819</v>
      </c>
      <c r="F89" s="9">
        <v>348900000</v>
      </c>
      <c r="G89" s="10">
        <v>654310819</v>
      </c>
      <c r="H89" s="34" t="b">
        <f t="shared" si="2"/>
        <v>1</v>
      </c>
      <c r="I89" s="34" t="s">
        <v>136</v>
      </c>
    </row>
    <row r="90" spans="1:9" x14ac:dyDescent="0.2">
      <c r="A90" s="2">
        <v>86</v>
      </c>
      <c r="B90" s="3">
        <v>2012</v>
      </c>
      <c r="C90" s="3" t="s">
        <v>94</v>
      </c>
      <c r="D90" s="3" t="s">
        <v>41</v>
      </c>
      <c r="E90" s="9">
        <v>304360277</v>
      </c>
      <c r="F90" s="9">
        <v>806166704</v>
      </c>
      <c r="G90" s="10">
        <v>1110526981</v>
      </c>
      <c r="H90" s="34" t="b">
        <f t="shared" si="2"/>
        <v>1</v>
      </c>
      <c r="I90" s="34" t="s">
        <v>136</v>
      </c>
    </row>
    <row r="91" spans="1:9" x14ac:dyDescent="0.2">
      <c r="A91" s="2">
        <v>87</v>
      </c>
      <c r="B91" s="3">
        <v>2012</v>
      </c>
      <c r="C91" s="3" t="s">
        <v>95</v>
      </c>
      <c r="D91" s="3" t="s">
        <v>16</v>
      </c>
      <c r="E91" s="9">
        <v>303003568</v>
      </c>
      <c r="F91" s="9">
        <v>714000000</v>
      </c>
      <c r="G91" s="10">
        <v>1017003568</v>
      </c>
      <c r="H91" s="34" t="b">
        <f t="shared" si="2"/>
        <v>1</v>
      </c>
      <c r="I91" s="34" t="s">
        <v>136</v>
      </c>
    </row>
    <row r="92" spans="1:9" x14ac:dyDescent="0.2">
      <c r="A92" s="2">
        <v>88</v>
      </c>
      <c r="B92" s="3">
        <v>2009</v>
      </c>
      <c r="C92" s="3" t="s">
        <v>96</v>
      </c>
      <c r="D92" s="3" t="s">
        <v>16</v>
      </c>
      <c r="E92" s="9">
        <v>302089278</v>
      </c>
      <c r="F92" s="9">
        <v>628583889</v>
      </c>
      <c r="G92" s="10">
        <v>930673167</v>
      </c>
      <c r="H92" s="34" t="b">
        <f t="shared" si="2"/>
        <v>1</v>
      </c>
      <c r="I92" s="34" t="s">
        <v>136</v>
      </c>
    </row>
    <row r="93" spans="1:9" x14ac:dyDescent="0.2">
      <c r="A93" s="2">
        <v>89</v>
      </c>
      <c r="B93" s="3">
        <v>2010</v>
      </c>
      <c r="C93" s="3" t="s">
        <v>97</v>
      </c>
      <c r="D93" s="3" t="s">
        <v>98</v>
      </c>
      <c r="E93" s="9">
        <v>300531751</v>
      </c>
      <c r="F93" s="9">
        <v>405571077</v>
      </c>
      <c r="G93" s="10">
        <v>706102828</v>
      </c>
      <c r="H93" s="34" t="b">
        <f t="shared" si="2"/>
        <v>1</v>
      </c>
      <c r="I93" s="34" t="s">
        <v>136</v>
      </c>
    </row>
    <row r="94" spans="1:9" x14ac:dyDescent="0.2">
      <c r="A94" s="2">
        <v>90</v>
      </c>
      <c r="B94" s="3">
        <v>2009</v>
      </c>
      <c r="C94" s="3" t="s">
        <v>99</v>
      </c>
      <c r="D94" s="3" t="s">
        <v>98</v>
      </c>
      <c r="E94" s="9">
        <v>296623634</v>
      </c>
      <c r="F94" s="9">
        <v>390934093</v>
      </c>
      <c r="G94" s="10">
        <v>687557727</v>
      </c>
      <c r="H94" s="34" t="b">
        <f t="shared" si="2"/>
        <v>1</v>
      </c>
      <c r="I94" s="34" t="s">
        <v>136</v>
      </c>
    </row>
    <row r="95" spans="1:9" x14ac:dyDescent="0.2">
      <c r="A95" s="2">
        <v>91</v>
      </c>
      <c r="B95" s="3">
        <v>2010</v>
      </c>
      <c r="C95" s="3" t="s">
        <v>100</v>
      </c>
      <c r="D95" s="3" t="s">
        <v>16</v>
      </c>
      <c r="E95" s="9">
        <v>296131568</v>
      </c>
      <c r="F95" s="9">
        <v>660186220</v>
      </c>
      <c r="G95" s="10">
        <v>956317788</v>
      </c>
      <c r="H95" s="34" t="b">
        <f t="shared" si="2"/>
        <v>1</v>
      </c>
      <c r="I95" s="34" t="s">
        <v>136</v>
      </c>
    </row>
    <row r="96" spans="1:9" x14ac:dyDescent="0.2">
      <c r="A96" s="2">
        <v>92</v>
      </c>
      <c r="B96" s="3">
        <v>1999</v>
      </c>
      <c r="C96" s="3" t="s">
        <v>101</v>
      </c>
      <c r="D96" s="3" t="s">
        <v>1</v>
      </c>
      <c r="E96" s="9">
        <v>293506292</v>
      </c>
      <c r="F96" s="9">
        <v>379300000</v>
      </c>
      <c r="G96" s="10">
        <v>672806292</v>
      </c>
      <c r="H96" s="34" t="b">
        <f t="shared" si="2"/>
        <v>1</v>
      </c>
      <c r="I96" s="34" t="s">
        <v>136</v>
      </c>
    </row>
    <row r="97" spans="1:9" x14ac:dyDescent="0.2">
      <c r="A97" s="2">
        <v>93</v>
      </c>
      <c r="B97" s="3">
        <v>2009</v>
      </c>
      <c r="C97" s="3" t="s">
        <v>102</v>
      </c>
      <c r="D97" s="3" t="s">
        <v>1</v>
      </c>
      <c r="E97" s="9">
        <v>293004164</v>
      </c>
      <c r="F97" s="9">
        <v>438459213</v>
      </c>
      <c r="G97" s="10">
        <v>731463377</v>
      </c>
      <c r="H97" s="34" t="b">
        <f t="shared" si="2"/>
        <v>1</v>
      </c>
      <c r="I97" s="34" t="s">
        <v>136</v>
      </c>
    </row>
    <row r="98" spans="1:9" x14ac:dyDescent="0.2">
      <c r="A98" s="2">
        <v>94</v>
      </c>
      <c r="B98" s="3">
        <v>2010</v>
      </c>
      <c r="C98" s="3" t="s">
        <v>103</v>
      </c>
      <c r="D98" s="3" t="s">
        <v>16</v>
      </c>
      <c r="E98" s="9">
        <v>292576195</v>
      </c>
      <c r="F98" s="9">
        <v>436006270</v>
      </c>
      <c r="G98" s="10">
        <v>728582465</v>
      </c>
      <c r="H98" s="34" t="b">
        <f t="shared" si="2"/>
        <v>1</v>
      </c>
      <c r="I98" s="34" t="s">
        <v>136</v>
      </c>
    </row>
    <row r="99" spans="1:9" x14ac:dyDescent="0.2">
      <c r="A99" s="2">
        <v>95</v>
      </c>
      <c r="B99" s="3">
        <v>2012</v>
      </c>
      <c r="C99" s="3" t="s">
        <v>104</v>
      </c>
      <c r="D99" s="3" t="s">
        <v>32</v>
      </c>
      <c r="E99" s="9">
        <v>292324737</v>
      </c>
      <c r="F99" s="9">
        <v>537400000</v>
      </c>
      <c r="G99" s="10">
        <v>829724737</v>
      </c>
      <c r="H99" s="34" t="b">
        <f t="shared" si="2"/>
        <v>1</v>
      </c>
      <c r="I99" s="34" t="s">
        <v>136</v>
      </c>
    </row>
    <row r="100" spans="1:9" x14ac:dyDescent="0.2">
      <c r="A100" s="2">
        <v>96</v>
      </c>
      <c r="B100" s="3">
        <v>2007</v>
      </c>
      <c r="C100" s="3" t="s">
        <v>105</v>
      </c>
      <c r="D100" s="3" t="s">
        <v>16</v>
      </c>
      <c r="E100" s="9">
        <v>292137260</v>
      </c>
      <c r="F100" s="9">
        <v>648678868</v>
      </c>
      <c r="G100" s="10">
        <v>940816128</v>
      </c>
      <c r="H100" s="34" t="b">
        <f t="shared" si="2"/>
        <v>1</v>
      </c>
      <c r="I100" s="34" t="s">
        <v>136</v>
      </c>
    </row>
    <row r="101" spans="1:9" x14ac:dyDescent="0.2">
      <c r="A101" s="2">
        <v>97</v>
      </c>
      <c r="B101" s="3">
        <v>1980</v>
      </c>
      <c r="C101" s="3" t="s">
        <v>106</v>
      </c>
      <c r="D101" s="3" t="s">
        <v>4</v>
      </c>
      <c r="E101" s="9">
        <v>291738960</v>
      </c>
      <c r="F101" s="9">
        <v>257286758</v>
      </c>
      <c r="G101" s="10">
        <v>549025718</v>
      </c>
      <c r="H101" s="34" t="b">
        <f t="shared" si="2"/>
        <v>1</v>
      </c>
      <c r="I101" s="34" t="s">
        <v>136</v>
      </c>
    </row>
    <row r="102" spans="1:9" x14ac:dyDescent="0.2">
      <c r="A102" s="2">
        <v>98</v>
      </c>
      <c r="B102" s="3">
        <v>2005</v>
      </c>
      <c r="C102" s="3" t="s">
        <v>107</v>
      </c>
      <c r="D102" s="3" t="s">
        <v>1</v>
      </c>
      <c r="E102" s="9">
        <v>291710957</v>
      </c>
      <c r="F102" s="9">
        <v>428828615</v>
      </c>
      <c r="G102" s="10">
        <v>720539572</v>
      </c>
      <c r="H102" s="34" t="b">
        <f t="shared" si="2"/>
        <v>1</v>
      </c>
      <c r="I102" s="34" t="s">
        <v>136</v>
      </c>
    </row>
    <row r="103" spans="1:9" x14ac:dyDescent="0.2">
      <c r="A103" s="2">
        <v>99</v>
      </c>
      <c r="B103" s="3">
        <v>2013</v>
      </c>
      <c r="C103" s="3" t="s">
        <v>108</v>
      </c>
      <c r="D103" s="3" t="s">
        <v>16</v>
      </c>
      <c r="E103" s="9">
        <v>291045518</v>
      </c>
      <c r="F103" s="9">
        <v>376954000</v>
      </c>
      <c r="G103" s="10">
        <v>667999518</v>
      </c>
      <c r="H103" s="34" t="b">
        <f t="shared" si="2"/>
        <v>1</v>
      </c>
      <c r="I103" s="34" t="s">
        <v>136</v>
      </c>
    </row>
    <row r="104" spans="1:9" x14ac:dyDescent="0.2">
      <c r="A104" s="4">
        <v>100</v>
      </c>
      <c r="B104" s="5">
        <v>2005</v>
      </c>
      <c r="C104" s="5" t="s">
        <v>109</v>
      </c>
      <c r="D104" s="5" t="s">
        <v>16</v>
      </c>
      <c r="E104" s="11">
        <v>290201752</v>
      </c>
      <c r="F104" s="11">
        <v>602061390</v>
      </c>
      <c r="G104" s="12">
        <v>892263142</v>
      </c>
      <c r="H104" s="40" t="b">
        <f t="shared" si="2"/>
        <v>1</v>
      </c>
      <c r="I104" s="40" t="s">
        <v>136</v>
      </c>
    </row>
    <row r="105" spans="1:9" x14ac:dyDescent="0.2">
      <c r="D105" s="18"/>
      <c r="E105" s="19"/>
      <c r="F105" s="19"/>
      <c r="G105" s="20"/>
    </row>
    <row r="106" spans="1:9" x14ac:dyDescent="0.2">
      <c r="D106" s="27" t="s">
        <v>117</v>
      </c>
      <c r="E106" s="28">
        <f>SUM(E5:E104)</f>
        <v>40132102361</v>
      </c>
      <c r="F106" s="28">
        <f t="shared" ref="F106:G106" si="3">SUM(F5:F104)</f>
        <v>62176985282</v>
      </c>
      <c r="G106" s="28">
        <f t="shared" si="3"/>
        <v>102309087643</v>
      </c>
    </row>
    <row r="108" spans="1:9" x14ac:dyDescent="0.2">
      <c r="D108" s="21" t="s">
        <v>118</v>
      </c>
      <c r="E108" s="22">
        <f>MIN(E5:E104)</f>
        <v>290201752</v>
      </c>
      <c r="F108" s="22">
        <f t="shared" ref="F108:G108" si="4">MIN(F5:F104)</f>
        <v>165901098</v>
      </c>
      <c r="G108" s="24">
        <f t="shared" si="4"/>
        <v>475106177</v>
      </c>
    </row>
    <row r="109" spans="1:9" x14ac:dyDescent="0.2">
      <c r="D109" s="21" t="s">
        <v>119</v>
      </c>
      <c r="E109" s="22">
        <f>MAX(E5:E104)</f>
        <v>936662225</v>
      </c>
      <c r="F109" s="22">
        <f t="shared" ref="F109:G109" si="5">MAX(F5:F104)</f>
        <v>2028193712</v>
      </c>
      <c r="G109" s="24">
        <f t="shared" si="5"/>
        <v>2797800564</v>
      </c>
    </row>
    <row r="110" spans="1:9" x14ac:dyDescent="0.2">
      <c r="D110" s="25" t="s">
        <v>120</v>
      </c>
      <c r="E110" s="26">
        <f>AVERAGE(E5:E104)</f>
        <v>401321023.61000001</v>
      </c>
      <c r="F110" s="26">
        <f t="shared" ref="F110:G110" si="6">AVERAGE(F5:F104)</f>
        <v>621769852.82000005</v>
      </c>
      <c r="G110" s="23">
        <f t="shared" si="6"/>
        <v>1023090876.4299999</v>
      </c>
    </row>
    <row r="112" spans="1:9" x14ac:dyDescent="0.2">
      <c r="C112" s="36" t="s">
        <v>134</v>
      </c>
      <c r="G112" s="9"/>
    </row>
    <row r="113" spans="3:6" x14ac:dyDescent="0.2">
      <c r="C113" s="37" t="s">
        <v>121</v>
      </c>
      <c r="D113" s="29">
        <f>COUNTIF(D5:D104, "Walt Disney")</f>
        <v>36</v>
      </c>
      <c r="F113" s="44"/>
    </row>
    <row r="114" spans="3:6" x14ac:dyDescent="0.2">
      <c r="C114" s="38" t="s">
        <v>122</v>
      </c>
      <c r="D114" s="30">
        <f>COUNTIF(D5:D104, "Warner Bros.")</f>
        <v>18</v>
      </c>
    </row>
    <row r="115" spans="3:6" x14ac:dyDescent="0.2">
      <c r="C115" s="38" t="s">
        <v>123</v>
      </c>
      <c r="D115" s="31">
        <f>COUNTIF(D5:D104, "20th Cent...")</f>
        <v>10</v>
      </c>
    </row>
    <row r="116" spans="3:6" x14ac:dyDescent="0.2">
      <c r="C116" s="38" t="s">
        <v>124</v>
      </c>
      <c r="D116" s="31">
        <f>COUNTIF(D5:D104, "Sony Pict...")</f>
        <v>8</v>
      </c>
    </row>
    <row r="117" spans="3:6" x14ac:dyDescent="0.2">
      <c r="C117" s="38" t="s">
        <v>125</v>
      </c>
      <c r="D117" s="31">
        <f>COUNTIF(D5:D104, "Paramount...")</f>
        <v>9</v>
      </c>
    </row>
    <row r="118" spans="3:6" x14ac:dyDescent="0.2">
      <c r="C118" s="38" t="s">
        <v>126</v>
      </c>
      <c r="D118" s="31">
        <f>COUNTIF(D5:D104, "Universal")</f>
        <v>8</v>
      </c>
    </row>
    <row r="119" spans="3:6" x14ac:dyDescent="0.2">
      <c r="C119" s="38" t="s">
        <v>127</v>
      </c>
      <c r="D119" s="30">
        <f>COUNTIF(D5:D104, "Lionsgate")</f>
        <v>4</v>
      </c>
    </row>
    <row r="120" spans="3:6" x14ac:dyDescent="0.2">
      <c r="C120" s="38" t="s">
        <v>128</v>
      </c>
      <c r="D120" s="30">
        <f>COUNTIF(D4:D105, "New Line")</f>
        <v>3</v>
      </c>
    </row>
    <row r="121" spans="3:6" x14ac:dyDescent="0.2">
      <c r="C121" s="38" t="s">
        <v>130</v>
      </c>
      <c r="D121" s="30">
        <f>COUNTIF(D5:D104, "Summit En…")</f>
        <v>2</v>
      </c>
    </row>
    <row r="122" spans="3:6" x14ac:dyDescent="0.2">
      <c r="C122" s="38" t="s">
        <v>132</v>
      </c>
      <c r="D122" s="30">
        <f>COUNTIF(D6:D105, "Newmarket…")</f>
        <v>1</v>
      </c>
    </row>
    <row r="123" spans="3:6" x14ac:dyDescent="0.2">
      <c r="C123" s="38" t="s">
        <v>131</v>
      </c>
      <c r="D123" s="30">
        <f>COUNTIF(D5:D104, "Dreamwork...")</f>
        <v>1</v>
      </c>
    </row>
    <row r="124" spans="3:6" x14ac:dyDescent="0.2">
      <c r="C124" s="39" t="s">
        <v>129</v>
      </c>
      <c r="D124" s="32">
        <f>SUM(D113:D123)</f>
        <v>100</v>
      </c>
    </row>
  </sheetData>
  <conditionalFormatting sqref="I5:I42">
    <cfRule type="containsText" dxfId="5" priority="6" operator="containsText" text="Above">
      <formula>NOT(ISERROR(SEARCH("Above",I5)))</formula>
    </cfRule>
  </conditionalFormatting>
  <conditionalFormatting sqref="I2">
    <cfRule type="containsText" dxfId="4" priority="5" operator="containsText" text="Below">
      <formula>NOT(ISERROR(SEARCH("Below",I2)))</formula>
    </cfRule>
  </conditionalFormatting>
  <conditionalFormatting sqref="I43">
    <cfRule type="containsText" dxfId="3" priority="4" operator="containsText" text="Below">
      <formula>NOT(ISERROR(SEARCH("Below",I43)))</formula>
    </cfRule>
  </conditionalFormatting>
  <conditionalFormatting sqref="I44">
    <cfRule type="containsText" dxfId="2" priority="3" operator="containsText" text="Below">
      <formula>NOT(ISERROR(SEARCH("Below",I44)))</formula>
    </cfRule>
  </conditionalFormatting>
  <conditionalFormatting sqref="I56">
    <cfRule type="containsText" dxfId="1" priority="2" operator="containsText" text="Below">
      <formula>NOT(ISERROR(SEARCH("Below",I56)))</formula>
    </cfRule>
  </conditionalFormatting>
  <conditionalFormatting sqref="I45:I104">
    <cfRule type="containsText" dxfId="0" priority="1" operator="containsText" text="Below">
      <formula>NOT(ISERROR(SEARCH("Below",I45)))</formula>
    </cfRule>
  </conditionalFormatting>
  <hyperlinks>
    <hyperlink ref="B5" r:id="rId1" display="https://www.the-numbers.com/box-office-records/domestic/all-movies/cumulative/released-in-2015" xr:uid="{4CA1C607-2083-2D4C-8F77-AD9912EA3AAB}"/>
    <hyperlink ref="D5" r:id="rId2" display="https://www.the-numbers.com/market/distributor/Walt-Disney" xr:uid="{38B21E73-ABA5-A94F-91F2-B70DAB353AEF}"/>
    <hyperlink ref="B6" r:id="rId3" display="https://www.the-numbers.com/box-office-records/domestic/all-movies/cumulative/released-in-2019" xr:uid="{418A6DB7-14C6-0D42-B694-C082F4BB1982}"/>
    <hyperlink ref="D6" r:id="rId4" display="https://www.the-numbers.com/market/distributor/Walt-Disney" xr:uid="{60D61A11-3CCA-B940-8DF9-D85905B4100B}"/>
    <hyperlink ref="B7" r:id="rId5" display="https://www.the-numbers.com/box-office-records/domestic/all-movies/cumulative/released-in-2009" xr:uid="{5C3D38A3-3408-C349-B8C5-4A96D9E1AC53}"/>
    <hyperlink ref="D7" r:id="rId6" display="https://www.the-numbers.com/market/distributor/20th-Century-Fox" xr:uid="{2A6E1827-29DC-D34D-B592-6CB7B275E462}"/>
    <hyperlink ref="B8" r:id="rId7" display="https://www.the-numbers.com/box-office-records/domestic/all-movies/cumulative/released-in-2018" xr:uid="{74AEC023-55AE-3648-A9F3-D023A1620766}"/>
    <hyperlink ref="D8" r:id="rId8" display="https://www.the-numbers.com/market/distributor/Walt-Disney" xr:uid="{8913D3D6-5844-5144-98BD-8671AE1FE239}"/>
    <hyperlink ref="B9" r:id="rId9" display="https://www.the-numbers.com/box-office-records/domestic/all-movies/cumulative/released-in-2018" xr:uid="{137D6C23-6F91-7942-BB93-3DEC330BF00A}"/>
    <hyperlink ref="D9" r:id="rId10" display="https://www.the-numbers.com/market/distributor/Walt-Disney" xr:uid="{D1667237-75EC-7242-8833-9692D779EC2A}"/>
    <hyperlink ref="B10" r:id="rId11" display="https://www.the-numbers.com/box-office-records/domestic/all-movies/cumulative/released-in-1997" xr:uid="{179B5088-B6F3-AA4F-9118-772F120B1445}"/>
    <hyperlink ref="D10" r:id="rId12" display="https://www.the-numbers.com/market/distributor/Paramount-Pictures" xr:uid="{8B651526-3DD0-5442-8E64-2AE364201948}"/>
    <hyperlink ref="B11" r:id="rId13" display="https://www.the-numbers.com/box-office-records/domestic/all-movies/cumulative/released-in-2015" xr:uid="{B93D7BDE-C3C7-2D42-BFC3-027CD7ADEF97}"/>
    <hyperlink ref="D11" r:id="rId14" display="https://www.the-numbers.com/market/distributor/Universal" xr:uid="{FE5D7E94-113B-B14B-96A6-17D7AACF64F9}"/>
    <hyperlink ref="B12" r:id="rId15" display="https://www.the-numbers.com/box-office-records/domestic/all-movies/cumulative/released-in-2012" xr:uid="{1CC0E476-17B1-8B4A-9D03-D6C6E1A881E9}"/>
    <hyperlink ref="D12" r:id="rId16" display="https://www.the-numbers.com/market/distributor/Walt-Disney" xr:uid="{762B1C04-36EF-584A-8096-CD80B312314C}"/>
    <hyperlink ref="B13" r:id="rId17" display="https://www.the-numbers.com/box-office-records/domestic/all-movies/cumulative/released-in-2017" xr:uid="{46766D54-A0DD-F846-B86C-7AEFE90E94CD}"/>
    <hyperlink ref="D13" r:id="rId18" display="https://www.the-numbers.com/market/distributor/Walt-Disney" xr:uid="{44083BFA-5327-3A40-911A-B7AC9BF47D09}"/>
    <hyperlink ref="B14" r:id="rId19" display="https://www.the-numbers.com/box-office-records/domestic/all-movies/cumulative/released-in-2018" xr:uid="{BB879219-C298-4849-8411-87F604D24525}"/>
    <hyperlink ref="D14" r:id="rId20" display="https://www.the-numbers.com/market/distributor/Walt-Disney" xr:uid="{7B110161-6A74-9847-B687-F9E4E34560AA}"/>
    <hyperlink ref="B15" r:id="rId21" display="https://www.the-numbers.com/box-office-records/domestic/all-movies/cumulative/released-in-2019" xr:uid="{51D34C5A-7E0D-8A48-877C-5EF12A77EDC5}"/>
    <hyperlink ref="D15" r:id="rId22" display="https://www.the-numbers.com/market/distributor/Walt-Disney" xr:uid="{FED84B55-C63C-DE4D-BFE9-1C81BCDB8F11}"/>
    <hyperlink ref="B16" r:id="rId23" display="https://www.the-numbers.com/box-office-records/domestic/all-movies/cumulative/released-in-2008" xr:uid="{22741CDD-1543-8A4B-97A1-1BA4B5131F7E}"/>
    <hyperlink ref="D16" r:id="rId24" display="https://www.the-numbers.com/market/distributor/Warner-Bros" xr:uid="{46010DB7-2E1D-A743-B21A-3D20377E23D2}"/>
    <hyperlink ref="B17" r:id="rId25" display="https://www.the-numbers.com/box-office-records/domestic/all-movies/cumulative/released-in-2016" xr:uid="{6E23E54A-2C2B-6943-8152-922A07BBDAB9}"/>
    <hyperlink ref="D17" r:id="rId26" display="https://www.the-numbers.com/market/distributor/Walt-Disney" xr:uid="{B4341009-F424-2741-B5BF-17A7D87DFEA3}"/>
    <hyperlink ref="B18" r:id="rId27" display="https://www.the-numbers.com/box-office-records/domestic/all-movies/cumulative/released-in-2019" xr:uid="{AB179036-E17B-7449-B838-5482F62C8727}"/>
    <hyperlink ref="D18" r:id="rId28" display="https://www.the-numbers.com/market/distributor/Walt-Disney" xr:uid="{E0E6FCE7-8058-DB4C-8C01-7D29DBC8E294}"/>
    <hyperlink ref="B19" r:id="rId29" display="https://www.the-numbers.com/box-office-records/domestic/all-movies/cumulative/released-in-2017" xr:uid="{3C94E929-EB47-7E41-AD5F-0C61BC3D614E}"/>
    <hyperlink ref="D19" r:id="rId30" display="https://www.the-numbers.com/market/distributor/Walt-Disney" xr:uid="{10FC0B2C-4B13-4D43-BBB1-7A9B28DA4C1D}"/>
    <hyperlink ref="B20" r:id="rId31" display="https://www.the-numbers.com/box-office-records/domestic/all-movies/cumulative/released-in-2016" xr:uid="{06AE49DE-9B5B-DE45-9FA2-ADD22A09890B}"/>
    <hyperlink ref="D20" r:id="rId32" display="https://www.the-numbers.com/market/distributor/Walt-Disney" xr:uid="{ABFC55BD-E15A-E64B-8CFE-495A01A3C7B7}"/>
    <hyperlink ref="B21" r:id="rId33" display="https://www.the-numbers.com/box-office-records/domestic/all-movies/cumulative/released-in-2019" xr:uid="{097DF059-F043-9447-8F51-3C94D8F9456D}"/>
    <hyperlink ref="D21" r:id="rId34" display="https://www.the-numbers.com/market/distributor/Walt-Disney" xr:uid="{2DD6155B-89D4-6F4D-9CB8-7DC55DC4D589}"/>
    <hyperlink ref="B22" r:id="rId35" display="https://www.the-numbers.com/box-office-records/domestic/all-movies/cumulative/released-in-1999" xr:uid="{14E5E294-1C20-0C4F-B6B0-554DE85F1F2B}"/>
    <hyperlink ref="D22" r:id="rId36" display="https://www.the-numbers.com/market/distributor/20th-Century-Fox" xr:uid="{54452446-FFB5-CB45-8D7C-3A22BA4EEE92}"/>
    <hyperlink ref="B23" r:id="rId37" display="https://www.the-numbers.com/box-office-records/domestic/all-movies/cumulative/released-in-1977" xr:uid="{85B2B2D6-2B65-884B-8E46-94ACE47144B1}"/>
    <hyperlink ref="D23" r:id="rId38" display="https://www.the-numbers.com/market/distributor/20th-Century-Fox" xr:uid="{D4E78859-6935-D143-B5C7-84875B0ABED7}"/>
    <hyperlink ref="B24" r:id="rId39" display="https://www.the-numbers.com/box-office-records/domestic/all-movies/cumulative/released-in-2015" xr:uid="{0CF39BCF-4A44-6B44-8A0A-D7C3DA64A1F1}"/>
    <hyperlink ref="D24" r:id="rId40" display="https://www.the-numbers.com/market/distributor/Walt-Disney" xr:uid="{60B9A696-E6E3-C94C-B381-2AE0B7D49C9A}"/>
    <hyperlink ref="B25" r:id="rId41" display="https://www.the-numbers.com/box-office-records/domestic/all-movies/cumulative/released-in-2012" xr:uid="{E17CB6D0-6804-BF49-B2DB-8123DCAE9D9E}"/>
    <hyperlink ref="D25" r:id="rId42" display="https://www.the-numbers.com/market/distributor/Warner-Bros" xr:uid="{E570C18F-8D93-6441-B455-46638E6F060D}"/>
    <hyperlink ref="B26" r:id="rId43" display="https://www.the-numbers.com/box-office-records/domestic/all-movies/cumulative/released-in-2004" xr:uid="{D76D3945-5533-8947-8260-B6FC264BA51A}"/>
    <hyperlink ref="D26" r:id="rId44" display="https://www.the-numbers.com/market/distributor/Dreamworks-SKG" xr:uid="{20A63D18-CF74-5F41-8A5B-8B7BB39755C5}"/>
    <hyperlink ref="B27" r:id="rId45" display="https://www.the-numbers.com/box-office-records/domestic/all-movies/cumulative/released-in-1982" xr:uid="{DA0E6020-84E7-C544-BB37-91091790ED34}"/>
    <hyperlink ref="D27" r:id="rId46" display="https://www.the-numbers.com/market/distributor/Universal" xr:uid="{7626A475-6EA3-A442-BA1A-B802650A2663}"/>
    <hyperlink ref="B28" r:id="rId47" display="https://www.the-numbers.com/box-office-records/domestic/all-movies/cumulative/released-in-2019" xr:uid="{0958F4D8-6497-2644-8CEF-E40D452468BF}"/>
    <hyperlink ref="D28" r:id="rId48" display="https://www.the-numbers.com/market/distributor/Walt-Disney" xr:uid="{C87ABB12-84E6-8C4A-A48D-1E98F3A80D70}"/>
    <hyperlink ref="B29" r:id="rId49" display="https://www.the-numbers.com/box-office-records/domestic/all-movies/cumulative/released-in-2019" xr:uid="{F262AC34-5776-A341-A490-E612A53B0979}"/>
    <hyperlink ref="D29" r:id="rId50" display="https://www.the-numbers.com/market/distributor/Walt-Disney" xr:uid="{84C60D6E-C1AB-F444-81F2-F2CF170B5EA8}"/>
    <hyperlink ref="B30" r:id="rId51" display="https://www.the-numbers.com/box-office-records/domestic/all-movies/cumulative/released-in-2013" xr:uid="{9675A0D2-397A-3E49-B2A2-FFF5A8785049}"/>
    <hyperlink ref="D30" r:id="rId52" display="https://www.the-numbers.com/market/distributor/Lionsgate" xr:uid="{DDBA280E-7280-1E4A-9AD4-F41CBBFD990A}"/>
    <hyperlink ref="B31" r:id="rId53" display="https://www.the-numbers.com/box-office-records/domestic/all-movies/cumulative/released-in-2006" xr:uid="{88C711CF-2B0E-8148-80BB-C435CD133C4F}"/>
    <hyperlink ref="D31" r:id="rId54" display="https://www.the-numbers.com/market/distributor/Walt-Disney" xr:uid="{9AE6DC44-FEA9-B541-8A25-364CA35D6CAE}"/>
    <hyperlink ref="B32" r:id="rId55" display="https://www.the-numbers.com/box-office-records/domestic/all-movies/cumulative/released-in-1994" xr:uid="{2F77E7AD-2B4C-974B-95D4-D605EBB6E191}"/>
    <hyperlink ref="D32" r:id="rId56" display="https://www.the-numbers.com/market/distributor/Walt-Disney" xr:uid="{F907FE37-020B-DA41-9832-DC6EDBB9B43C}"/>
    <hyperlink ref="B33" r:id="rId57" display="https://www.the-numbers.com/box-office-records/domestic/all-movies/cumulative/released-in-2018" xr:uid="{7E86722D-FC18-034D-82A7-374D5E93B920}"/>
    <hyperlink ref="D33" r:id="rId58" display="https://www.the-numbers.com/market/distributor/Universal" xr:uid="{E02F320A-7E6B-BC47-85F2-EAAA1AE75D93}"/>
    <hyperlink ref="B34" r:id="rId59" display="https://www.the-numbers.com/box-office-records/domestic/all-movies/cumulative/released-in-2010" xr:uid="{1E268AA9-CC55-A142-9A47-DC78C83B6C53}"/>
    <hyperlink ref="D34" r:id="rId60" display="https://www.the-numbers.com/market/distributor/Walt-Disney" xr:uid="{FEE3C576-38BE-CB4F-A6CB-3355A77D306D}"/>
    <hyperlink ref="B35" r:id="rId61" display="https://www.the-numbers.com/box-office-records/domestic/all-movies/cumulative/released-in-2017" xr:uid="{2B90BF45-6074-6E45-B06D-72C30F00A262}"/>
    <hyperlink ref="D35" r:id="rId62" display="https://www.the-numbers.com/market/distributor/Warner-Bros" xr:uid="{5102C4C9-515C-4640-9982-A5467A241936}"/>
    <hyperlink ref="B36" r:id="rId63" display="https://www.the-numbers.com/box-office-records/domestic/all-movies/cumulative/released-in-2013" xr:uid="{17CF2593-0B8C-CE46-91DC-15F008AF0699}"/>
    <hyperlink ref="D36" r:id="rId64" display="https://www.the-numbers.com/market/distributor/Walt-Disney" xr:uid="{AF05D4D8-4247-3249-8E1B-D5D5886671F0}"/>
    <hyperlink ref="B37" r:id="rId65" display="https://www.the-numbers.com/box-office-records/domestic/all-movies/cumulative/released-in-2016" xr:uid="{2C261055-6FFD-0547-883D-88E41F587B3D}"/>
    <hyperlink ref="D37" r:id="rId66" display="https://www.the-numbers.com/market/distributor/Walt-Disney" xr:uid="{112CCCF1-30E2-8643-94F9-CC90764C66AA}"/>
    <hyperlink ref="B38" r:id="rId67" display="https://www.the-numbers.com/box-office-records/domestic/all-movies/cumulative/released-in-2012" xr:uid="{38A3BD44-80BC-8E44-BA15-754487414D5C}"/>
    <hyperlink ref="D38" r:id="rId68" display="https://www.the-numbers.com/market/distributor/Lionsgate" xr:uid="{B1C93480-2F45-DB40-9DF8-0FC292A85AFF}"/>
    <hyperlink ref="B39" r:id="rId69" display="https://www.the-numbers.com/box-office-records/domestic/all-movies/cumulative/released-in-2017" xr:uid="{EF55CD3D-2879-404A-8EF9-2CBF3EA94D94}"/>
    <hyperlink ref="D39" r:id="rId70" display="https://www.the-numbers.com/market/distributor/Sony-Pictures" xr:uid="{CFCBFD79-5E2E-3348-9375-48DAE47C1D34}"/>
    <hyperlink ref="B40" r:id="rId71" display="https://www.the-numbers.com/box-office-records/domestic/all-movies/cumulative/released-in-2002" xr:uid="{57EFE582-A8CB-CC4D-8A82-4889451E5207}"/>
    <hyperlink ref="D40" r:id="rId72" display="https://www.the-numbers.com/market/distributor/Sony-Pictures" xr:uid="{18BE8ED0-2FDE-F54F-BD9C-C5398171ACAD}"/>
    <hyperlink ref="B41" r:id="rId73" display="https://www.the-numbers.com/box-office-records/domestic/all-movies/cumulative/released-in-1993" xr:uid="{6D576A60-1BB9-CE49-B7AD-26A94554F978}"/>
    <hyperlink ref="D41" r:id="rId74" display="https://www.the-numbers.com/market/distributor/Universal" xr:uid="{53A64079-AD0E-0649-9E6F-4162CD52BE5C}"/>
    <hyperlink ref="B42" r:id="rId75" display="https://www.the-numbers.com/box-office-records/domestic/all-movies/cumulative/released-in-2009" xr:uid="{6A555FB2-4C9D-4F48-A34C-4FD5A6FC8FC9}"/>
    <hyperlink ref="D42" r:id="rId76" display="https://www.the-numbers.com/market/distributor/Paramount-Pictures" xr:uid="{BC79B46E-1C6C-0E45-A27E-747D561B66D2}"/>
    <hyperlink ref="B43" r:id="rId77" display="https://www.the-numbers.com/box-office-records/domestic/all-movies/cumulative/released-in-2013" xr:uid="{686DEAC0-DB80-F445-8ED9-BD0FC8010D31}"/>
    <hyperlink ref="D43" r:id="rId78" display="https://www.the-numbers.com/market/distributor/Walt-Disney" xr:uid="{E1E10322-419E-A449-B2EC-3C59FC49A9D1}"/>
    <hyperlink ref="B44" r:id="rId79" display="https://www.the-numbers.com/box-office-records/domestic/all-movies/cumulative/released-in-2019" xr:uid="{9B3C1591-10D5-6F46-8E50-CAB1EDD143AA}"/>
    <hyperlink ref="D44" r:id="rId80" display="https://www.the-numbers.com/market/distributor/Sony-Pictures" xr:uid="{B5A5ABBB-483E-4741-9863-DC0FA07E05D0}"/>
    <hyperlink ref="B45" r:id="rId81" display="https://www.the-numbers.com/box-office-records/domestic/all-movies/cumulative/released-in-2017" xr:uid="{02F21944-FBFC-494A-9726-8346BA028162}"/>
    <hyperlink ref="D45" r:id="rId82" display="https://www.the-numbers.com/market/distributor/Walt-Disney" xr:uid="{94C64C79-3A33-4A4B-BE57-8E8AB590EF72}"/>
    <hyperlink ref="B46" r:id="rId83" display="https://www.the-numbers.com/box-office-records/domestic/all-movies/cumulative/released-in-2011" xr:uid="{BF358850-6C30-CC48-AB7B-D774AA3A0180}"/>
    <hyperlink ref="D46" r:id="rId84" display="https://www.the-numbers.com/market/distributor/Warner-Bros" xr:uid="{54595184-0561-A94A-931D-E7E847DEF896}"/>
    <hyperlink ref="B47" r:id="rId85" display="https://www.the-numbers.com/box-office-records/domestic/all-movies/cumulative/released-in-2003" xr:uid="{A0E5B46E-9CBE-F147-9640-5F87517D4997}"/>
    <hyperlink ref="D47" r:id="rId86" display="https://www.the-numbers.com/market/distributor/Walt-Disney" xr:uid="{5DE6337E-CE9F-9947-AF63-908C965B792D}"/>
    <hyperlink ref="B48" r:id="rId87" display="https://www.the-numbers.com/box-office-records/domestic/all-movies/cumulative/released-in-2005" xr:uid="{CAE44BD0-9879-924D-AD5A-27D1405A9EB2}"/>
    <hyperlink ref="D48" r:id="rId88" display="https://www.the-numbers.com/market/distributor/20th-Century-Fox" xr:uid="{855800ED-5AE7-C94F-ACD1-54B4E95FF36E}"/>
    <hyperlink ref="B49" r:id="rId89" display="https://www.the-numbers.com/box-office-records/domestic/all-movies/cumulative/released-in-2003" xr:uid="{9416F05F-ED2D-4A46-B73C-A4C6A7D07CD5}"/>
    <hyperlink ref="D49" r:id="rId90" display="https://www.the-numbers.com/market/distributor/New-Line" xr:uid="{C04E6222-FB6E-8447-935E-750E2541F717}"/>
    <hyperlink ref="B50" r:id="rId91" display="https://www.the-numbers.com/box-office-records/domestic/all-movies/cumulative/released-in-2004" xr:uid="{10720E7D-9F3D-C541-88AA-212BAC5609B6}"/>
    <hyperlink ref="D50" r:id="rId92" display="https://www.the-numbers.com/market/distributor/Sony-Pictures" xr:uid="{CF0B2BD4-0EB8-2049-BAA4-18AF0338E183}"/>
    <hyperlink ref="B51" r:id="rId93" display="https://www.the-numbers.com/box-office-records/domestic/all-movies/cumulative/released-in-2004" xr:uid="{1DA131C3-C010-D045-AE90-19B43F2C50D5}"/>
    <hyperlink ref="D51" r:id="rId94" display="https://www.the-numbers.com/market/distributor/Newmarket-Films" xr:uid="{A581314C-C10F-1D48-B363-6224D79E86F6}"/>
    <hyperlink ref="B52" r:id="rId95" display="https://www.the-numbers.com/box-office-records/domestic/all-movies/cumulative/released-in-2016" xr:uid="{C1F10E03-463C-0B40-A6C7-FD53F9FDFDD4}"/>
    <hyperlink ref="D52" r:id="rId96" display="https://www.the-numbers.com/market/distributor/Universal" xr:uid="{BD3824CE-C2D1-C045-9A79-2C527B303D9C}"/>
    <hyperlink ref="B53" r:id="rId97" display="https://www.the-numbers.com/box-office-records/domestic/all-movies/cumulative/released-in-2013" xr:uid="{A8C6A1C9-5A7C-6A45-92B1-79CCB676E614}"/>
    <hyperlink ref="D53" r:id="rId98" display="https://www.the-numbers.com/market/distributor/Universal" xr:uid="{4360D37D-0F7E-0D4C-96ED-C3B5D1837FDB}"/>
    <hyperlink ref="B54" r:id="rId99" display="https://www.the-numbers.com/box-office-records/domestic/all-movies/cumulative/released-in-2016" xr:uid="{2D356E7F-09D1-604A-B8E0-F83158F36068}"/>
    <hyperlink ref="D54" r:id="rId100" display="https://www.the-numbers.com/market/distributor/Walt-Disney" xr:uid="{7F6D1EFE-1F0B-D246-8D5B-FF8EC962DC46}"/>
    <hyperlink ref="B55" r:id="rId101" display="https://www.the-numbers.com/box-office-records/domestic/all-movies/cumulative/released-in-2016" xr:uid="{E70A1A84-66C2-2141-A9CE-008C531ECAA8}"/>
    <hyperlink ref="D55" r:id="rId102" display="https://www.the-numbers.com/market/distributor/20th-Century-Fox" xr:uid="{119DA602-0520-A04C-8A51-C7447EEB3C10}"/>
    <hyperlink ref="B56" r:id="rId103" display="https://www.the-numbers.com/box-office-records/domestic/all-movies/cumulative/released-in-2015" xr:uid="{20730B39-27AC-EE47-886E-0736E7A759B4}"/>
    <hyperlink ref="D56" r:id="rId104" display="https://www.the-numbers.com/market/distributor/Walt-Disney" xr:uid="{003AA0D4-AC3C-BE45-83C2-621270D419D2}"/>
    <hyperlink ref="B57" r:id="rId105" display="https://www.the-numbers.com/box-office-records/domestic/all-movies/cumulative/released-in-2019" xr:uid="{A55BE80C-FA55-2840-B6D1-9DBD57520FF3}"/>
    <hyperlink ref="D57" r:id="rId106" display="https://www.the-numbers.com/market/distributor/Walt-Disney" xr:uid="{9A1E1C00-F5BF-7C4D-AF01-41199B261737}"/>
    <hyperlink ref="B58" r:id="rId107" display="https://www.the-numbers.com/box-office-records/domestic/all-movies/cumulative/released-in-2015" xr:uid="{5B38A166-1F35-5349-B730-7325F3A6DDC9}"/>
    <hyperlink ref="D58" r:id="rId108" display="https://www.the-numbers.com/market/distributor/Universal" xr:uid="{1DBF96B7-7E49-B947-950F-04FFB654EC8A}"/>
    <hyperlink ref="B59" r:id="rId109" display="https://www.the-numbers.com/box-office-records/domestic/all-movies/cumulative/released-in-2011" xr:uid="{BEBB0D05-91E6-BC4A-9548-CBE5A5C3A582}"/>
    <hyperlink ref="D59" r:id="rId110" display="https://www.the-numbers.com/market/distributor/Paramount-Pictures" xr:uid="{64BF3734-83A2-C64D-928B-57D8BD37E87A}"/>
    <hyperlink ref="B60" r:id="rId111" display="https://www.the-numbers.com/box-office-records/domestic/all-movies/cumulative/released-in-2014" xr:uid="{422E68AD-A7EB-2A41-A2E2-255903D8E765}"/>
    <hyperlink ref="D60" r:id="rId112" display="https://www.the-numbers.com/market/distributor/Warner-Bros" xr:uid="{40180E27-7A42-C942-8255-486918F9E79A}"/>
    <hyperlink ref="B61" r:id="rId113" display="https://www.the-numbers.com/box-office-records/domestic/all-movies/cumulative/released-in-2002" xr:uid="{6725E43C-B1F6-6A4A-9E80-2EB3B9FB91B4}"/>
    <hyperlink ref="D61" r:id="rId114" display="https://www.the-numbers.com/market/distributor/New-Line" xr:uid="{A308A498-2054-3941-88CA-F5741D829555}"/>
    <hyperlink ref="B62" r:id="rId115" display="https://www.the-numbers.com/box-office-records/domestic/all-movies/cumulative/released-in-2016" xr:uid="{997B0B49-B2F0-314D-A662-631148E29EA9}"/>
    <hyperlink ref="D62" r:id="rId116" display="https://www.the-numbers.com/market/distributor/Walt-Disney" xr:uid="{7A80AD3D-5126-0345-BE92-24BE17AF8439}"/>
    <hyperlink ref="B63" r:id="rId117" display="https://www.the-numbers.com/box-office-records/domestic/all-movies/cumulative/released-in-2014" xr:uid="{F6FC34CE-2F87-4A41-9047-38D4B1BB5C13}"/>
    <hyperlink ref="D63" r:id="rId118" display="https://www.the-numbers.com/market/distributor/Lionsgate" xr:uid="{0A48EA08-ABF3-374E-9B48-CF77215B7295}"/>
    <hyperlink ref="B64" r:id="rId119" display="https://www.the-numbers.com/box-office-records/domestic/all-movies/cumulative/released-in-2007" xr:uid="{EA09D9AA-AEB5-194F-98A4-01D051E607DD}"/>
    <hyperlink ref="D64" r:id="rId120" display="https://www.the-numbers.com/market/distributor/Sony-Pictures" xr:uid="{2C2EE042-C586-7545-996B-8253408A26A1}"/>
    <hyperlink ref="B65" r:id="rId121" display="https://www.the-numbers.com/box-office-records/domestic/all-movies/cumulative/released-in-2015" xr:uid="{55F6FD71-F9BC-914D-9479-D79EBFEA1D44}"/>
    <hyperlink ref="D65" r:id="rId122" display="https://www.the-numbers.com/market/distributor/Universal" xr:uid="{5B6137AE-14C9-6945-8135-1257F4D9AFA2}"/>
    <hyperlink ref="B66" r:id="rId123" display="https://www.the-numbers.com/box-office-records/domestic/all-movies/cumulative/released-in-2019" xr:uid="{F71B3220-23DD-0E4D-9B45-AF10DB3B1FC1}"/>
    <hyperlink ref="D66" r:id="rId124" display="https://www.the-numbers.com/market/distributor/Warner-Bros" xr:uid="{27CC2DA1-1E0A-D846-A14A-28CECB525F9A}"/>
    <hyperlink ref="B67" r:id="rId125" display="https://www.the-numbers.com/box-office-records/domestic/all-movies/cumulative/released-in-2018" xr:uid="{D722DA46-5CCA-C54C-9D80-FE0913697C7C}"/>
    <hyperlink ref="D67" r:id="rId126" display="https://www.the-numbers.com/market/distributor/Warner-Bros" xr:uid="{F6975C11-39A4-2542-8466-E49FA9627DDB}"/>
    <hyperlink ref="B68" r:id="rId127" display="https://www.the-numbers.com/box-office-records/domestic/all-movies/cumulative/released-in-2017" xr:uid="{E96FA3FF-5617-4841-B059-D44B372FDC72}"/>
    <hyperlink ref="D68" r:id="rId128" display="https://www.the-numbers.com/market/distributor/Sony-Pictures" xr:uid="{5B650701-91BA-AC44-A829-750D5A6010AC}"/>
    <hyperlink ref="B69" r:id="rId129" display="https://www.the-numbers.com/box-office-records/domestic/all-movies/cumulative/released-in-2010" xr:uid="{98F2183E-AE6B-6647-94BA-5253EDEE557B}"/>
    <hyperlink ref="D69" r:id="rId130" display="https://www.the-numbers.com/market/distributor/Walt-Disney" xr:uid="{B2C077D0-402B-9A45-B859-7B7DD17D16C8}"/>
    <hyperlink ref="B70" r:id="rId131" display="https://www.the-numbers.com/box-office-records/domestic/all-movies/cumulative/released-in-2014" xr:uid="{742066FA-D6E4-E54A-AB7D-688D1A7A1248}"/>
    <hyperlink ref="D70" r:id="rId132" display="https://www.the-numbers.com/market/distributor/Walt-Disney" xr:uid="{7B1D7A08-294B-4B43-9E4A-F2AA1BE5B3BF}"/>
    <hyperlink ref="B71" r:id="rId133" display="https://www.the-numbers.com/box-office-records/domestic/all-movies/cumulative/released-in-2016" xr:uid="{26300BE1-AAD8-9E45-9D2F-A0033ED45E86}"/>
    <hyperlink ref="D71" r:id="rId134" display="https://www.the-numbers.com/market/distributor/Warner-Bros" xr:uid="{EF8058D0-6524-E643-9919-8A839EAE35C2}"/>
    <hyperlink ref="B72" r:id="rId135" display="https://www.the-numbers.com/box-office-records/domestic/all-movies/cumulative/released-in-1994" xr:uid="{CE5B148C-6AA4-EF49-B0AD-F8C09E21093C}"/>
    <hyperlink ref="D72" r:id="rId136" display="https://www.the-numbers.com/market/distributor/Paramount-Pictures" xr:uid="{0A5EAAAC-1E9F-EC40-96A2-CE7FEC1EE214}"/>
    <hyperlink ref="B73" r:id="rId137" display="https://www.the-numbers.com/box-office-records/domestic/all-movies/cumulative/released-in-2017" xr:uid="{E0662A9A-AFBD-5645-97ED-3C9DFDFD2915}"/>
    <hyperlink ref="D73" r:id="rId138" display="https://www.the-numbers.com/market/distributor/Warner-Bros" xr:uid="{E7D809E9-276E-EB41-B897-E7847FFA2B99}"/>
    <hyperlink ref="B74" r:id="rId139" display="https://www.the-numbers.com/box-office-records/domestic/all-movies/cumulative/released-in-2016" xr:uid="{99A7D904-A230-5348-B523-45CEA366905B}"/>
    <hyperlink ref="D74" r:id="rId140" display="https://www.the-numbers.com/market/distributor/Warner-Bros" xr:uid="{27C875F0-B4C4-044A-89E8-26C4ECE2A2C7}"/>
    <hyperlink ref="B75" r:id="rId141" display="https://www.the-numbers.com/box-office-records/domestic/all-movies/cumulative/released-in-2018" xr:uid="{D0B5DEA6-F018-9840-96CA-4C1016D71D05}"/>
    <hyperlink ref="D75" r:id="rId142" display="https://www.the-numbers.com/market/distributor/20th-Century-Fox" xr:uid="{8A327D1F-A317-284C-9845-425D57D6BAA5}"/>
    <hyperlink ref="B76" r:id="rId143" display="https://www.the-numbers.com/box-office-records/domestic/all-movies/cumulative/released-in-2007" xr:uid="{93F6DDC8-8CC0-134B-9B14-43551FE724C7}"/>
    <hyperlink ref="D76" r:id="rId144" display="https://www.the-numbers.com/market/distributor/Paramount-Pictures" xr:uid="{A41DA72D-B5FF-8544-931B-B3B6D2448141}"/>
    <hyperlink ref="B77" r:id="rId145" display="https://www.the-numbers.com/box-office-records/domestic/all-movies/cumulative/released-in-2007" xr:uid="{FA3F7964-E6B5-D94E-A2A2-CFEB2415F6FA}"/>
    <hyperlink ref="D77" r:id="rId146" display="https://www.the-numbers.com/market/distributor/Paramount-Pictures" xr:uid="{395DD7FE-8644-0D43-8AB2-A61B8EF62D4B}"/>
    <hyperlink ref="B78" r:id="rId147" display="https://www.the-numbers.com/box-office-records/domestic/all-movies/cumulative/released-in-2008" xr:uid="{CC0E71D7-5453-CB49-8088-11C24838A0E3}"/>
    <hyperlink ref="D78" r:id="rId148" display="https://www.the-numbers.com/market/distributor/Paramount-Pictures" xr:uid="{EBB248D5-988B-294B-B6D6-5344FA076436}"/>
    <hyperlink ref="B79" r:id="rId149" display="https://www.the-numbers.com/box-office-records/domestic/all-movies/cumulative/released-in-2001" xr:uid="{2629223A-275F-0C4C-9C08-53C96CBD38F8}"/>
    <hyperlink ref="D79" r:id="rId150" display="https://www.the-numbers.com/market/distributor/Warner-Bros" xr:uid="{BE930D9D-F0BD-9F4D-9438-F9FE88123844}"/>
    <hyperlink ref="B80" r:id="rId151" display="https://www.the-numbers.com/box-office-records/domestic/all-movies/cumulative/released-in-2008" xr:uid="{49306FEF-67EE-6F4F-92E1-269B95F77DB3}"/>
    <hyperlink ref="D80" r:id="rId152" display="https://www.the-numbers.com/market/distributor/Paramount-Pictures" xr:uid="{F6076D9F-42AB-5E47-A5C6-12D109176DE5}"/>
    <hyperlink ref="B81" r:id="rId153" display="https://www.the-numbers.com/box-office-records/domestic/all-movies/cumulative/released-in-2019" xr:uid="{00CF7EB4-5CFA-814D-9437-BE11802463E0}"/>
    <hyperlink ref="D81" r:id="rId154" display="https://www.the-numbers.com/market/distributor/Sony-Pictures" xr:uid="{D4607F5D-7458-F74A-A564-2743FE5DF2D8}"/>
    <hyperlink ref="B82" r:id="rId155" display="https://www.the-numbers.com/box-office-records/domestic/all-movies/cumulative/released-in-2001" xr:uid="{C2738E4E-BD20-374A-955C-352E6399BE83}"/>
    <hyperlink ref="D82" r:id="rId156" display="https://www.the-numbers.com/market/distributor/New-Line" xr:uid="{94C145EF-C9F4-6047-8014-E96037619E9B}"/>
    <hyperlink ref="B83" r:id="rId157" display="https://www.the-numbers.com/box-office-records/domestic/all-movies/cumulative/released-in-2017" xr:uid="{5FEEF991-E7BD-9E4F-91FE-5B0C4621236D}"/>
    <hyperlink ref="D83" r:id="rId158" display="https://www.the-numbers.com/market/distributor/Walt-Disney" xr:uid="{E7B01A78-2020-DA44-AEF3-AE608B8BAD05}"/>
    <hyperlink ref="B84" r:id="rId159" display="https://www.the-numbers.com/box-office-records/domestic/all-movies/cumulative/released-in-2010" xr:uid="{45CB1A67-A6C6-5B45-966F-9C81FDD82A40}"/>
    <hyperlink ref="D84" r:id="rId160" display="https://www.the-numbers.com/market/distributor/Paramount-Pictures" xr:uid="{6DEF02F0-E9D2-734C-ACB3-76FB8C00C471}"/>
    <hyperlink ref="B85" r:id="rId161" display="https://www.the-numbers.com/box-office-records/domestic/all-movies/cumulative/released-in-2002" xr:uid="{34239392-FEEF-A842-A9B3-487B6EFD0688}"/>
    <hyperlink ref="D85" r:id="rId162" display="https://www.the-numbers.com/market/distributor/20th-Century-Fox" xr:uid="{77C75E48-2686-8F4D-99E2-77B390877661}"/>
    <hyperlink ref="B86" r:id="rId163" display="https://www.the-numbers.com/box-office-records/domestic/all-movies/cumulative/released-in-2007" xr:uid="{9D9EC110-3E4A-684E-A27F-D90E8DD2A986}"/>
    <hyperlink ref="D86" r:id="rId164" display="https://www.the-numbers.com/market/distributor/Walt-Disney" xr:uid="{D0DDECC1-5565-BE41-97A3-FA4DC9E844CB}"/>
    <hyperlink ref="B87" r:id="rId165" display="https://www.the-numbers.com/box-office-records/domestic/all-movies/cumulative/released-in-1983" xr:uid="{9D63AF1C-C1E0-CC4A-ADEE-89D13D0791AF}"/>
    <hyperlink ref="D87" r:id="rId166" display="https://www.the-numbers.com/market/distributor/20th-Century-Fox" xr:uid="{3FE1074A-A817-4B44-95D4-708157D7C684}"/>
    <hyperlink ref="B88" r:id="rId167" display="https://www.the-numbers.com/box-office-records/domestic/all-movies/cumulative/released-in-1996" xr:uid="{C7C6C890-976C-E64A-9F9A-D3628BA24235}"/>
    <hyperlink ref="D88" r:id="rId168" display="https://www.the-numbers.com/market/distributor/20th-Century-Fox" xr:uid="{B4CF56C1-E0AD-4D43-BC93-B5C3D64E9920}"/>
    <hyperlink ref="B89" r:id="rId169" display="https://www.the-numbers.com/box-office-records/domestic/all-movies/cumulative/released-in-2003" xr:uid="{82EAC8EC-531D-A341-90D8-062D6A132D76}"/>
    <hyperlink ref="D89" r:id="rId170" display="https://www.the-numbers.com/market/distributor/Walt-Disney" xr:uid="{6EAE6067-1DAB-C442-93EC-8CE31D078219}"/>
    <hyperlink ref="B90" r:id="rId171" display="https://www.the-numbers.com/box-office-records/domestic/all-movies/cumulative/released-in-2012" xr:uid="{D1F49453-FC17-944D-B0E3-F15C69021BC4}"/>
    <hyperlink ref="D90" r:id="rId172" display="https://www.the-numbers.com/market/distributor/Sony-Pictures" xr:uid="{E13CF14A-E218-7F47-8628-E85AB7A62769}"/>
    <hyperlink ref="B91" r:id="rId173" display="https://www.the-numbers.com/box-office-records/domestic/all-movies/cumulative/released-in-2012" xr:uid="{61913A83-2E7B-4540-9D53-C1FD3B4B401A}"/>
    <hyperlink ref="D91" r:id="rId174" display="https://www.the-numbers.com/market/distributor/Warner-Bros" xr:uid="{D76F6FA3-3AC2-8B48-80BF-4D0DCC6C79F8}"/>
    <hyperlink ref="B92" r:id="rId175" display="https://www.the-numbers.com/box-office-records/domestic/all-movies/cumulative/released-in-2009" xr:uid="{EABB469C-E84A-A54D-B0AC-801CC4A1EC34}"/>
    <hyperlink ref="D92" r:id="rId176" display="https://www.the-numbers.com/market/distributor/Warner-Bros" xr:uid="{32256E59-342F-A942-B961-F125A0AE554B}"/>
    <hyperlink ref="B93" r:id="rId177" display="https://www.the-numbers.com/box-office-records/domestic/all-movies/cumulative/released-in-2010" xr:uid="{D3BAD74B-A10E-3642-8748-8273EAF73F34}"/>
    <hyperlink ref="D93" r:id="rId178" display="https://www.the-numbers.com/market/distributor/Summit-Entertainment" xr:uid="{DFE1D102-1C98-F447-B531-175B59C579E7}"/>
    <hyperlink ref="B94" r:id="rId179" display="https://www.the-numbers.com/box-office-records/domestic/all-movies/cumulative/released-in-2009" xr:uid="{9DE9CDB1-2784-254D-9FE0-CF94BD2CB4AA}"/>
    <hyperlink ref="D94" r:id="rId180" display="https://www.the-numbers.com/market/distributor/Summit-Entertainment" xr:uid="{EA679936-AE98-2A40-BED1-3FEA9E6EA6F5}"/>
    <hyperlink ref="B95" r:id="rId181" display="https://www.the-numbers.com/box-office-records/domestic/all-movies/cumulative/released-in-2010" xr:uid="{6D382E6F-559F-7E4E-9E84-5913F8C98868}"/>
    <hyperlink ref="D95" r:id="rId182" display="https://www.the-numbers.com/market/distributor/Warner-Bros" xr:uid="{17B698B6-03D3-2941-9613-44F00AC446C7}"/>
    <hyperlink ref="B96" r:id="rId183" display="https://www.the-numbers.com/box-office-records/domestic/all-movies/cumulative/released-in-1999" xr:uid="{5B48A00D-24A1-4348-AB4B-C62C9633FEC2}"/>
    <hyperlink ref="D96" r:id="rId184" display="https://www.the-numbers.com/market/distributor/Walt-Disney" xr:uid="{AA5ABCF1-B248-8D4E-8202-313A7C304047}"/>
    <hyperlink ref="B97" r:id="rId185" display="https://www.the-numbers.com/box-office-records/domestic/all-movies/cumulative/released-in-2009" xr:uid="{BB2CCEC4-7EA4-5046-AA59-6A9E8881F5C6}"/>
    <hyperlink ref="D97" r:id="rId186" display="https://www.the-numbers.com/market/distributor/Walt-Disney" xr:uid="{1B2CF012-6A5A-6D4A-A067-CA23ACCFD6DB}"/>
    <hyperlink ref="B98" r:id="rId187" display="https://www.the-numbers.com/box-office-records/domestic/all-movies/cumulative/released-in-2010" xr:uid="{31038355-8D1E-084C-A6B3-52DCBC9576D5}"/>
    <hyperlink ref="D98" r:id="rId188" display="https://www.the-numbers.com/market/distributor/Warner-Bros" xr:uid="{AD719D1A-C1BD-A54E-8516-6689543DE70E}"/>
    <hyperlink ref="B99" r:id="rId189" display="https://www.the-numbers.com/box-office-records/domestic/all-movies/cumulative/released-in-2012" xr:uid="{1BCCC119-FFBA-C145-B246-20BE010D5DBA}"/>
    <hyperlink ref="D99" r:id="rId190" display="https://www.the-numbers.com/market/distributor/Lionsgate" xr:uid="{CF514DC3-1E8D-3746-B09D-16712AE82C06}"/>
    <hyperlink ref="B100" r:id="rId191" display="https://www.the-numbers.com/box-office-records/domestic/all-movies/cumulative/released-in-2007" xr:uid="{67FD5839-CF8D-BC43-84B5-7A2786CB16C6}"/>
    <hyperlink ref="D100" r:id="rId192" display="https://www.the-numbers.com/market/distributor/Warner-Bros" xr:uid="{C9D505B7-0678-1D4E-9390-9083A7C227E0}"/>
    <hyperlink ref="B101" r:id="rId193" display="https://www.the-numbers.com/box-office-records/domestic/all-movies/cumulative/released-in-1980" xr:uid="{77A4D6B5-B3D2-1847-A001-3572F9241F78}"/>
    <hyperlink ref="D101" r:id="rId194" display="https://www.the-numbers.com/market/distributor/20th-Century-Fox" xr:uid="{6D9FA92D-DB31-C84C-A2D6-DC71D5A6CED5}"/>
    <hyperlink ref="B102" r:id="rId195" display="https://www.the-numbers.com/box-office-records/domestic/all-movies/cumulative/released-in-2005" xr:uid="{8A369D62-525B-F844-9266-6FAD2B68D208}"/>
    <hyperlink ref="D102" r:id="rId196" display="https://www.the-numbers.com/market/distributor/Walt-Disney" xr:uid="{AE1094E4-7103-F74E-97CA-03F7746CC7C4}"/>
    <hyperlink ref="B103" r:id="rId197" display="https://www.the-numbers.com/box-office-records/domestic/all-movies/cumulative/released-in-2013" xr:uid="{3E7114C1-CAC0-4B41-85F8-ACDA04B8839B}"/>
    <hyperlink ref="D103" r:id="rId198" display="https://www.the-numbers.com/market/distributor/Warner-Bros" xr:uid="{93CEE71F-A7FA-D049-9546-5A10C25F568A}"/>
    <hyperlink ref="B104" r:id="rId199" display="https://www.the-numbers.com/box-office-records/domestic/all-movies/cumulative/released-in-2005" xr:uid="{EFF75CF1-A256-4D47-B8FB-9AD25594D6EC}"/>
    <hyperlink ref="D104" r:id="rId200" display="https://www.the-numbers.com/market/distributor/Warner-Bros" xr:uid="{94658383-0991-BF46-B9C5-27C09073281F}"/>
    <hyperlink ref="C104" r:id="rId201" location="tab=summary" display="https://www.the-numbers.com/movie/Harry-Potter-and-the-Goblet-of-Fire - tab=summary" xr:uid="{601DB9F0-E27C-C74F-A9C5-62CDAD4229CC}"/>
    <hyperlink ref="C103" r:id="rId202" location="tab=summary" display="https://www.the-numbers.com/movie/Man-of-Steel - tab=summary" xr:uid="{32D97F1E-A9F1-EF4E-BFC5-84D146A8A04C}"/>
    <hyperlink ref="C102" r:id="rId203" location="tab=summary" display="https://www.the-numbers.com/movie/Chronicles-of-Narnia-The-Lion-the-Witch-and-the-Wardrobe-The - tab=summary" xr:uid="{A48087B9-3ED2-F547-A96C-15399E7FB5DE}"/>
    <hyperlink ref="C101" r:id="rId204" location="tab=summary" display="https://www.the-numbers.com/movie/Star-Wars-Ep-V-The-Empire-Strikes-Back - tab=summary" xr:uid="{402380CE-DAB4-F348-B294-07091DE956B2}"/>
    <hyperlink ref="C100" r:id="rId205" location="tab=summary" display="https://www.the-numbers.com/movie/Harry-Potter-and-the-Order-of-the-Phoenix - tab=summary" xr:uid="{D967071E-6D40-3747-80B2-C42FF709AA97}"/>
    <hyperlink ref="C99" r:id="rId206" location="tab=summary" display="https://www.the-numbers.com/movie/Twilight-Saga-Breaking-Dawn-Part-2-The - tab=summary" xr:uid="{256DFEFE-BB30-7F44-9AD7-55798DCD5518}"/>
    <hyperlink ref="C98" r:id="rId207" location="tab=summary" display="https://www.the-numbers.com/movie/Inception - tab=summary" xr:uid="{E049C783-5DB7-4B4C-80C8-CC9B98EEEE53}"/>
    <hyperlink ref="C97" r:id="rId208" location="tab=summary" display="https://www.the-numbers.com/movie/Up - tab=summary" xr:uid="{549BC02C-24D1-0544-B1C1-D1A4692BE219}"/>
    <hyperlink ref="C96" r:id="rId209" location="tab=summary" display="https://www.the-numbers.com/movie/Sixth-Sense-The - tab=summary" xr:uid="{E58B2377-A628-924D-A87C-5322BCBC20BD}"/>
    <hyperlink ref="C95" r:id="rId210" location="tab=summary" display="https://www.the-numbers.com/movie/Harry-Potter-and-the-Deathly-Hallows-Part-I - tab=summary" xr:uid="{2AFD1B2C-20AD-094C-BAC7-EC83229D8F2E}"/>
    <hyperlink ref="C94" r:id="rId211" location="tab=summary" display="https://www.the-numbers.com/movie/Twilight-Saga-New-Moon-The - tab=summary" xr:uid="{8D1C0639-51E3-464F-9964-5545E5D41F13}"/>
    <hyperlink ref="C93" r:id="rId212" location="tab=summary" display="https://www.the-numbers.com/movie/Twilight-Saga-Eclipse-The - tab=summary" xr:uid="{FEFFC377-B718-1546-8DE8-A54D6BB24A43}"/>
    <hyperlink ref="C92" r:id="rId213" location="tab=summary" display="https://www.the-numbers.com/movie/Harry-Potter-and-the-Half-Blood-Prince - tab=summary" xr:uid="{F3D45891-E7D9-3545-B852-2A9CE947115C}"/>
    <hyperlink ref="C91" r:id="rId214" location="tab=summary" display="https://www.the-numbers.com/movie/Hobbit-An-Unexpected-Journey-The - tab=summary" xr:uid="{F503A56C-42F2-2C45-9366-24E6596CE169}"/>
    <hyperlink ref="C90" r:id="rId215" location="tab=summary" display="https://www.the-numbers.com/movie/Skyfall - tab=summary" xr:uid="{EFD66178-32F6-6E44-942E-6E7ED07F170E}"/>
    <hyperlink ref="C89" r:id="rId216" location="tab=summary" display="https://www.the-numbers.com/movie/Pirates-of-the-Caribbean-The-Curse-of-the-Black-Pearl - tab=summary" xr:uid="{BBD486A7-11D9-0D43-8838-FE180610080F}"/>
    <hyperlink ref="C88" r:id="rId217" location="tab=summary" display="https://www.the-numbers.com/movie/Independence-Day - tab=summary" xr:uid="{A4F3BACD-781B-F842-BCA9-F11BFC4DF3E9}"/>
    <hyperlink ref="C87" r:id="rId218" location="tab=summary" display="https://www.the-numbers.com/movie/Star-Wars-Ep-VI-Return-of-the-Jedi - tab=summary" xr:uid="{425912AA-5686-A54A-84F8-C9716D4CE2AA}"/>
    <hyperlink ref="C86" r:id="rId219" location="tab=summary" display="https://www.the-numbers.com/movie/Pirates-of-the-Caribbean-At-Worlds-End - tab=summary" xr:uid="{B90D8C2C-021F-8D44-BA34-088F8F017B7B}"/>
    <hyperlink ref="C85" r:id="rId220" location="tab=summary" display="https://www.the-numbers.com/movie/Star-Wars-Ep-II-Attack-of-the-Clones - tab=summary" xr:uid="{812996F7-5745-6C48-91A0-CE4B6BA00340}"/>
    <hyperlink ref="C84" r:id="rId221" location="tab=summary" display="https://www.the-numbers.com/movie/Iron-Man-2 - tab=summary" xr:uid="{87201844-DFEE-144F-86AE-79604F0C58DC}"/>
    <hyperlink ref="C83" r:id="rId222" location="tab=summary" display="https://www.the-numbers.com/movie/Thor-Ragnarok - tab=summary" xr:uid="{4F327AB9-2BE9-0349-AD19-CF5364959A97}"/>
    <hyperlink ref="C82" r:id="rId223" location="tab=summary" display="https://www.the-numbers.com/movie/Lord-of-the-Rings-The-Fellowship-of-the-Ring-The - tab=summary" xr:uid="{087608B2-D6CF-2844-ADFB-6EC3FC68DDEE}"/>
    <hyperlink ref="C81" r:id="rId224" location="tab=summary" display="https://www.the-numbers.com/movie/Jumanji-The-Next-Level - tab=summary" xr:uid="{08D5F7E3-0CE8-7B48-AE82-89AD2203163F}"/>
    <hyperlink ref="C80" r:id="rId225" location="tab=summary" display="https://www.the-numbers.com/movie/Indiana-Jones-and-the-Kingdom-of-the-Crystal-Skull - tab=summary" xr:uid="{883C078A-E84E-4C4C-B591-EE94BB6914B1}"/>
    <hyperlink ref="C79" r:id="rId226" location="tab=summary" display="https://www.the-numbers.com/movie/Harry-Potter-and-the-Sorcerers-Stone - tab=summary" xr:uid="{1683D967-AA14-794E-847D-EB76E972230A}"/>
    <hyperlink ref="C78" r:id="rId227" location="tab=summary" display="https://www.the-numbers.com/movie/Iron-Man - tab=summary" xr:uid="{29613547-1FCE-CE48-B68D-3A8A6D6E014E}"/>
    <hyperlink ref="C77" r:id="rId228" location="tab=summary" display="https://www.the-numbers.com/movie/Transformers - tab=summary" xr:uid="{B1A670AE-E63C-8249-85F7-DB186B47360E}"/>
    <hyperlink ref="C76" r:id="rId229" location="tab=summary" display="https://www.the-numbers.com/movie/Shrek-the-Third - tab=summary" xr:uid="{85EC7401-CFCD-274D-9D1E-EE3B6144A6B8}"/>
    <hyperlink ref="C75" r:id="rId230" location="tab=summary" display="https://www.the-numbers.com/movie/Deadpool-2 - tab=summary" xr:uid="{98726665-DA3B-8548-AF71-513D5F0F1A1F}"/>
    <hyperlink ref="C74" r:id="rId231" location="tab=summary" display="https://www.the-numbers.com/movie/Suicide-Squad - tab=summary" xr:uid="{D986267E-E70D-794C-A51E-12FAFC287735}"/>
    <hyperlink ref="C73" r:id="rId232" location="tab=summary" display="https://www.the-numbers.com/movie/It-(2017) - tab=summary" xr:uid="{5A7F3BA0-D4F8-0F41-A3FC-B598C49CC799}"/>
    <hyperlink ref="C72" r:id="rId233" location="tab=summary" display="https://www.the-numbers.com/movie/Forrest-Gump - tab=summary" xr:uid="{C8AF81CF-6424-0E40-8BF3-DD9AF663C288}"/>
    <hyperlink ref="C71" r:id="rId234" location="tab=summary" display="https://www.the-numbers.com/movie/Batman-v-Superman-Dawn-of-Justice - tab=summary" xr:uid="{40C5E9A2-BFDF-3F4C-9D86-58C3A6525B17}"/>
    <hyperlink ref="C70" r:id="rId235" location="tab=summary" display="https://www.the-numbers.com/movie/Guardians-of-the-Galaxy - tab=summary" xr:uid="{AD881FCF-050F-2C4D-83C5-B72E120B98DC}"/>
    <hyperlink ref="C69" r:id="rId236" location="tab=summary" display="https://www.the-numbers.com/movie/Alice-in-Wonderland-(2010) - tab=summary" xr:uid="{20D9B062-FD42-F541-831A-6CFE7DD6840E}"/>
    <hyperlink ref="C68" r:id="rId237" location="tab=summary" display="https://www.the-numbers.com/movie/Spider-Man-Homecoming - tab=summary" xr:uid="{6A7D6BEC-C325-614A-97C1-8781E3193701}"/>
    <hyperlink ref="C67" r:id="rId238" location="tab=summary" display="https://www.the-numbers.com/movie/Aquaman-(2018) - tab=summary" xr:uid="{B1CE649D-FD77-B844-84E2-C508E44B7355}"/>
    <hyperlink ref="C66" r:id="rId239" location="tab=summary" display="https://www.the-numbers.com/movie/Joker-(2019) - tab=summary" xr:uid="{09484A46-31B3-4E48-9F45-610624B92E36}"/>
    <hyperlink ref="C65" r:id="rId240" location="tab=summary" display="https://www.the-numbers.com/movie/Minions - tab=summary" xr:uid="{0D7BAFCB-92E1-8D4E-A940-33C0E2BFAA05}"/>
    <hyperlink ref="C64" r:id="rId241" location="tab=summary" display="https://www.the-numbers.com/movie/Spider-Man-3 - tab=summary" xr:uid="{CC063B3E-BA17-9640-B41F-E262DF28142D}"/>
    <hyperlink ref="C63" r:id="rId242" location="tab=summary" display="https://www.the-numbers.com/movie/Hunger-Games-Mockingjay-Part-1-The - tab=summary" xr:uid="{FDABB386-B866-CC4E-B689-693880AF1472}"/>
    <hyperlink ref="C62" r:id="rId243" location="tab=summary" display="https://www.the-numbers.com/movie/Zootopia-(2016) - tab=summary" xr:uid="{AAB52B2A-C60B-8D47-8C2B-42199C567D3E}"/>
    <hyperlink ref="C61" r:id="rId244" location="tab=summary" display="https://www.the-numbers.com/movie/Lord-of-the-Rings-The-Two-Towers-The - tab=summary" xr:uid="{F2B633DD-0ACA-EE4D-B636-9ED8471525A0}"/>
    <hyperlink ref="C60" r:id="rId245" location="tab=summary" display="https://www.the-numbers.com/movie/American-Sniper - tab=summary" xr:uid="{8947BBA0-38BF-8A45-B197-5FD9D46F273E}"/>
    <hyperlink ref="C59" r:id="rId246" location="tab=summary" display="https://www.the-numbers.com/movie/Transformers-Dark-of-the-Moon-(2011) - tab=summary" xr:uid="{44F60E3E-CED8-6048-94B3-776EA4CD27E0}"/>
    <hyperlink ref="C58" r:id="rId247" location="tab=summary" display="https://www.the-numbers.com/movie/Furious-7 - tab=summary" xr:uid="{233A9FFE-C6D4-A940-8F91-97B993C3F91B}"/>
    <hyperlink ref="C57" r:id="rId248" location="tab=summary" display="https://www.the-numbers.com/movie/Aladdin-(2019) - tab=summary" xr:uid="{B03E7313-8C84-9241-89F0-1B31361A73B7}"/>
    <hyperlink ref="C56" r:id="rId249" location="tab=summary" display="https://www.the-numbers.com/movie/Inside-Out-(2015) - tab=summary" xr:uid="{4670C5D4-2481-E345-A82A-E303DF5983DE}"/>
    <hyperlink ref="C55" r:id="rId250" location="tab=summary" display="https://www.the-numbers.com/movie/Deadpool - tab=summary" xr:uid="{2DCE76A0-12D4-4D4B-9803-C656DE2D4E03}"/>
    <hyperlink ref="C54" r:id="rId251" location="tab=summary" display="https://www.the-numbers.com/movie/Jungle-Book-The-(2016) - tab=summary" xr:uid="{4DB5B125-22F2-AA45-9A87-4D7C562C97FF}"/>
    <hyperlink ref="C53" r:id="rId252" location="tab=summary" display="https://www.the-numbers.com/movie/Despicable-Me-2 - tab=summary" xr:uid="{3493443E-5710-EC4B-AE4D-A65A151A5D77}"/>
    <hyperlink ref="C52" r:id="rId253" location="tab=summary" display="https://www.the-numbers.com/movie/Secret-Life-of-Pets-The - tab=summary" xr:uid="{E8D458E0-5CBB-E447-9B0A-6DD3FFCBD139}"/>
    <hyperlink ref="C51" r:id="rId254" location="tab=summary" display="https://www.the-numbers.com/movie/Passion-of-the-Christ-The - tab=summary" xr:uid="{6A6C0295-E34D-0944-8399-FEB4877AFDEF}"/>
    <hyperlink ref="C50" r:id="rId255" location="tab=summary" display="https://www.the-numbers.com/movie/Spider-Man-2 - tab=summary" xr:uid="{F930D07B-680F-E048-BE4F-264858994868}"/>
    <hyperlink ref="C49" r:id="rId256" location="tab=summary" display="https://www.the-numbers.com/movie/Lord-of-the-Rings-The-Return-of-the-King-The - tab=summary" xr:uid="{EF6C7384-CFD2-7544-BFC7-0234BE6B0D57}"/>
    <hyperlink ref="C48" r:id="rId257" location="tab=summary" display="https://www.the-numbers.com/movie/Star-Wars-Ep-III-Revenge-of-the-Sith - tab=summary" xr:uid="{69B54303-5F1F-D447-9A34-E4DEDDA8D4EE}"/>
    <hyperlink ref="C47" r:id="rId258" location="tab=summary" display="https://www.the-numbers.com/movie/Finding-Nemo - tab=summary" xr:uid="{C85628D3-D94C-6E44-9085-9FB690F43D8A}"/>
    <hyperlink ref="C46" r:id="rId259" location="tab=summary" display="https://www.the-numbers.com/movie/Harry-Potter-and-the-Deathly-Hallows-Part-II - tab=summary" xr:uid="{AEAF4D63-660B-4F41-A63B-8D2F3E9547FF}"/>
    <hyperlink ref="C45" r:id="rId260" location="tab=summary" display="https://www.the-numbers.com/movie/Guardians-of-the-Galaxy-Vol-2 - tab=summary" xr:uid="{72C833EA-0847-6449-89FE-4C42688D1591}"/>
    <hyperlink ref="C44" r:id="rId261" location="tab=summary" display="https://www.the-numbers.com/movie/Spider-Man-Far-From-Home-(2019) - tab=summary" xr:uid="{8E0FBE24-287D-AA48-9A6D-A23BDAF771A9}"/>
    <hyperlink ref="C43" r:id="rId262" location="tab=summary" display="https://www.the-numbers.com/movie/Frozen-(2013) - tab=summary" xr:uid="{2635E787-515A-204D-8D7B-A6E3CAA34B09}"/>
    <hyperlink ref="C42" r:id="rId263" location="tab=summary" display="https://www.the-numbers.com/movie/Transformers-Revenge-of-the-Fallen - tab=summary" xr:uid="{32EBA062-B29D-F644-A611-FCABB630F98F}"/>
    <hyperlink ref="C41" r:id="rId264" location="tab=summary" display="https://www.the-numbers.com/movie/Jurassic-Park - tab=summary" xr:uid="{ACDFB6DC-522F-E546-9BAE-D10583E07C1E}"/>
    <hyperlink ref="C40" r:id="rId265" location="tab=summary" display="https://www.the-numbers.com/movie/Spider-Man - tab=summary" xr:uid="{38C1A8D9-DEBC-C04C-B768-508B7C86B546}"/>
    <hyperlink ref="C39" r:id="rId266" location="tab=summary" display="https://www.the-numbers.com/movie/Jumanji-Welcome-to-the-Jungle - tab=summary" xr:uid="{B9AD3F73-EA7C-3C4F-93C1-88343200B88E}"/>
    <hyperlink ref="C38" r:id="rId267" location="tab=summary" display="https://www.the-numbers.com/movie/Hunger-Games-The - tab=summary" xr:uid="{E90B57B9-0B21-0143-B24E-605E18096A59}"/>
    <hyperlink ref="C37" r:id="rId268" location="tab=summary" display="https://www.the-numbers.com/movie/Captain-America-Civil-War - tab=summary" xr:uid="{5554961C-E000-064E-8B44-E83F108DA9C3}"/>
    <hyperlink ref="C36" r:id="rId269" location="tab=summary" display="https://www.the-numbers.com/movie/Iron-Man-3 - tab=summary" xr:uid="{24C91370-57A5-694D-AB4C-2393F87B2D5E}"/>
    <hyperlink ref="C35" r:id="rId270" location="tab=summary" display="https://www.the-numbers.com/movie/Wonder-Woman-(2017) - tab=summary" xr:uid="{FCFA645F-D88A-674F-98D4-EAE4F43FA188}"/>
    <hyperlink ref="C34" r:id="rId271" location="tab=summary" display="https://www.the-numbers.com/movie/Toy-Story-3 - tab=summary" xr:uid="{F10C3FAB-3994-AE4A-AD4C-66E8E79AFFDC}"/>
    <hyperlink ref="C33" r:id="rId272" location="tab=summary" display="https://www.the-numbers.com/movie/Jurassic-World-Fallen-Kingdom-(2018) - tab=summary" xr:uid="{E0DFEDB4-6DAF-9243-8B8B-76606A828854}"/>
    <hyperlink ref="C32" r:id="rId273" location="tab=summary" display="https://www.the-numbers.com/movie/Lion-King-The - tab=summary" xr:uid="{BE18701E-FA64-0A46-88CE-7A2503B61416}"/>
    <hyperlink ref="C31" r:id="rId274" location="tab=summary" display="https://www.the-numbers.com/movie/Pirates-of-the-Caribbean-Dead-Mans-Chest - tab=summary" xr:uid="{FEE70CCC-0E2D-C54F-AA7D-CD8ACA35D3C8}"/>
    <hyperlink ref="C30" r:id="rId275" location="tab=summary" display="https://www.the-numbers.com/movie/Hunger-Games-Catching-Fire-The - tab=summary" xr:uid="{D230DB54-EB3A-2240-A49E-FF4EAE8D5070}"/>
    <hyperlink ref="C29" r:id="rId276" location="tab=summary" display="https://www.the-numbers.com/movie/Captain-Marvel-(2019) - tab=summary" xr:uid="{1F4BEEC7-8CDA-674B-97D4-4C5F3CCF2E38}"/>
    <hyperlink ref="C28" r:id="rId277" location="tab=summary" display="https://www.the-numbers.com/movie/Toy-Story-4-(2019) - tab=summary" xr:uid="{65BBD7A6-CFB9-8549-8BF7-EE893AFE3A31}"/>
    <hyperlink ref="C27" r:id="rId278" location="tab=summary" display="https://www.the-numbers.com/movie/ET-The-Extra-Terrestrial - tab=summary" xr:uid="{1AE47489-736E-3F42-951D-E0FC9A0E7AE8}"/>
    <hyperlink ref="C26" r:id="rId279" location="tab=summary" display="https://www.the-numbers.com/movie/Shrek-2 - tab=summary" xr:uid="{271A99B3-D075-DC4A-99DD-20702E7DE3BD}"/>
    <hyperlink ref="C25" r:id="rId280" location="tab=summary" display="https://www.the-numbers.com/movie/Dark-Knight-Rises-The - tab=summary" xr:uid="{1B62AC41-DA62-5C44-B7E4-E91401CE29D8}"/>
    <hyperlink ref="C24" r:id="rId281" location="tab=summary" display="https://www.the-numbers.com/movie/Avengers-Age-of-Ultron - tab=summary" xr:uid="{94F52512-3F53-3A46-B27B-39EFF5BA7FE9}"/>
    <hyperlink ref="C23" r:id="rId282" location="tab=summary" display="https://www.the-numbers.com/movie/Star-Wars-Ep-IV-A-New-Hope - tab=summary" xr:uid="{638ACEAD-6125-DB4A-BD7F-571CE4D83913}"/>
    <hyperlink ref="C22" r:id="rId283" location="tab=summary" display="https://www.the-numbers.com/movie/Star-Wars-Ep-I-The-Phantom-Menace - tab=summary" xr:uid="{601F57BD-C574-C04B-AE87-7D3DAF27F29B}"/>
    <hyperlink ref="C21" r:id="rId284" location="tab=summary" display="https://www.the-numbers.com/movie/Frozen-II-(2019) - tab=summary" xr:uid="{44734724-4614-F847-8393-9A7262A9F37D}"/>
    <hyperlink ref="C20" r:id="rId285" location="tab=summary" display="https://www.the-numbers.com/movie/Finding-Dory - tab=summary" xr:uid="{C808002E-3399-CA41-8A1D-FAE05EF8CC8D}"/>
    <hyperlink ref="C19" r:id="rId286" location="tab=summary" display="https://www.the-numbers.com/movie/Beauty-and-the-Beast-(2017) - tab=summary" xr:uid="{EC5D37AC-92A0-FA43-80F9-5DCED3802440}"/>
    <hyperlink ref="C18" r:id="rId287" location="tab=summary" display="https://www.the-numbers.com/movie/Star-Wars-The-Rise-of-Skywalker-(2019) - tab=summary" xr:uid="{C7FE1D97-DDF1-1440-B676-635730BEE442}"/>
    <hyperlink ref="C17" r:id="rId288" location="tab=summary" display="https://www.the-numbers.com/movie/Rogue-One-A-Star-Wars-Story - tab=summary" xr:uid="{21B324F4-FF5E-AF4F-A5F3-9D0D08CCB676}"/>
    <hyperlink ref="C16" r:id="rId289" location="tab=summary" display="https://www.the-numbers.com/movie/Dark-Knight-The - tab=summary" xr:uid="{AD9937BA-5E5B-5B40-9FC7-D878BE1109D5}"/>
    <hyperlink ref="C15" r:id="rId290" location="tab=summary" display="https://www.the-numbers.com/movie/Lion-King-The-(Live-Action)-(2019) - tab=summary" xr:uid="{1FCF5E25-4746-5140-9D0B-23D9292C45DD}"/>
    <hyperlink ref="C14" r:id="rId291" location="tab=summary" display="https://www.the-numbers.com/movie/Incredibles-2 - tab=summary" xr:uid="{AA63C036-F5F9-B24C-9CE5-E5605673A045}"/>
    <hyperlink ref="C13" r:id="rId292" location="tab=summary" display="https://www.the-numbers.com/movie/Star-Wars-Ep-VIII-The-Last-Jedi - tab=summary" xr:uid="{30C5D724-544F-314C-B226-2544E0261D51}"/>
    <hyperlink ref="C12" r:id="rId293" location="tab=summary" display="https://www.the-numbers.com/movie/Avengers-The-(2012) - tab=summary" xr:uid="{89628CD6-56C4-1B4F-BC79-692156548011}"/>
    <hyperlink ref="C11" r:id="rId294" location="tab=summary" display="https://www.the-numbers.com/movie/Jurassic-World - tab=summary" xr:uid="{1596B1F1-E1EA-FD42-9B12-C37467EDA717}"/>
    <hyperlink ref="C10" r:id="rId295" location="tab=summary" display="https://www.the-numbers.com/movie/Titanic-(1997) - tab=summary" xr:uid="{06C6B7EC-D6FC-8641-81CB-31B9B39BB93D}"/>
    <hyperlink ref="C9" r:id="rId296" location="tab=summary" display="https://www.the-numbers.com/movie/Avengers-Infinity-War - tab=summary" xr:uid="{BE39E309-3A49-3C49-AC79-93BAF6985E93}"/>
    <hyperlink ref="C8" r:id="rId297" location="tab=summary" display="https://www.the-numbers.com/movie/Black-Panther - tab=summary" xr:uid="{4FA97A40-DAE2-ED43-8545-767F5F5011FD}"/>
    <hyperlink ref="C7" r:id="rId298" location="tab=summary" display="https://www.the-numbers.com/movie/Avatar - tab=summary" xr:uid="{606824E2-75BF-2A42-B204-F1DE314B466D}"/>
    <hyperlink ref="C6" r:id="rId299" location="tab=summary" display="https://www.the-numbers.com/movie/Avengers-Endgame-(2019) - tab=summary" xr:uid="{1D3BFCA5-C89A-EA45-984D-734B5358E044}"/>
    <hyperlink ref="C5" r:id="rId300" location="tab=summary" display="https://www.the-numbers.com/movie/Star-Wars-Ep-VII-The-Force-Awakens - tab=summary" xr:uid="{C76C26EF-89EA-E445-BD8A-EFEE356BCCC5}"/>
  </hyperlinks>
  <pageMargins left="0.7" right="0.7" top="0.75" bottom="0.75" header="0.3" footer="0.3"/>
  <drawing r:id="rId3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7E22-93A1-3941-A5D8-58C848397915}">
  <dimension ref="B4:B104"/>
  <sheetViews>
    <sheetView topLeftCell="B12" workbookViewId="0">
      <selection activeCell="B4" sqref="B4:B104"/>
    </sheetView>
  </sheetViews>
  <sheetFormatPr baseColWidth="10" defaultRowHeight="16" x14ac:dyDescent="0.2"/>
  <cols>
    <col min="2" max="2" width="43.5" customWidth="1"/>
    <col min="3" max="3" width="26.83203125" customWidth="1"/>
  </cols>
  <sheetData>
    <row r="4" spans="2:2" ht="21" x14ac:dyDescent="0.25">
      <c r="B4" s="7"/>
    </row>
    <row r="5" spans="2:2" x14ac:dyDescent="0.2">
      <c r="B5" s="16"/>
    </row>
    <row r="6" spans="2:2" x14ac:dyDescent="0.2">
      <c r="B6" s="3"/>
    </row>
    <row r="7" spans="2:2" x14ac:dyDescent="0.2">
      <c r="B7" s="3"/>
    </row>
    <row r="8" spans="2:2" x14ac:dyDescent="0.2">
      <c r="B8" s="3"/>
    </row>
    <row r="9" spans="2:2" x14ac:dyDescent="0.2">
      <c r="B9" s="3"/>
    </row>
    <row r="10" spans="2:2" x14ac:dyDescent="0.2">
      <c r="B10" s="3"/>
    </row>
    <row r="11" spans="2:2" x14ac:dyDescent="0.2">
      <c r="B11" s="3"/>
    </row>
    <row r="12" spans="2:2" x14ac:dyDescent="0.2">
      <c r="B12" s="3"/>
    </row>
    <row r="13" spans="2:2" x14ac:dyDescent="0.2">
      <c r="B13" s="3"/>
    </row>
    <row r="14" spans="2:2" x14ac:dyDescent="0.2">
      <c r="B14" s="3"/>
    </row>
    <row r="15" spans="2:2" x14ac:dyDescent="0.2">
      <c r="B15" s="3"/>
    </row>
    <row r="16" spans="2:2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  <row r="30" spans="2:2" x14ac:dyDescent="0.2">
      <c r="B30" s="3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Bhavika Nyland</cp:lastModifiedBy>
  <dcterms:created xsi:type="dcterms:W3CDTF">2020-11-15T21:26:44Z</dcterms:created>
  <dcterms:modified xsi:type="dcterms:W3CDTF">2020-11-17T23:09:29Z</dcterms:modified>
</cp:coreProperties>
</file>