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ugus\Google Drive\03. Profissional\05. Empreendedorismo\02. @Otto.professor\01. Curso\03. MiniCurso Excelera\"/>
    </mc:Choice>
  </mc:AlternateContent>
  <xr:revisionPtr revIDLastSave="0" documentId="8_{3B04F644-75DB-4274-ADA2-2214BE5C6F65}" xr6:coauthVersionLast="47" xr6:coauthVersionMax="47" xr10:uidLastSave="{00000000-0000-0000-0000-000000000000}"/>
  <bookViews>
    <workbookView xWindow="-108" yWindow="-108" windowWidth="23256" windowHeight="12456" tabRatio="921" xr2:uid="{6C239E8C-271C-45C8-B7AA-C874BA905940}"/>
  </bookViews>
  <sheets>
    <sheet name="3.01 - Funções Básicas" sheetId="12" r:id="rId1"/>
    <sheet name="3.02 - Travamento" sheetId="11" r:id="rId2"/>
    <sheet name="3.03 - Funções Estatísticas" sheetId="20" r:id="rId3"/>
  </sheets>
  <externalReferences>
    <externalReference r:id="rId4"/>
    <externalReference r:id="rId5"/>
  </externalReferences>
  <definedNames>
    <definedName name="_xlnm._FilterDatabase" localSheetId="2" hidden="1">'3.03 - Funções Estatísticas'!$B$7:$D$28</definedName>
    <definedName name="MSG" localSheetId="2">'[1]#1'!$XFD$1048576</definedName>
    <definedName name="MSG">'[2]1.07 - Formatação de Células'!#REF!</definedName>
    <definedName name="SENHA" localSheetId="2">'[1]#1'!$AC$285</definedName>
    <definedName name="SENHA">'[2]1.07 -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6" i="20" l="1"/>
  <c r="E62" i="20"/>
  <c r="E60" i="20"/>
  <c r="E42" i="20"/>
  <c r="E41" i="20"/>
  <c r="I15" i="20"/>
  <c r="I14" i="20"/>
  <c r="H15" i="20"/>
  <c r="H14" i="20"/>
  <c r="G15" i="20"/>
  <c r="G14" i="20"/>
  <c r="G8" i="20"/>
  <c r="E18" i="11" l="1"/>
  <c r="D18" i="11"/>
  <c r="C18" i="11"/>
  <c r="D11" i="11"/>
  <c r="D10" i="11"/>
  <c r="D9" i="11"/>
  <c r="H36" i="12"/>
  <c r="G36" i="12"/>
  <c r="D36" i="12"/>
  <c r="D35" i="12"/>
  <c r="H29" i="12"/>
  <c r="G29" i="12"/>
  <c r="D29" i="12"/>
  <c r="D28" i="12"/>
  <c r="F22" i="12"/>
  <c r="F21" i="12"/>
  <c r="F20" i="12"/>
  <c r="F19" i="12"/>
  <c r="F18" i="12"/>
  <c r="F17" i="12"/>
  <c r="F13" i="12"/>
  <c r="F12" i="12"/>
  <c r="F11" i="12"/>
  <c r="F10" i="12"/>
  <c r="F9" i="12"/>
  <c r="B1" i="12" l="1"/>
</calcChain>
</file>

<file path=xl/sharedStrings.xml><?xml version="1.0" encoding="utf-8"?>
<sst xmlns="http://schemas.openxmlformats.org/spreadsheetml/2006/main" count="160" uniqueCount="76">
  <si>
    <t>C</t>
  </si>
  <si>
    <t>A</t>
  </si>
  <si>
    <t>B</t>
  </si>
  <si>
    <t>Exemplo</t>
  </si>
  <si>
    <t>Produto</t>
  </si>
  <si>
    <t>Média</t>
  </si>
  <si>
    <t>Soma</t>
  </si>
  <si>
    <t>Funções</t>
  </si>
  <si>
    <t>1. Arraste a fórmula travando a linha</t>
  </si>
  <si>
    <t>Formato: A$2</t>
  </si>
  <si>
    <t>Valor (USD)</t>
  </si>
  <si>
    <t>Valor (BRL)</t>
  </si>
  <si>
    <t>Dólar</t>
  </si>
  <si>
    <t>2. Arraste a fórmula travando a coluna</t>
  </si>
  <si>
    <t>Formato: $A2</t>
  </si>
  <si>
    <t>1. Realize as operações a seguir com os operadores</t>
  </si>
  <si>
    <t>Operadores Matemáticos</t>
  </si>
  <si>
    <t>Número 1</t>
  </si>
  <si>
    <t>Número 2</t>
  </si>
  <si>
    <t>Operação</t>
  </si>
  <si>
    <t>Operador</t>
  </si>
  <si>
    <t>Resultado</t>
  </si>
  <si>
    <t>+</t>
  </si>
  <si>
    <t>Subtração</t>
  </si>
  <si>
    <t>-</t>
  </si>
  <si>
    <t>Multiplicação</t>
  </si>
  <si>
    <t>*</t>
  </si>
  <si>
    <t>Divisão</t>
  </si>
  <si>
    <t>/</t>
  </si>
  <si>
    <t>Exponenciação</t>
  </si>
  <si>
    <t>^</t>
  </si>
  <si>
    <t>Operadores de Comparação</t>
  </si>
  <si>
    <t>Igual</t>
  </si>
  <si>
    <t>=</t>
  </si>
  <si>
    <t>Diferente</t>
  </si>
  <si>
    <t>&lt;&gt;</t>
  </si>
  <si>
    <t>Maior</t>
  </si>
  <si>
    <t>&gt;</t>
  </si>
  <si>
    <t>Menor</t>
  </si>
  <si>
    <t>&lt;</t>
  </si>
  <si>
    <t>Maior ou igual a</t>
  </si>
  <si>
    <t>&gt;=</t>
  </si>
  <si>
    <t>Menor ou igual a</t>
  </si>
  <si>
    <t>&lt;=</t>
  </si>
  <si>
    <t>2. Realize a soma dos seguintes números:</t>
  </si>
  <si>
    <t>Utilize a função =SOMA</t>
  </si>
  <si>
    <t>SOMA</t>
  </si>
  <si>
    <t>3. Realize a média dos seguintes números:</t>
  </si>
  <si>
    <t>Utilize a função =MÉDIA</t>
  </si>
  <si>
    <t>MÉDIA</t>
  </si>
  <si>
    <t>Os estudantes de uma classe tiveram as seguintes notas:</t>
  </si>
  <si>
    <t>1. Determine a média geral de todas as provas</t>
  </si>
  <si>
    <t>Prova</t>
  </si>
  <si>
    <t>Turma</t>
  </si>
  <si>
    <t>Nota</t>
  </si>
  <si>
    <t>P1</t>
  </si>
  <si>
    <t>Utilize as funções =SOMASES e =CONT.SES</t>
  </si>
  <si>
    <t>Contagem</t>
  </si>
  <si>
    <t>P2</t>
  </si>
  <si>
    <t xml:space="preserve">Dada a seguinte sequência </t>
  </si>
  <si>
    <t>de números:</t>
  </si>
  <si>
    <t>Utilize a função =MÁXIMO e =MÍNIMO</t>
  </si>
  <si>
    <t>Mais Alto</t>
  </si>
  <si>
    <t>Mais Baixo</t>
  </si>
  <si>
    <t>Utilize as funções =CONT.NÚM e =CONT.VALORES</t>
  </si>
  <si>
    <t>Carlos</t>
  </si>
  <si>
    <t>Números</t>
  </si>
  <si>
    <t>Valores</t>
  </si>
  <si>
    <t>Maria</t>
  </si>
  <si>
    <t>João</t>
  </si>
  <si>
    <t>Funções Estatísticas</t>
  </si>
  <si>
    <t>Funções Básicas</t>
  </si>
  <si>
    <t>Travamento</t>
  </si>
  <si>
    <t>2. Determine a média da P1 e da P2</t>
  </si>
  <si>
    <t>3. Encontre o valor mais alto e o mais baixo:</t>
  </si>
  <si>
    <t>4. Realize a contagem de quantos números e valores possuem nas células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</si>
</sst>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28"/>
      <color theme="0"/>
      <name val="Bebas Neue"/>
      <family val="2"/>
    </font>
    <font>
      <sz val="20"/>
      <name val="Bebas Neue"/>
      <family val="2"/>
    </font>
    <font>
      <sz val="10"/>
      <color theme="1"/>
      <name val="Segoe UI"/>
      <family val="2"/>
    </font>
    <font>
      <i/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i/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1">
    <xf numFmtId="0" fontId="0" fillId="0" borderId="0" xfId="0"/>
    <xf numFmtId="0" fontId="7" fillId="0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8" fillId="0" borderId="0" xfId="0" applyFont="1"/>
    <xf numFmtId="164" fontId="7" fillId="0" borderId="1" xfId="1" applyNumberFormat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center" vertical="center"/>
    </xf>
    <xf numFmtId="8" fontId="7" fillId="3" borderId="1" xfId="2" applyNumberFormat="1" applyFont="1" applyFill="1" applyBorder="1" applyAlignment="1">
      <alignment horizontal="center" vertical="center"/>
    </xf>
    <xf numFmtId="8" fontId="7" fillId="0" borderId="1" xfId="1" applyNumberFormat="1" applyFont="1" applyFill="1" applyBorder="1" applyAlignment="1">
      <alignment horizontal="center" vertical="center"/>
    </xf>
    <xf numFmtId="0" fontId="4" fillId="0" borderId="0" xfId="0" applyFont="1"/>
    <xf numFmtId="44" fontId="7" fillId="3" borderId="1" xfId="2" applyFont="1" applyFill="1" applyBorder="1" applyAlignment="1">
      <alignment horizontal="center" vertical="center"/>
    </xf>
    <xf numFmtId="0" fontId="7" fillId="3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/>
    <xf numFmtId="2" fontId="3" fillId="3" borderId="1" xfId="0" applyNumberFormat="1" applyFont="1" applyFill="1" applyBorder="1" applyAlignment="1">
      <alignment horizontal="center"/>
    </xf>
    <xf numFmtId="0" fontId="7" fillId="3" borderId="1" xfId="1" applyNumberFormat="1" applyFont="1" applyFill="1" applyBorder="1" applyAlignment="1">
      <alignment horizontal="left" vertical="center"/>
    </xf>
    <xf numFmtId="2" fontId="7" fillId="3" borderId="1" xfId="1" applyNumberFormat="1" applyFont="1" applyFill="1" applyBorder="1" applyAlignment="1">
      <alignment horizontal="left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6.3 - Fun&#231;&#245;es de Texto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6.2 - Fun&#231;&#245;es B&#225;sicas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hyperlink" Target="#'6.07 - Fun&#231;&#245;es Pesq. e Ref. (1)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95133</xdr:colOff>
      <xdr:row>4</xdr:row>
      <xdr:rowOff>0</xdr:rowOff>
    </xdr:from>
    <xdr:to>
      <xdr:col>1</xdr:col>
      <xdr:colOff>92524</xdr:colOff>
      <xdr:row>4</xdr:row>
      <xdr:rowOff>0</xdr:rowOff>
    </xdr:to>
    <xdr:sp macro="" textlink="">
      <xdr:nvSpPr>
        <xdr:cNvPr id="2" name="object 15">
          <a:extLst>
            <a:ext uri="{FF2B5EF4-FFF2-40B4-BE49-F238E27FC236}">
              <a16:creationId xmlns:a16="http://schemas.microsoft.com/office/drawing/2014/main" id="{D452BCE4-2E86-404B-B994-9BBB7CD36FA2}"/>
            </a:ext>
          </a:extLst>
        </xdr:cNvPr>
        <xdr:cNvSpPr>
          <a:spLocks noChangeAspect="1"/>
        </xdr:cNvSpPr>
      </xdr:nvSpPr>
      <xdr:spPr>
        <a:xfrm>
          <a:off x="95133" y="1188720"/>
          <a:ext cx="606991" cy="0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0</xdr:colOff>
      <xdr:row>0</xdr:row>
      <xdr:rowOff>449580</xdr:rowOff>
    </xdr:to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A8B715-CF6A-4FDF-B6CF-DE0EFE4EA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3740" y="0"/>
          <a:ext cx="10134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95133</xdr:colOff>
      <xdr:row>3</xdr:row>
      <xdr:rowOff>0</xdr:rowOff>
    </xdr:from>
    <xdr:to>
      <xdr:col>1</xdr:col>
      <xdr:colOff>92524</xdr:colOff>
      <xdr:row>3</xdr:row>
      <xdr:rowOff>0</xdr:rowOff>
    </xdr:to>
    <xdr:sp macro="" textlink="">
      <xdr:nvSpPr>
        <xdr:cNvPr id="2" name="object 15">
          <a:extLst>
            <a:ext uri="{FF2B5EF4-FFF2-40B4-BE49-F238E27FC236}">
              <a16:creationId xmlns:a16="http://schemas.microsoft.com/office/drawing/2014/main" id="{8BAD4947-E234-4608-99B3-C37652C19F80}"/>
            </a:ext>
          </a:extLst>
        </xdr:cNvPr>
        <xdr:cNvSpPr>
          <a:spLocks noChangeAspect="1"/>
        </xdr:cNvSpPr>
      </xdr:nvSpPr>
      <xdr:spPr>
        <a:xfrm>
          <a:off x="95133" y="998220"/>
          <a:ext cx="606991" cy="0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0</xdr:colOff>
      <xdr:row>0</xdr:row>
      <xdr:rowOff>449580</xdr:rowOff>
    </xdr:to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446BFC-465F-4EEC-8E36-DF577A613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3280" y="0"/>
          <a:ext cx="10134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975360</xdr:colOff>
      <xdr:row>0</xdr:row>
      <xdr:rowOff>449580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2E6F9-0F77-4948-B178-1756DC76E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894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gus/Google%20Drive/03.%20Profissional/05.%20Empreendedorismo/03.%20Curso/02.%20Excelera%201.0/02.%20Planilhas%20para%20Aula/02.%20Boas%20Pr&#225;t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M&#243;du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0"/>
      <sheetName val="#1"/>
      <sheetName val="#2"/>
      <sheetName val="#3"/>
      <sheetName val="#4"/>
      <sheetName val="#4.1"/>
      <sheetName val="#4.2"/>
      <sheetName val="#4.3"/>
      <sheetName val="#5"/>
      <sheetName val="#6"/>
      <sheetName val="#7"/>
      <sheetName val="#8"/>
      <sheetName val="#9"/>
      <sheetName val="#10"/>
    </sheetNames>
    <sheetDataSet>
      <sheetData sheetId="0"/>
      <sheetData sheetId="1">
        <row r="285">
          <cell r="AC285">
            <v>12345</v>
          </cell>
        </row>
        <row r="1048576">
          <cell r="XFD1048576" t="str">
            <v>"Não importa que você vá devagar, contanto que você não pare" - Confúcio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CD96-A401-40C6-8853-DB9832309E8A}">
  <sheetPr codeName="Planilha12"/>
  <dimension ref="A1:H36"/>
  <sheetViews>
    <sheetView showGridLines="0" tabSelected="1" workbookViewId="0">
      <pane ySplit="1" topLeftCell="A2" activePane="bottomLeft" state="frozen"/>
      <selection pane="bottomLeft" activeCell="D25" sqref="D25"/>
    </sheetView>
  </sheetViews>
  <sheetFormatPr defaultRowHeight="15" x14ac:dyDescent="0.35"/>
  <cols>
    <col min="1" max="1" width="8.88671875" style="3"/>
    <col min="2" max="2" width="15.21875" style="3" customWidth="1"/>
    <col min="3" max="3" width="14.77734375" style="3" bestFit="1" customWidth="1"/>
    <col min="4" max="4" width="16.21875" style="3" customWidth="1"/>
    <col min="5" max="14" width="14.77734375" style="3" bestFit="1" customWidth="1"/>
    <col min="15" max="16384" width="8.88671875" style="3"/>
  </cols>
  <sheetData>
    <row r="1" spans="1:6" s="6" customFormat="1" ht="37.200000000000003" x14ac:dyDescent="0.75">
      <c r="A1" s="5"/>
      <c r="B1" s="6" t="str">
        <f>'3.02 - Travamento'!B1</f>
        <v>Funções</v>
      </c>
    </row>
    <row r="3" spans="1:6" s="2" customFormat="1" ht="26.4" x14ac:dyDescent="0.55000000000000004">
      <c r="B3" s="2" t="s">
        <v>71</v>
      </c>
    </row>
    <row r="5" spans="1:6" x14ac:dyDescent="0.35">
      <c r="B5" s="3" t="s">
        <v>15</v>
      </c>
    </row>
    <row r="7" spans="1:6" x14ac:dyDescent="0.35">
      <c r="B7" s="3" t="s">
        <v>16</v>
      </c>
    </row>
    <row r="8" spans="1:6" x14ac:dyDescent="0.35">
      <c r="B8" s="15" t="s">
        <v>17</v>
      </c>
      <c r="C8" s="15" t="s">
        <v>18</v>
      </c>
      <c r="D8" s="15" t="s">
        <v>19</v>
      </c>
      <c r="E8" s="15" t="s">
        <v>20</v>
      </c>
      <c r="F8" s="15" t="s">
        <v>21</v>
      </c>
    </row>
    <row r="9" spans="1:6" x14ac:dyDescent="0.35">
      <c r="B9" s="15">
        <v>7</v>
      </c>
      <c r="C9" s="15">
        <v>0</v>
      </c>
      <c r="D9" s="15" t="s">
        <v>6</v>
      </c>
      <c r="E9" s="15" t="s">
        <v>22</v>
      </c>
      <c r="F9" s="16">
        <f>B9+C9</f>
        <v>7</v>
      </c>
    </row>
    <row r="10" spans="1:6" x14ac:dyDescent="0.35">
      <c r="B10" s="15">
        <v>5</v>
      </c>
      <c r="C10" s="15">
        <v>10</v>
      </c>
      <c r="D10" s="15" t="s">
        <v>23</v>
      </c>
      <c r="E10" s="15" t="s">
        <v>24</v>
      </c>
      <c r="F10" s="16">
        <f>B10-C10</f>
        <v>-5</v>
      </c>
    </row>
    <row r="11" spans="1:6" x14ac:dyDescent="0.35">
      <c r="B11" s="15">
        <v>4</v>
      </c>
      <c r="C11" s="15">
        <v>4</v>
      </c>
      <c r="D11" s="15" t="s">
        <v>25</v>
      </c>
      <c r="E11" s="15" t="s">
        <v>26</v>
      </c>
      <c r="F11" s="16">
        <f>B11*C11</f>
        <v>16</v>
      </c>
    </row>
    <row r="12" spans="1:6" x14ac:dyDescent="0.35">
      <c r="B12" s="15">
        <v>5</v>
      </c>
      <c r="C12" s="15">
        <v>2</v>
      </c>
      <c r="D12" s="15" t="s">
        <v>27</v>
      </c>
      <c r="E12" s="15" t="s">
        <v>28</v>
      </c>
      <c r="F12" s="16">
        <f>B12/C12</f>
        <v>2.5</v>
      </c>
    </row>
    <row r="13" spans="1:6" x14ac:dyDescent="0.35">
      <c r="B13" s="15">
        <v>2</v>
      </c>
      <c r="C13" s="15">
        <v>3</v>
      </c>
      <c r="D13" s="15" t="s">
        <v>29</v>
      </c>
      <c r="E13" s="15" t="s">
        <v>30</v>
      </c>
      <c r="F13" s="16">
        <f>B13^C13</f>
        <v>8</v>
      </c>
    </row>
    <row r="15" spans="1:6" x14ac:dyDescent="0.35">
      <c r="B15" s="3" t="s">
        <v>31</v>
      </c>
    </row>
    <row r="16" spans="1:6" x14ac:dyDescent="0.35">
      <c r="B16" s="15" t="s">
        <v>17</v>
      </c>
      <c r="C16" s="15" t="s">
        <v>18</v>
      </c>
      <c r="D16" s="15" t="s">
        <v>19</v>
      </c>
      <c r="E16" s="15" t="s">
        <v>20</v>
      </c>
      <c r="F16" s="15" t="s">
        <v>3</v>
      </c>
    </row>
    <row r="17" spans="2:8" x14ac:dyDescent="0.35">
      <c r="B17" s="15">
        <v>3</v>
      </c>
      <c r="C17" s="15">
        <v>3</v>
      </c>
      <c r="D17" s="15" t="s">
        <v>32</v>
      </c>
      <c r="E17" s="15" t="s">
        <v>33</v>
      </c>
      <c r="F17" s="16" t="b">
        <f>B17=C17</f>
        <v>1</v>
      </c>
    </row>
    <row r="18" spans="2:8" x14ac:dyDescent="0.35">
      <c r="B18" s="15">
        <v>6</v>
      </c>
      <c r="C18" s="15">
        <v>6</v>
      </c>
      <c r="D18" s="15" t="s">
        <v>34</v>
      </c>
      <c r="E18" s="15" t="s">
        <v>35</v>
      </c>
      <c r="F18" s="16" t="b">
        <f>B18&lt;&gt;C18</f>
        <v>0</v>
      </c>
    </row>
    <row r="19" spans="2:8" x14ac:dyDescent="0.35">
      <c r="B19" s="15">
        <v>7</v>
      </c>
      <c r="C19" s="15">
        <v>7</v>
      </c>
      <c r="D19" s="15" t="s">
        <v>36</v>
      </c>
      <c r="E19" s="15" t="s">
        <v>37</v>
      </c>
      <c r="F19" s="16" t="b">
        <f>B19&gt;C19</f>
        <v>0</v>
      </c>
    </row>
    <row r="20" spans="2:8" x14ac:dyDescent="0.35">
      <c r="B20" s="15">
        <v>3</v>
      </c>
      <c r="C20" s="15">
        <v>7</v>
      </c>
      <c r="D20" s="15" t="s">
        <v>38</v>
      </c>
      <c r="E20" s="15" t="s">
        <v>39</v>
      </c>
      <c r="F20" s="16" t="b">
        <f>B20&lt;C20</f>
        <v>1</v>
      </c>
    </row>
    <row r="21" spans="2:8" x14ac:dyDescent="0.35">
      <c r="B21" s="15">
        <v>9</v>
      </c>
      <c r="C21" s="15">
        <v>8</v>
      </c>
      <c r="D21" s="15" t="s">
        <v>40</v>
      </c>
      <c r="E21" s="15" t="s">
        <v>41</v>
      </c>
      <c r="F21" s="16" t="b">
        <f>B21&gt;=C21</f>
        <v>1</v>
      </c>
    </row>
    <row r="22" spans="2:8" x14ac:dyDescent="0.35">
      <c r="B22" s="15">
        <v>4</v>
      </c>
      <c r="C22" s="15">
        <v>5</v>
      </c>
      <c r="D22" s="15" t="s">
        <v>42</v>
      </c>
      <c r="E22" s="15" t="s">
        <v>43</v>
      </c>
      <c r="F22" s="16" t="b">
        <f>B22&lt;=C22</f>
        <v>1</v>
      </c>
    </row>
    <row r="24" spans="2:8" x14ac:dyDescent="0.35">
      <c r="B24" s="3" t="s">
        <v>44</v>
      </c>
    </row>
    <row r="25" spans="2:8" x14ac:dyDescent="0.35">
      <c r="B25" s="12" t="s">
        <v>45</v>
      </c>
    </row>
    <row r="26" spans="2:8" x14ac:dyDescent="0.35">
      <c r="B26" s="12"/>
    </row>
    <row r="27" spans="2:8" s="17" customFormat="1" x14ac:dyDescent="0.35">
      <c r="B27" s="1" t="s">
        <v>17</v>
      </c>
      <c r="C27" s="1" t="s">
        <v>18</v>
      </c>
      <c r="D27" s="1" t="s">
        <v>46</v>
      </c>
      <c r="E27" s="4"/>
      <c r="F27" s="1" t="s">
        <v>17</v>
      </c>
      <c r="G27" s="1">
        <v>85</v>
      </c>
      <c r="H27" s="1">
        <v>66</v>
      </c>
    </row>
    <row r="28" spans="2:8" x14ac:dyDescent="0.35">
      <c r="B28" s="1">
        <v>85</v>
      </c>
      <c r="C28" s="1">
        <v>52</v>
      </c>
      <c r="D28" s="14">
        <f>SUM(B28:C28)</f>
        <v>137</v>
      </c>
      <c r="E28" s="4"/>
      <c r="F28" s="1" t="s">
        <v>18</v>
      </c>
      <c r="G28" s="1">
        <v>52</v>
      </c>
      <c r="H28" s="1">
        <v>51</v>
      </c>
    </row>
    <row r="29" spans="2:8" x14ac:dyDescent="0.35">
      <c r="B29" s="1">
        <v>66</v>
      </c>
      <c r="C29" s="1">
        <v>51</v>
      </c>
      <c r="D29" s="14">
        <f>SUM(B29:C29)</f>
        <v>117</v>
      </c>
      <c r="E29" s="4"/>
      <c r="F29" s="1" t="s">
        <v>46</v>
      </c>
      <c r="G29" s="14">
        <f>SUM(G27:G28)</f>
        <v>137</v>
      </c>
      <c r="H29" s="14">
        <f>SUM(H27:H28)</f>
        <v>117</v>
      </c>
    </row>
    <row r="30" spans="2:8" x14ac:dyDescent="0.35">
      <c r="B30" s="12"/>
    </row>
    <row r="31" spans="2:8" x14ac:dyDescent="0.35">
      <c r="B31" s="3" t="s">
        <v>47</v>
      </c>
    </row>
    <row r="32" spans="2:8" x14ac:dyDescent="0.35">
      <c r="B32" s="12" t="s">
        <v>48</v>
      </c>
    </row>
    <row r="33" spans="2:8" x14ac:dyDescent="0.35">
      <c r="B33" s="12"/>
    </row>
    <row r="34" spans="2:8" x14ac:dyDescent="0.35">
      <c r="B34" s="1" t="s">
        <v>17</v>
      </c>
      <c r="C34" s="1" t="s">
        <v>18</v>
      </c>
      <c r="D34" s="1" t="s">
        <v>49</v>
      </c>
      <c r="E34" s="4"/>
      <c r="F34" s="1" t="s">
        <v>17</v>
      </c>
      <c r="G34" s="1">
        <v>65</v>
      </c>
      <c r="H34" s="1">
        <v>32</v>
      </c>
    </row>
    <row r="35" spans="2:8" x14ac:dyDescent="0.35">
      <c r="B35" s="1">
        <v>65</v>
      </c>
      <c r="C35" s="1">
        <v>22</v>
      </c>
      <c r="D35" s="14">
        <f>AVERAGE(B35:C35)</f>
        <v>43.5</v>
      </c>
      <c r="E35" s="4"/>
      <c r="F35" s="1" t="s">
        <v>18</v>
      </c>
      <c r="G35" s="1">
        <v>45</v>
      </c>
      <c r="H35" s="1">
        <v>91</v>
      </c>
    </row>
    <row r="36" spans="2:8" x14ac:dyDescent="0.35">
      <c r="B36" s="1">
        <v>34</v>
      </c>
      <c r="C36" s="1">
        <v>67</v>
      </c>
      <c r="D36" s="14">
        <f>AVERAGE(B36:C36)</f>
        <v>50.5</v>
      </c>
      <c r="E36" s="4"/>
      <c r="F36" s="1" t="s">
        <v>49</v>
      </c>
      <c r="G36" s="14">
        <f>AVERAGE(G34:G35)</f>
        <v>55</v>
      </c>
      <c r="H36" s="14">
        <f>AVERAGE(H34:H35)</f>
        <v>61.5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58A4-9B96-47D7-A2E8-3B439F49DCD5}">
  <sheetPr codeName="Planilha11"/>
  <dimension ref="A1:G18"/>
  <sheetViews>
    <sheetView showGridLines="0" zoomScaleNormal="100" workbookViewId="0">
      <pane ySplit="1" topLeftCell="A2" activePane="bottomLeft" state="frozen"/>
      <selection pane="bottomLeft" activeCell="E20" sqref="E20"/>
    </sheetView>
  </sheetViews>
  <sheetFormatPr defaultRowHeight="15" x14ac:dyDescent="0.35"/>
  <cols>
    <col min="1" max="1" width="8.88671875" style="3"/>
    <col min="2" max="4" width="14.77734375" style="3" bestFit="1" customWidth="1"/>
    <col min="5" max="5" width="18.5546875" style="3" customWidth="1"/>
    <col min="6" max="14" width="14.77734375" style="3" bestFit="1" customWidth="1"/>
    <col min="15" max="16384" width="8.88671875" style="3"/>
  </cols>
  <sheetData>
    <row r="1" spans="1:7" s="6" customFormat="1" ht="37.200000000000003" x14ac:dyDescent="0.75">
      <c r="A1" s="5"/>
      <c r="B1" s="6" t="s">
        <v>7</v>
      </c>
    </row>
    <row r="3" spans="1:7" s="2" customFormat="1" ht="26.4" x14ac:dyDescent="0.55000000000000004">
      <c r="B3" s="2" t="s">
        <v>72</v>
      </c>
    </row>
    <row r="5" spans="1:7" x14ac:dyDescent="0.35">
      <c r="B5" s="3" t="s">
        <v>8</v>
      </c>
    </row>
    <row r="6" spans="1:7" x14ac:dyDescent="0.35">
      <c r="B6" s="7" t="s">
        <v>9</v>
      </c>
    </row>
    <row r="8" spans="1:7" x14ac:dyDescent="0.35">
      <c r="B8" s="8" t="s">
        <v>4</v>
      </c>
      <c r="C8" s="8" t="s">
        <v>10</v>
      </c>
      <c r="D8" s="8" t="s">
        <v>11</v>
      </c>
      <c r="F8" s="8" t="s">
        <v>12</v>
      </c>
    </row>
    <row r="9" spans="1:7" x14ac:dyDescent="0.35">
      <c r="B9" s="8" t="s">
        <v>1</v>
      </c>
      <c r="C9" s="9">
        <v>12</v>
      </c>
      <c r="D9" s="10">
        <f>C9*F$9</f>
        <v>60</v>
      </c>
      <c r="F9" s="11">
        <v>5</v>
      </c>
    </row>
    <row r="10" spans="1:7" x14ac:dyDescent="0.35">
      <c r="B10" s="8" t="s">
        <v>2</v>
      </c>
      <c r="C10" s="9">
        <v>54</v>
      </c>
      <c r="D10" s="10">
        <f>C10*F$9</f>
        <v>270</v>
      </c>
    </row>
    <row r="11" spans="1:7" x14ac:dyDescent="0.35">
      <c r="B11" s="8" t="s">
        <v>0</v>
      </c>
      <c r="C11" s="9">
        <v>95</v>
      </c>
      <c r="D11" s="10">
        <f>C11*F$9</f>
        <v>475</v>
      </c>
    </row>
    <row r="13" spans="1:7" x14ac:dyDescent="0.35">
      <c r="B13" s="3" t="s">
        <v>13</v>
      </c>
    </row>
    <row r="14" spans="1:7" x14ac:dyDescent="0.35">
      <c r="B14" s="12" t="s">
        <v>14</v>
      </c>
    </row>
    <row r="16" spans="1:7" x14ac:dyDescent="0.35">
      <c r="B16" s="8" t="s">
        <v>4</v>
      </c>
      <c r="C16" s="8" t="s">
        <v>1</v>
      </c>
      <c r="D16" s="8" t="s">
        <v>2</v>
      </c>
      <c r="E16" s="8" t="s">
        <v>0</v>
      </c>
      <c r="G16" s="8" t="s">
        <v>12</v>
      </c>
    </row>
    <row r="17" spans="2:7" x14ac:dyDescent="0.35">
      <c r="B17" s="8" t="s">
        <v>10</v>
      </c>
      <c r="C17" s="9">
        <v>12</v>
      </c>
      <c r="D17" s="9">
        <v>54</v>
      </c>
      <c r="E17" s="9">
        <v>95</v>
      </c>
      <c r="G17" s="11">
        <v>5</v>
      </c>
    </row>
    <row r="18" spans="2:7" x14ac:dyDescent="0.35">
      <c r="B18" s="8" t="s">
        <v>11</v>
      </c>
      <c r="C18" s="13">
        <f>C17*$G17</f>
        <v>60</v>
      </c>
      <c r="D18" s="13">
        <f>D17*$G17</f>
        <v>270</v>
      </c>
      <c r="E18" s="13">
        <f>E17*$G17</f>
        <v>475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F57-0EA3-45E8-9B45-175F3C6E81F9}">
  <dimension ref="A1:J69"/>
  <sheetViews>
    <sheetView showGridLines="0" workbookViewId="0">
      <pane ySplit="1" topLeftCell="A2" activePane="bottomLeft" state="frozen"/>
      <selection pane="bottomLeft" activeCell="K8" sqref="K8"/>
    </sheetView>
  </sheetViews>
  <sheetFormatPr defaultRowHeight="15" x14ac:dyDescent="0.35"/>
  <cols>
    <col min="1" max="1" width="8.88671875" style="3"/>
    <col min="2" max="2" width="15.21875" style="3" customWidth="1"/>
    <col min="3" max="3" width="16.44140625" style="3" bestFit="1" customWidth="1"/>
    <col min="4" max="4" width="17.6640625" style="3" bestFit="1" customWidth="1"/>
    <col min="5" max="5" width="7.5546875" style="3" customWidth="1"/>
    <col min="6" max="6" width="23.77734375" style="3" customWidth="1"/>
    <col min="7" max="7" width="13.88671875" style="3" customWidth="1"/>
    <col min="8" max="14" width="14.77734375" style="3" bestFit="1" customWidth="1"/>
    <col min="15" max="16384" width="8.88671875" style="3"/>
  </cols>
  <sheetData>
    <row r="1" spans="1:9" s="6" customFormat="1" ht="37.200000000000003" x14ac:dyDescent="0.75">
      <c r="A1" s="5"/>
      <c r="B1" s="6" t="s">
        <v>7</v>
      </c>
    </row>
    <row r="3" spans="1:9" s="2" customFormat="1" ht="26.4" x14ac:dyDescent="0.55000000000000004">
      <c r="B3" s="2" t="s">
        <v>70</v>
      </c>
    </row>
    <row r="5" spans="1:9" x14ac:dyDescent="0.35">
      <c r="B5" s="3" t="s">
        <v>50</v>
      </c>
      <c r="F5" s="3" t="s">
        <v>51</v>
      </c>
    </row>
    <row r="6" spans="1:9" x14ac:dyDescent="0.35">
      <c r="B6" s="12"/>
      <c r="F6" s="12" t="s">
        <v>48</v>
      </c>
    </row>
    <row r="7" spans="1:9" x14ac:dyDescent="0.35">
      <c r="B7" s="1" t="s">
        <v>52</v>
      </c>
      <c r="C7" s="1" t="s">
        <v>53</v>
      </c>
      <c r="D7" s="1" t="s">
        <v>54</v>
      </c>
    </row>
    <row r="8" spans="1:9" x14ac:dyDescent="0.35">
      <c r="B8" s="1" t="s">
        <v>55</v>
      </c>
      <c r="C8" s="1" t="s">
        <v>1</v>
      </c>
      <c r="D8" s="1">
        <v>8.8000000000000007</v>
      </c>
      <c r="F8" s="15" t="s">
        <v>5</v>
      </c>
      <c r="G8" s="18">
        <f>AVERAGE(D8:D36)</f>
        <v>8.1310344827586203</v>
      </c>
    </row>
    <row r="9" spans="1:9" x14ac:dyDescent="0.35">
      <c r="B9" s="1" t="s">
        <v>55</v>
      </c>
      <c r="C9" s="1" t="s">
        <v>1</v>
      </c>
      <c r="D9" s="1">
        <v>6.2</v>
      </c>
    </row>
    <row r="10" spans="1:9" x14ac:dyDescent="0.35">
      <c r="B10" s="1" t="s">
        <v>55</v>
      </c>
      <c r="C10" s="1" t="s">
        <v>1</v>
      </c>
      <c r="D10" s="1">
        <v>6.8</v>
      </c>
      <c r="F10" s="3" t="s">
        <v>73</v>
      </c>
    </row>
    <row r="11" spans="1:9" x14ac:dyDescent="0.35">
      <c r="B11" s="1" t="s">
        <v>55</v>
      </c>
      <c r="C11" s="1" t="s">
        <v>1</v>
      </c>
      <c r="D11" s="1">
        <v>7.5</v>
      </c>
      <c r="F11" s="12" t="s">
        <v>56</v>
      </c>
    </row>
    <row r="12" spans="1:9" x14ac:dyDescent="0.35">
      <c r="B12" s="1" t="s">
        <v>55</v>
      </c>
      <c r="C12" s="1" t="s">
        <v>1</v>
      </c>
      <c r="D12" s="1">
        <v>8.6999999999999993</v>
      </c>
    </row>
    <row r="13" spans="1:9" x14ac:dyDescent="0.35">
      <c r="B13" s="1" t="s">
        <v>55</v>
      </c>
      <c r="C13" s="1" t="s">
        <v>1</v>
      </c>
      <c r="D13" s="1">
        <v>8.8000000000000007</v>
      </c>
      <c r="F13" s="1" t="s">
        <v>52</v>
      </c>
      <c r="G13" s="1" t="s">
        <v>6</v>
      </c>
      <c r="H13" s="1" t="s">
        <v>57</v>
      </c>
      <c r="I13" s="1" t="s">
        <v>5</v>
      </c>
    </row>
    <row r="14" spans="1:9" x14ac:dyDescent="0.35">
      <c r="B14" s="1" t="s">
        <v>55</v>
      </c>
      <c r="C14" s="1" t="s">
        <v>1</v>
      </c>
      <c r="D14" s="1">
        <v>6.6</v>
      </c>
      <c r="F14" s="1" t="s">
        <v>55</v>
      </c>
      <c r="G14" s="19">
        <f>SUMIFS(D8:D36,B8:B36,F14)</f>
        <v>108.20000000000002</v>
      </c>
      <c r="H14" s="19">
        <f>COUNTIFS($B$8:$B$36,F14)</f>
        <v>14</v>
      </c>
      <c r="I14" s="20">
        <f>G14/H14</f>
        <v>7.7285714285714295</v>
      </c>
    </row>
    <row r="15" spans="1:9" x14ac:dyDescent="0.35">
      <c r="B15" s="1" t="s">
        <v>55</v>
      </c>
      <c r="C15" s="1" t="s">
        <v>2</v>
      </c>
      <c r="D15" s="1">
        <v>8.3000000000000007</v>
      </c>
      <c r="F15" s="1" t="s">
        <v>58</v>
      </c>
      <c r="G15" s="19">
        <f>SUMIFS(D8:D36,B8:B36,F15)</f>
        <v>127.60000000000001</v>
      </c>
      <c r="H15" s="19">
        <f>COUNTIFS($B$8:$B$36,F15)</f>
        <v>15</v>
      </c>
      <c r="I15" s="20">
        <f>G15/H15</f>
        <v>8.5066666666666677</v>
      </c>
    </row>
    <row r="16" spans="1:9" x14ac:dyDescent="0.35">
      <c r="B16" s="1" t="s">
        <v>55</v>
      </c>
      <c r="C16" s="1" t="s">
        <v>2</v>
      </c>
      <c r="D16" s="1">
        <v>6.9</v>
      </c>
    </row>
    <row r="17" spans="2:10" x14ac:dyDescent="0.35">
      <c r="B17" s="1" t="s">
        <v>55</v>
      </c>
      <c r="C17" s="1" t="s">
        <v>2</v>
      </c>
      <c r="D17" s="1">
        <v>9.4</v>
      </c>
    </row>
    <row r="18" spans="2:10" x14ac:dyDescent="0.35">
      <c r="B18" s="1" t="s">
        <v>55</v>
      </c>
      <c r="C18" s="1" t="s">
        <v>2</v>
      </c>
      <c r="D18" s="1">
        <v>7.6</v>
      </c>
    </row>
    <row r="19" spans="2:10" x14ac:dyDescent="0.35">
      <c r="B19" s="1" t="s">
        <v>55</v>
      </c>
      <c r="C19" s="1" t="s">
        <v>2</v>
      </c>
      <c r="D19" s="1">
        <v>9.1999999999999993</v>
      </c>
    </row>
    <row r="20" spans="2:10" x14ac:dyDescent="0.35">
      <c r="B20" s="1" t="s">
        <v>55</v>
      </c>
      <c r="C20" s="1" t="s">
        <v>2</v>
      </c>
      <c r="D20" s="1">
        <v>6.4</v>
      </c>
    </row>
    <row r="21" spans="2:10" x14ac:dyDescent="0.35">
      <c r="B21" s="1" t="s">
        <v>55</v>
      </c>
      <c r="C21" s="1" t="s">
        <v>2</v>
      </c>
      <c r="D21" s="1">
        <v>7</v>
      </c>
    </row>
    <row r="22" spans="2:10" x14ac:dyDescent="0.35">
      <c r="B22" s="1" t="s">
        <v>58</v>
      </c>
      <c r="C22" s="1" t="s">
        <v>1</v>
      </c>
      <c r="D22" s="1">
        <v>8.6999999999999993</v>
      </c>
      <c r="F22"/>
      <c r="G22"/>
      <c r="H22"/>
      <c r="I22"/>
      <c r="J22"/>
    </row>
    <row r="23" spans="2:10" x14ac:dyDescent="0.35">
      <c r="B23" s="1" t="s">
        <v>58</v>
      </c>
      <c r="C23" s="1" t="s">
        <v>1</v>
      </c>
      <c r="D23" s="1">
        <v>7.8</v>
      </c>
      <c r="F23"/>
      <c r="G23"/>
      <c r="H23"/>
      <c r="I23"/>
      <c r="J23"/>
    </row>
    <row r="24" spans="2:10" x14ac:dyDescent="0.35">
      <c r="B24" s="1" t="s">
        <v>58</v>
      </c>
      <c r="C24" s="1" t="s">
        <v>1</v>
      </c>
      <c r="D24" s="1">
        <v>8.4</v>
      </c>
      <c r="F24"/>
      <c r="G24"/>
      <c r="H24"/>
      <c r="I24"/>
      <c r="J24"/>
    </row>
    <row r="25" spans="2:10" x14ac:dyDescent="0.35">
      <c r="B25" s="1" t="s">
        <v>58</v>
      </c>
      <c r="C25" s="1" t="s">
        <v>1</v>
      </c>
      <c r="D25" s="1">
        <v>6.4</v>
      </c>
      <c r="F25"/>
      <c r="G25"/>
      <c r="H25"/>
      <c r="I25"/>
      <c r="J25"/>
    </row>
    <row r="26" spans="2:10" x14ac:dyDescent="0.35">
      <c r="B26" s="1" t="s">
        <v>58</v>
      </c>
      <c r="C26" s="1" t="s">
        <v>1</v>
      </c>
      <c r="D26" s="1">
        <v>9</v>
      </c>
      <c r="F26"/>
      <c r="G26"/>
      <c r="H26"/>
      <c r="I26"/>
      <c r="J26"/>
    </row>
    <row r="27" spans="2:10" x14ac:dyDescent="0.35">
      <c r="B27" s="1" t="s">
        <v>58</v>
      </c>
      <c r="C27" s="1" t="s">
        <v>1</v>
      </c>
      <c r="D27" s="1">
        <v>7.7</v>
      </c>
      <c r="F27"/>
      <c r="G27"/>
      <c r="H27"/>
      <c r="I27"/>
      <c r="J27"/>
    </row>
    <row r="28" spans="2:10" x14ac:dyDescent="0.35">
      <c r="B28" s="1" t="s">
        <v>58</v>
      </c>
      <c r="C28" s="1" t="s">
        <v>1</v>
      </c>
      <c r="D28" s="1">
        <v>8.8000000000000007</v>
      </c>
      <c r="F28"/>
      <c r="G28"/>
      <c r="H28"/>
      <c r="I28"/>
      <c r="J28"/>
    </row>
    <row r="29" spans="2:10" x14ac:dyDescent="0.35">
      <c r="B29" s="1" t="s">
        <v>58</v>
      </c>
      <c r="C29" s="1" t="s">
        <v>2</v>
      </c>
      <c r="D29" s="1">
        <v>9.1999999999999993</v>
      </c>
      <c r="F29"/>
      <c r="G29"/>
      <c r="H29"/>
      <c r="I29"/>
      <c r="J29"/>
    </row>
    <row r="30" spans="2:10" x14ac:dyDescent="0.35">
      <c r="B30" s="1" t="s">
        <v>58</v>
      </c>
      <c r="C30" s="1" t="s">
        <v>2</v>
      </c>
      <c r="D30" s="1">
        <v>8.1999999999999993</v>
      </c>
      <c r="F30"/>
      <c r="G30"/>
      <c r="H30"/>
      <c r="I30"/>
      <c r="J30"/>
    </row>
    <row r="31" spans="2:10" x14ac:dyDescent="0.35">
      <c r="B31" s="1" t="s">
        <v>58</v>
      </c>
      <c r="C31" s="1" t="s">
        <v>2</v>
      </c>
      <c r="D31" s="1">
        <v>9.4</v>
      </c>
      <c r="F31"/>
      <c r="G31"/>
      <c r="H31"/>
      <c r="I31"/>
      <c r="J31"/>
    </row>
    <row r="32" spans="2:10" x14ac:dyDescent="0.35">
      <c r="B32" s="1" t="s">
        <v>58</v>
      </c>
      <c r="C32" s="1" t="s">
        <v>2</v>
      </c>
      <c r="D32" s="1">
        <v>8.8000000000000007</v>
      </c>
      <c r="F32"/>
      <c r="G32"/>
      <c r="H32"/>
      <c r="I32"/>
      <c r="J32"/>
    </row>
    <row r="33" spans="2:10" x14ac:dyDescent="0.35">
      <c r="B33" s="1" t="s">
        <v>58</v>
      </c>
      <c r="C33" s="1" t="s">
        <v>2</v>
      </c>
      <c r="D33" s="1">
        <v>9.4</v>
      </c>
      <c r="F33"/>
      <c r="G33"/>
      <c r="H33"/>
      <c r="I33"/>
      <c r="J33"/>
    </row>
    <row r="34" spans="2:10" x14ac:dyDescent="0.35">
      <c r="B34" s="1" t="s">
        <v>58</v>
      </c>
      <c r="C34" s="1" t="s">
        <v>2</v>
      </c>
      <c r="D34" s="1">
        <v>9.1</v>
      </c>
      <c r="F34"/>
      <c r="G34"/>
      <c r="H34"/>
      <c r="I34"/>
      <c r="J34"/>
    </row>
    <row r="35" spans="2:10" x14ac:dyDescent="0.35">
      <c r="B35" s="1" t="s">
        <v>58</v>
      </c>
      <c r="C35" s="1" t="s">
        <v>2</v>
      </c>
      <c r="D35" s="1">
        <v>8.5</v>
      </c>
      <c r="F35"/>
      <c r="G35"/>
      <c r="H35"/>
      <c r="I35"/>
      <c r="J35"/>
    </row>
    <row r="36" spans="2:10" x14ac:dyDescent="0.35">
      <c r="B36" s="1" t="s">
        <v>58</v>
      </c>
      <c r="C36" s="1" t="s">
        <v>2</v>
      </c>
      <c r="D36" s="1">
        <v>8.1999999999999993</v>
      </c>
      <c r="F36"/>
      <c r="G36"/>
      <c r="H36"/>
      <c r="I36"/>
      <c r="J36"/>
    </row>
    <row r="38" spans="2:10" x14ac:dyDescent="0.35">
      <c r="B38" s="3" t="s">
        <v>59</v>
      </c>
      <c r="D38" s="3" t="s">
        <v>74</v>
      </c>
    </row>
    <row r="39" spans="2:10" x14ac:dyDescent="0.35">
      <c r="B39" s="3" t="s">
        <v>60</v>
      </c>
      <c r="D39" s="12" t="s">
        <v>61</v>
      </c>
    </row>
    <row r="41" spans="2:10" x14ac:dyDescent="0.35">
      <c r="B41" s="1">
        <v>64</v>
      </c>
      <c r="D41" s="15" t="s">
        <v>62</v>
      </c>
      <c r="E41" s="14">
        <f>MAX(B41:B55)</f>
        <v>87</v>
      </c>
    </row>
    <row r="42" spans="2:10" x14ac:dyDescent="0.35">
      <c r="B42" s="1">
        <v>3</v>
      </c>
      <c r="D42" s="15" t="s">
        <v>63</v>
      </c>
      <c r="E42" s="14">
        <f>MIN(B41:B55)</f>
        <v>3</v>
      </c>
    </row>
    <row r="43" spans="2:10" x14ac:dyDescent="0.35">
      <c r="B43" s="1">
        <v>42</v>
      </c>
    </row>
    <row r="44" spans="2:10" x14ac:dyDescent="0.35">
      <c r="B44" s="1">
        <v>74</v>
      </c>
    </row>
    <row r="45" spans="2:10" x14ac:dyDescent="0.35">
      <c r="B45" s="1">
        <v>7</v>
      </c>
    </row>
    <row r="46" spans="2:10" x14ac:dyDescent="0.35">
      <c r="B46" s="1">
        <v>42</v>
      </c>
    </row>
    <row r="47" spans="2:10" x14ac:dyDescent="0.35">
      <c r="B47" s="1">
        <v>75</v>
      </c>
    </row>
    <row r="48" spans="2:10" x14ac:dyDescent="0.35">
      <c r="B48" s="1">
        <v>81</v>
      </c>
    </row>
    <row r="49" spans="2:5" x14ac:dyDescent="0.35">
      <c r="B49" s="1">
        <v>14</v>
      </c>
    </row>
    <row r="50" spans="2:5" x14ac:dyDescent="0.35">
      <c r="B50" s="1">
        <v>63</v>
      </c>
    </row>
    <row r="51" spans="2:5" x14ac:dyDescent="0.35">
      <c r="B51" s="1">
        <v>66</v>
      </c>
    </row>
    <row r="52" spans="2:5" x14ac:dyDescent="0.35">
      <c r="B52" s="1">
        <v>26</v>
      </c>
    </row>
    <row r="53" spans="2:5" x14ac:dyDescent="0.35">
      <c r="B53" s="1">
        <v>71</v>
      </c>
    </row>
    <row r="54" spans="2:5" x14ac:dyDescent="0.35">
      <c r="B54" s="1">
        <v>87</v>
      </c>
    </row>
    <row r="55" spans="2:5" x14ac:dyDescent="0.35">
      <c r="B55" s="1">
        <v>59</v>
      </c>
    </row>
    <row r="57" spans="2:5" x14ac:dyDescent="0.35">
      <c r="B57" s="3" t="s">
        <v>75</v>
      </c>
    </row>
    <row r="58" spans="2:5" x14ac:dyDescent="0.35">
      <c r="B58" s="12" t="s">
        <v>64</v>
      </c>
    </row>
    <row r="59" spans="2:5" x14ac:dyDescent="0.35">
      <c r="B59" s="4"/>
    </row>
    <row r="60" spans="2:5" x14ac:dyDescent="0.35">
      <c r="B60" s="1" t="s">
        <v>65</v>
      </c>
      <c r="D60" s="1" t="s">
        <v>66</v>
      </c>
      <c r="E60" s="14">
        <f>COUNT(B60:B69)</f>
        <v>5</v>
      </c>
    </row>
    <row r="61" spans="2:5" x14ac:dyDescent="0.35">
      <c r="B61" s="1">
        <v>45</v>
      </c>
    </row>
    <row r="62" spans="2:5" x14ac:dyDescent="0.35">
      <c r="B62" s="1">
        <v>78</v>
      </c>
      <c r="D62" s="1" t="s">
        <v>67</v>
      </c>
      <c r="E62" s="14">
        <f>COUNTA(B60:B69)</f>
        <v>9</v>
      </c>
    </row>
    <row r="63" spans="2:5" x14ac:dyDescent="0.35">
      <c r="B63" s="1">
        <v>0</v>
      </c>
    </row>
    <row r="64" spans="2:5" x14ac:dyDescent="0.35">
      <c r="B64" s="1" t="s">
        <v>68</v>
      </c>
    </row>
    <row r="65" spans="2:2" x14ac:dyDescent="0.35">
      <c r="B65" s="1" t="s">
        <v>69</v>
      </c>
    </row>
    <row r="66" spans="2:2" x14ac:dyDescent="0.35">
      <c r="B66" s="1" t="str">
        <f>""</f>
        <v/>
      </c>
    </row>
    <row r="67" spans="2:2" x14ac:dyDescent="0.35">
      <c r="B67" s="1">
        <v>34</v>
      </c>
    </row>
    <row r="68" spans="2:2" x14ac:dyDescent="0.35">
      <c r="B68" s="1">
        <v>67</v>
      </c>
    </row>
    <row r="69" spans="2:2" x14ac:dyDescent="0.35">
      <c r="B69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3.01 - Funções Básicas</vt:lpstr>
      <vt:lpstr>3.02 - Travamento</vt:lpstr>
      <vt:lpstr>3.03 - Funções Estatísticas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Augusto Otto Cannataro</cp:lastModifiedBy>
  <dcterms:created xsi:type="dcterms:W3CDTF">2022-06-21T21:56:27Z</dcterms:created>
  <dcterms:modified xsi:type="dcterms:W3CDTF">2022-06-30T23:07:47Z</dcterms:modified>
</cp:coreProperties>
</file>