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efe70ae004d25/Keller/BIAM500/Week 2/"/>
    </mc:Choice>
  </mc:AlternateContent>
  <xr:revisionPtr revIDLastSave="833" documentId="8_{DBE70A48-8D77-41F0-9DCA-520EFFB60110}" xr6:coauthVersionLast="45" xr6:coauthVersionMax="45" xr10:uidLastSave="{F1493D43-E6F5-4B5E-9F33-B20C2FF163FF}"/>
  <bookViews>
    <workbookView xWindow="810" yWindow="-120" windowWidth="28110" windowHeight="16440" xr2:uid="{FF5C5FCD-9F08-41D9-BD23-E8B72F5A9A28}"/>
  </bookViews>
  <sheets>
    <sheet name="Touring Bike Model Mix" sheetId="1" r:id="rId1"/>
    <sheet name="Answer Report 1" sheetId="13" r:id="rId2"/>
    <sheet name="Sensitivity Report 1" sheetId="14" r:id="rId3"/>
    <sheet name="Limits Report 1" sheetId="15" r:id="rId4"/>
    <sheet name="GP Sensitivity Analysis" sheetId="16" r:id="rId5"/>
    <sheet name="BMX-9000 Simulation" sheetId="17" r:id="rId6"/>
  </sheets>
  <definedNames>
    <definedName name="Qty_T1000">'Touring Bike Model Mix'!$B$3</definedName>
    <definedName name="Qty_T2000">'Touring Bike Model Mix'!$C$3</definedName>
    <definedName name="Qty_T3000">'Touring Bike Model Mix'!$D$3</definedName>
    <definedName name="Qty_Total">'Touring Bike Model Mix'!$E$3</definedName>
    <definedName name="solver_adj" localSheetId="0" hidden="1">'Touring Bike Model Mix'!$B$3:$D$3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'Touring Bike Model Mix'!$E$10</definedName>
    <definedName name="solver_lhs2" localSheetId="0" hidden="1">'Touring Bike Model Mix'!$E$9</definedName>
    <definedName name="solver_lhs3" localSheetId="0" hidden="1">'Touring Bike Model Mix'!$B$3</definedName>
    <definedName name="solver_lhs4" localSheetId="0" hidden="1">'Touring Bike Model Mix'!$C$3</definedName>
    <definedName name="solver_lhs5" localSheetId="0" hidden="1">'Touring Bike Model Mix'!$D$3</definedName>
    <definedName name="solver_lhs6" localSheetId="0" hidden="1">'Touring Bike Model Mix'!$D$3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'Touring Bike Model Mix'!$E$8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'Touring Bike Model Mix'!$G$10</definedName>
    <definedName name="solver_rhs2" localSheetId="0" hidden="1">'Touring Bike Model Mix'!$G$9</definedName>
    <definedName name="solver_rhs3" localSheetId="0" hidden="1">'Touring Bike Model Mix'!$B$7</definedName>
    <definedName name="solver_rhs4" localSheetId="0" hidden="1">'Touring Bike Model Mix'!$C$7</definedName>
    <definedName name="solver_rhs5" localSheetId="0" hidden="1">'Touring Bike Model Mix'!$D$7</definedName>
    <definedName name="solver_rhs6" localSheetId="0" hidden="1">'Touring Bike Model Mix'!$D$7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3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_GP">'Touring Bike Model Mix'!$E$8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7" l="1"/>
  <c r="D19" i="17"/>
  <c r="E19" i="17"/>
  <c r="F19" i="17"/>
  <c r="G19" i="17"/>
  <c r="H19" i="17"/>
  <c r="I19" i="17"/>
  <c r="J19" i="17"/>
  <c r="K19" i="17"/>
  <c r="B19" i="17"/>
  <c r="B6" i="17"/>
  <c r="B7" i="17" s="1"/>
  <c r="B8" i="17" s="1"/>
  <c r="B12" i="17" s="1"/>
  <c r="E4" i="1"/>
  <c r="E5" i="1"/>
  <c r="E6" i="1"/>
  <c r="E7" i="1"/>
  <c r="C9" i="1"/>
  <c r="D9" i="1"/>
  <c r="C10" i="1"/>
  <c r="D10" i="1"/>
  <c r="B10" i="1"/>
  <c r="B9" i="1"/>
  <c r="D8" i="1"/>
  <c r="B8" i="1"/>
  <c r="E3" i="1"/>
  <c r="B11" i="17" l="1"/>
  <c r="B13" i="17" s="1"/>
  <c r="A20" i="17" s="1"/>
  <c r="C8" i="1"/>
  <c r="E8" i="1" s="1"/>
  <c r="E9" i="1"/>
  <c r="E10" i="1"/>
</calcChain>
</file>

<file path=xl/sharedStrings.xml><?xml version="1.0" encoding="utf-8"?>
<sst xmlns="http://schemas.openxmlformats.org/spreadsheetml/2006/main" count="187" uniqueCount="108">
  <si>
    <t>Touring Bike Production Mix</t>
  </si>
  <si>
    <t>Total</t>
  </si>
  <si>
    <t>Labor hours per unit</t>
  </si>
  <si>
    <t>Material cost per unit</t>
  </si>
  <si>
    <t>Touring-1000</t>
  </si>
  <si>
    <t>Touring-2000</t>
  </si>
  <si>
    <t>Touring-3000</t>
  </si>
  <si>
    <t>Gross profit per unit</t>
  </si>
  <si>
    <t>Maximize</t>
  </si>
  <si>
    <t>&lt;=</t>
  </si>
  <si>
    <t>Microsoft Excel 16.0 Answer Report</t>
  </si>
  <si>
    <t>Worksheet: [Lab2_Baxter.xlsx]Touring Bike Model Mix</t>
  </si>
  <si>
    <t>Result: Solver found a solution.  All Constraints and optimality conditions are satisfied.</t>
  </si>
  <si>
    <t>Solver Engine</t>
  </si>
  <si>
    <t>Engine: Simplex LP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</si>
  <si>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</si>
  <si>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</si>
  <si>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</si>
  <si>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</si>
  <si>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</si>
  <si>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</si>
  <si>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</si>
  <si>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</si>
  <si>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</si>
  <si>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</si>
  <si>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</si>
  <si>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</si>
  <si>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</si>
  <si>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</si>
  <si>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</si>
  <si>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</si>
  <si>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$E$8</t>
  </si>
  <si>
    <t>Total_GP</t>
  </si>
  <si>
    <t>$B$3</t>
  </si>
  <si>
    <t>Qty_T1000</t>
  </si>
  <si>
    <t>Contin</t>
  </si>
  <si>
    <t>$C$3</t>
  </si>
  <si>
    <t>Qty_T2000</t>
  </si>
  <si>
    <t>$D$3</t>
  </si>
  <si>
    <t>Qty_T3000</t>
  </si>
  <si>
    <t>$E$10</t>
  </si>
  <si>
    <t>$E$10&lt;=$G$10</t>
  </si>
  <si>
    <t>Binding</t>
  </si>
  <si>
    <t>$E$9</t>
  </si>
  <si>
    <t>$E$9&lt;=$G$9</t>
  </si>
  <si>
    <t>$B$3&gt;=$B$7</t>
  </si>
  <si>
    <t>$C$3&gt;=$C$7</t>
  </si>
  <si>
    <t>Not Binding</t>
  </si>
  <si>
    <t>$D$3&gt;=$D$7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</si>
  <si>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</si>
  <si>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</si>
  <si>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</si>
  <si>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</si>
  <si>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</si>
  <si>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</si>
  <si>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</si>
  <si>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</si>
  <si>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</si>
  <si>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</si>
  <si>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</si>
  <si>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</si>
  <si>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</si>
  <si>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</si>
  <si>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</si>
  <si>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</si>
  <si>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</si>
  <si>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</si>
  <si>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</si>
  <si>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</si>
  <si>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Model</t>
  </si>
  <si>
    <t>Quantity to Produce</t>
  </si>
  <si>
    <t>Minimum production</t>
  </si>
  <si>
    <t>Total Gross Profit</t>
  </si>
  <si>
    <t>Total Labor Hours</t>
  </si>
  <si>
    <t>Total Material Cost</t>
  </si>
  <si>
    <t>Total Material Cost Total</t>
  </si>
  <si>
    <t>Total Labor Hours Total</t>
  </si>
  <si>
    <t>Qty_Total</t>
  </si>
  <si>
    <t>Created by Christine Baxter on 11/8/2020</t>
  </si>
  <si>
    <t>T1000 GP -10%</t>
  </si>
  <si>
    <t>T1000 GP +10%</t>
  </si>
  <si>
    <t>T2000 GP +10%</t>
  </si>
  <si>
    <t>T3000 GP +10%</t>
  </si>
  <si>
    <t>T3000 GP -10%</t>
  </si>
  <si>
    <t>T2000 GP -10%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</si>
  <si>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</si>
  <si>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</si>
  <si>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</si>
  <si>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</si>
  <si>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</si>
  <si>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</si>
  <si>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</si>
  <si>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Solution Time: 0.047 Seconds.</t>
  </si>
  <si>
    <t>Original Solution</t>
  </si>
  <si>
    <t>Report Created: 11/8/2020 6:37:52 PM</t>
  </si>
  <si>
    <t>BMX-9000 Production Model</t>
  </si>
  <si>
    <t>Trial Number</t>
  </si>
  <si>
    <t>Quantity Produced</t>
  </si>
  <si>
    <t>Sales Projection Mean</t>
  </si>
  <si>
    <t>Sales Projection Standard Deviation</t>
  </si>
  <si>
    <t>Projected Demand</t>
  </si>
  <si>
    <t>Quantity Sold at Full Price</t>
  </si>
  <si>
    <t>Quantity Sold at a Loss</t>
  </si>
  <si>
    <t>Gross Profit per Unit (Full Price)</t>
  </si>
  <si>
    <t>Gross Profit per Unit (Loss)</t>
  </si>
  <si>
    <t>Gross Profit on Full Price Sales</t>
  </si>
  <si>
    <t>Gross Profit on Loss Sales</t>
  </si>
  <si>
    <t>Average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</si>
</sst>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70" formatCode="&quot;$&quot;#,##0.00"/>
    <numFmt numFmtId="17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49">
    <xf numFmtId="0" fontId="0" fillId="0" borderId="0" xfId="0"/>
    <xf numFmtId="170" fontId="0" fillId="0" borderId="0" xfId="0" applyNumberFormat="1"/>
    <xf numFmtId="0" fontId="2" fillId="0" borderId="0" xfId="0" applyFont="1"/>
    <xf numFmtId="0" fontId="0" fillId="0" borderId="4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170" fontId="0" fillId="0" borderId="4" xfId="0" applyNumberFormat="1" applyFill="1" applyBorder="1" applyAlignment="1"/>
    <xf numFmtId="0" fontId="0" fillId="0" borderId="5" xfId="0" applyNumberFormat="1" applyFill="1" applyBorder="1" applyAlignment="1"/>
    <xf numFmtId="170" fontId="0" fillId="0" borderId="5" xfId="0" applyNumberForma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7" fontId="0" fillId="0" borderId="5" xfId="0" applyNumberFormat="1" applyFill="1" applyBorder="1" applyAlignment="1"/>
    <xf numFmtId="170" fontId="0" fillId="0" borderId="7" xfId="0" applyNumberFormat="1" applyFill="1" applyBorder="1" applyAlignment="1"/>
    <xf numFmtId="0" fontId="5" fillId="4" borderId="8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0" fillId="0" borderId="9" xfId="0" applyFill="1" applyBorder="1" applyAlignment="1"/>
    <xf numFmtId="0" fontId="6" fillId="5" borderId="0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right"/>
    </xf>
    <xf numFmtId="0" fontId="7" fillId="4" borderId="8" xfId="0" applyFont="1" applyFill="1" applyBorder="1" applyAlignment="1">
      <alignment horizontal="right"/>
    </xf>
    <xf numFmtId="0" fontId="0" fillId="6" borderId="0" xfId="0" applyFill="1" applyBorder="1" applyAlignment="1"/>
    <xf numFmtId="0" fontId="8" fillId="0" borderId="0" xfId="0" applyFont="1" applyFill="1" applyBorder="1" applyAlignment="1">
      <alignment vertical="top" wrapText="1"/>
    </xf>
    <xf numFmtId="176" fontId="0" fillId="0" borderId="0" xfId="0" applyNumberFormat="1"/>
    <xf numFmtId="1" fontId="0" fillId="0" borderId="5" xfId="0" applyNumberFormat="1" applyFill="1" applyBorder="1" applyAlignment="1"/>
    <xf numFmtId="1" fontId="0" fillId="0" borderId="4" xfId="0" applyNumberFormat="1" applyFill="1" applyBorder="1" applyAlignment="1"/>
    <xf numFmtId="1" fontId="0" fillId="0" borderId="0" xfId="0" applyNumberFormat="1" applyFill="1" applyBorder="1" applyAlignment="1"/>
    <xf numFmtId="1" fontId="0" fillId="6" borderId="0" xfId="0" applyNumberFormat="1" applyFill="1" applyBorder="1" applyAlignment="1"/>
    <xf numFmtId="176" fontId="0" fillId="0" borderId="5" xfId="0" applyNumberFormat="1" applyFill="1" applyBorder="1" applyAlignment="1"/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0" xfId="0" applyBorder="1"/>
    <xf numFmtId="1" fontId="0" fillId="0" borderId="0" xfId="0" applyNumberFormat="1" applyBorder="1"/>
    <xf numFmtId="1" fontId="0" fillId="0" borderId="15" xfId="0" applyNumberFormat="1" applyBorder="1"/>
    <xf numFmtId="170" fontId="0" fillId="0" borderId="0" xfId="0" applyNumberFormat="1" applyBorder="1"/>
    <xf numFmtId="170" fontId="0" fillId="0" borderId="15" xfId="0" applyNumberFormat="1" applyBorder="1"/>
    <xf numFmtId="176" fontId="0" fillId="0" borderId="0" xfId="0" applyNumberFormat="1" applyBorder="1"/>
    <xf numFmtId="176" fontId="0" fillId="0" borderId="15" xfId="0" applyNumberFormat="1" applyBorder="1"/>
    <xf numFmtId="0" fontId="0" fillId="0" borderId="11" xfId="0" applyBorder="1"/>
    <xf numFmtId="170" fontId="0" fillId="0" borderId="8" xfId="0" applyNumberFormat="1" applyBorder="1"/>
    <xf numFmtId="170" fontId="0" fillId="0" borderId="10" xfId="0" applyNumberFormat="1" applyBorder="1"/>
    <xf numFmtId="0" fontId="9" fillId="2" borderId="13" xfId="1" applyFont="1" applyBorder="1" applyAlignment="1">
      <alignment horizontal="center"/>
    </xf>
    <xf numFmtId="0" fontId="9" fillId="2" borderId="14" xfId="1" applyFont="1" applyBorder="1" applyAlignment="1">
      <alignment horizontal="center"/>
    </xf>
    <xf numFmtId="0" fontId="9" fillId="2" borderId="12" xfId="1" applyFont="1" applyBorder="1" applyAlignment="1">
      <alignment horizontal="center"/>
    </xf>
    <xf numFmtId="0" fontId="10" fillId="3" borderId="16" xfId="2" applyFont="1" applyBorder="1" applyAlignment="1">
      <alignment horizontal="center"/>
    </xf>
    <xf numFmtId="0" fontId="10" fillId="3" borderId="0" xfId="2" applyFont="1" applyBorder="1" applyAlignment="1">
      <alignment horizontal="center"/>
    </xf>
    <xf numFmtId="0" fontId="10" fillId="3" borderId="15" xfId="2" applyFont="1" applyBorder="1" applyAlignment="1">
      <alignment horizontal="center"/>
    </xf>
  </cellXfs>
  <cellStyles count="3">
    <cellStyle name="40% - Accent1" xfId="2" builtinId="31"/>
    <cellStyle name="Accent1" xfId="1" builtinId="29"/>
    <cellStyle name="Normal" xfId="0" builtinId="0"/>
  </cellStyles>
  <dxfs count="2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'BMX-9000 Simulation'!$B$18:$K$18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'BMX-9000 Simulation'!$B$19:$K$19</c:f>
              <c:numCache>
                <c:formatCode>"$"#,##0.00</c:formatCode>
                <c:ptCount val="10"/>
                <c:pt idx="0">
                  <c:v>10000</c:v>
                </c:pt>
                <c:pt idx="1">
                  <c:v>19958.873227856027</c:v>
                </c:pt>
                <c:pt idx="2">
                  <c:v>29401.542096899484</c:v>
                </c:pt>
                <c:pt idx="3">
                  <c:v>37414.942855338784</c:v>
                </c:pt>
                <c:pt idx="4">
                  <c:v>41996.528121463423</c:v>
                </c:pt>
                <c:pt idx="5">
                  <c:v>44706.60161391466</c:v>
                </c:pt>
                <c:pt idx="6">
                  <c:v>44081.891307895501</c:v>
                </c:pt>
                <c:pt idx="7">
                  <c:v>43437.801104912694</c:v>
                </c:pt>
                <c:pt idx="8">
                  <c:v>38933.265593986049</c:v>
                </c:pt>
                <c:pt idx="9">
                  <c:v>41086.74800069059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8DA1-476F-8871-58834E4FB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820608"/>
        <c:axId val="5958680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'BMX-9000 Simulation'!$B$18:$K$18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  <c:pt idx="5">
                        <c:v>120</c:v>
                      </c:pt>
                      <c:pt idx="6">
                        <c:v>140</c:v>
                      </c:pt>
                      <c:pt idx="7">
                        <c:v>160</c:v>
                      </c:pt>
                      <c:pt idx="8">
                        <c:v>180</c:v>
                      </c:pt>
                      <c:pt idx="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'BMX-9000 Simulation'!$B$18:$K$18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  <c:pt idx="5">
                        <c:v>120</c:v>
                      </c:pt>
                      <c:pt idx="6">
                        <c:v>140</c:v>
                      </c:pt>
                      <c:pt idx="7">
                        <c:v>160</c:v>
                      </c:pt>
                      <c:pt idx="8">
                        <c:v>180</c:v>
                      </c:pt>
                      <c:pt idx="9">
                        <c:v>200</c:v>
                      </c:pt>
                    </c:numCache>
                  </c:numRef>
                </c:val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0-8DA1-476F-8871-58834E4FBF64}"/>
                  </c:ext>
                </c:extLst>
              </c15:ser>
            </c15:filteredBarSeries>
          </c:ext>
        </c:extLst>
      </c:barChart>
      <c:catAx>
        <c:axId val="87782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 produced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68096"/>
        <c:crosses val="autoZero"/>
        <c:auto val="1"/>
        <c:lblAlgn val="ctr"/>
        <c:lblOffset val="100"/>
        <c:noMultiLvlLbl val="0"/>
      </c:catAx>
      <c:valAx>
        <c:axId val="59586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Gross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2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0</xdr:row>
      <xdr:rowOff>133350</xdr:rowOff>
    </xdr:from>
    <xdr:to>
      <xdr:col>10</xdr:col>
      <xdr:colOff>123825</xdr:colOff>
      <xdr:row>15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5C1B4-8D69-4492-BD29-0D348C5CE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D0E6-484A-41C6-A86B-9F359CE760EB}">
  <dimension ref="A1:Y27"/>
  <sheetViews>
    <sheetView tabSelected="1" workbookViewId="0">
      <selection activeCell="G15" sqref="G15"/>
    </sheetView>
  </sheetViews>
  <sheetFormatPr defaultRowHeight="15" x14ac:dyDescent="0.25"/>
  <cols>
    <col min="1" max="1" width="21.28515625" customWidth="1"/>
    <col min="2" max="3" width="13.140625" customWidth="1"/>
    <col min="4" max="4" width="14.28515625" customWidth="1"/>
    <col min="5" max="5" width="12.5703125" customWidth="1"/>
    <col min="7" max="7" width="10.140625" bestFit="1" customWidth="1"/>
  </cols>
  <sheetData>
    <row r="1" spans="1:7" ht="15.75" x14ac:dyDescent="0.25">
      <c r="A1" s="43" t="s">
        <v>0</v>
      </c>
      <c r="B1" s="44"/>
      <c r="C1" s="44"/>
      <c r="D1" s="44"/>
      <c r="E1" s="45"/>
    </row>
    <row r="2" spans="1:7" ht="15.75" x14ac:dyDescent="0.25">
      <c r="A2" s="46" t="s">
        <v>69</v>
      </c>
      <c r="B2" s="47" t="s">
        <v>4</v>
      </c>
      <c r="C2" s="47" t="s">
        <v>5</v>
      </c>
      <c r="D2" s="47" t="s">
        <v>6</v>
      </c>
      <c r="E2" s="48" t="s">
        <v>1</v>
      </c>
    </row>
    <row r="3" spans="1:7" ht="20.100000000000001" customHeight="1" x14ac:dyDescent="0.25">
      <c r="A3" s="32" t="s">
        <v>70</v>
      </c>
      <c r="B3" s="33">
        <v>50</v>
      </c>
      <c r="C3" s="34">
        <v>13.297872340425499</v>
      </c>
      <c r="D3" s="34">
        <v>82.493061979648502</v>
      </c>
      <c r="E3" s="35">
        <f>SUM(B3:D3)</f>
        <v>145.790934320074</v>
      </c>
    </row>
    <row r="4" spans="1:7" ht="20.100000000000001" customHeight="1" x14ac:dyDescent="0.25">
      <c r="A4" s="32" t="s">
        <v>7</v>
      </c>
      <c r="B4" s="36">
        <v>900</v>
      </c>
      <c r="C4" s="36">
        <v>460</v>
      </c>
      <c r="D4" s="36">
        <v>280</v>
      </c>
      <c r="E4" s="37">
        <f t="shared" ref="E4:E7" si="0">SUM(B4:D4)</f>
        <v>1640</v>
      </c>
    </row>
    <row r="5" spans="1:7" ht="20.100000000000001" customHeight="1" x14ac:dyDescent="0.25">
      <c r="A5" s="32" t="s">
        <v>2</v>
      </c>
      <c r="B5" s="33">
        <v>18.5</v>
      </c>
      <c r="C5" s="33">
        <v>9.5</v>
      </c>
      <c r="D5" s="33">
        <v>11.5</v>
      </c>
      <c r="E5" s="31">
        <f t="shared" si="0"/>
        <v>39.5</v>
      </c>
    </row>
    <row r="6" spans="1:7" ht="20.100000000000001" customHeight="1" x14ac:dyDescent="0.25">
      <c r="A6" s="32" t="s">
        <v>3</v>
      </c>
      <c r="B6" s="36">
        <v>560</v>
      </c>
      <c r="C6" s="36">
        <v>189</v>
      </c>
      <c r="D6" s="36">
        <v>115</v>
      </c>
      <c r="E6" s="37">
        <f t="shared" si="0"/>
        <v>864</v>
      </c>
    </row>
    <row r="7" spans="1:7" ht="20.100000000000001" customHeight="1" x14ac:dyDescent="0.25">
      <c r="A7" s="32" t="s">
        <v>71</v>
      </c>
      <c r="B7" s="33">
        <v>50</v>
      </c>
      <c r="C7" s="33">
        <v>10</v>
      </c>
      <c r="D7" s="33">
        <v>10</v>
      </c>
      <c r="E7" s="31">
        <f t="shared" si="0"/>
        <v>70</v>
      </c>
    </row>
    <row r="8" spans="1:7" ht="20.100000000000001" customHeight="1" x14ac:dyDescent="0.25">
      <c r="A8" s="32" t="s">
        <v>72</v>
      </c>
      <c r="B8" s="36">
        <f>B4*B3</f>
        <v>45000</v>
      </c>
      <c r="C8" s="36">
        <f t="shared" ref="C8:D8" si="1">C4*C3</f>
        <v>6117.0212765957294</v>
      </c>
      <c r="D8" s="36">
        <f t="shared" si="1"/>
        <v>23098.057354301582</v>
      </c>
      <c r="E8" s="37">
        <f t="shared" ref="E4:E10" si="2">SUM(B8:D8)</f>
        <v>74215.078630897304</v>
      </c>
      <c r="F8" t="s">
        <v>8</v>
      </c>
    </row>
    <row r="9" spans="1:7" ht="20.100000000000001" customHeight="1" x14ac:dyDescent="0.25">
      <c r="A9" s="32" t="s">
        <v>73</v>
      </c>
      <c r="B9" s="38">
        <f>B5*B3</f>
        <v>925</v>
      </c>
      <c r="C9" s="38">
        <f t="shared" ref="C9:D9" si="3">C5*C3</f>
        <v>126.32978723404224</v>
      </c>
      <c r="D9" s="38">
        <f t="shared" si="3"/>
        <v>948.67021276595779</v>
      </c>
      <c r="E9" s="39">
        <f t="shared" si="2"/>
        <v>2000</v>
      </c>
      <c r="F9" s="30" t="s">
        <v>9</v>
      </c>
      <c r="G9" s="24">
        <v>2000</v>
      </c>
    </row>
    <row r="10" spans="1:7" ht="20.100000000000001" customHeight="1" x14ac:dyDescent="0.25">
      <c r="A10" s="40" t="s">
        <v>74</v>
      </c>
      <c r="B10" s="41">
        <f>B6*B3</f>
        <v>28000</v>
      </c>
      <c r="C10" s="41">
        <f t="shared" ref="C10:D10" si="4">C6*C3</f>
        <v>2513.2978723404194</v>
      </c>
      <c r="D10" s="41">
        <f t="shared" si="4"/>
        <v>9486.7021276595769</v>
      </c>
      <c r="E10" s="42">
        <f t="shared" si="2"/>
        <v>40000</v>
      </c>
      <c r="F10" s="30" t="s">
        <v>9</v>
      </c>
      <c r="G10" s="1">
        <v>40000</v>
      </c>
    </row>
    <row r="27" spans="23:25" x14ac:dyDescent="0.25">
      <c r="W27" s="1"/>
      <c r="X27" s="1"/>
      <c r="Y27" s="1"/>
    </row>
  </sheetData>
  <scenarios current="6" show="6" sqref="B3 C3 D3 E3 E8">
    <scenario name="T1000 GP -10%" count="3" user="Christine Baxter" comment="Created by Christine Baxter on 11/8/2020">
      <inputCells r="B3" val="50"/>
      <inputCells r="C3" val="13.2978723404255"/>
      <inputCells r="D3" val="82.4930619796485"/>
    </scenario>
    <scenario name="T1000 GP +10%" count="3" user="Christine Baxter" comment="Created by Christine Baxter on 11/8/2020">
      <inputCells r="B3" val="50"/>
      <inputCells r="C3" val="13.2978723404255"/>
      <inputCells r="D3" val="82.4930619796485"/>
    </scenario>
    <scenario name="T2000 GP +10%" count="3" user="Christine Baxter" comment="Created by Christine Baxter on 11/8/2020">
      <inputCells r="B3" val="50"/>
      <inputCells r="C3" val="57.4074074074074"/>
      <inputCells r="D3" val="10"/>
    </scenario>
    <scenario name="T3000 GP +10%" count="3" user="Christine Baxter" comment="Created by Christine Baxter on 11/8/2020">
      <inputCells r="B3" val="50"/>
      <inputCells r="C3" val="13.2978723404255"/>
      <inputCells r="D3" val="82.4930619796485"/>
    </scenario>
    <scenario name="T3000 GP -10%" count="3" user="Christine Baxter" comment="Created by Christine Baxter on 11/8/2020">
      <inputCells r="B3" val="50"/>
      <inputCells r="C3" val="57.4074074074074"/>
      <inputCells r="D3" val="10"/>
    </scenario>
    <scenario name="T2000 GP -10%" count="3" user="Christine Baxter" comment="Created by Christine Baxter on 11/8/2020">
      <inputCells r="B3" val="50"/>
      <inputCells r="C3" val="13.2978723404255"/>
      <inputCells r="D3" val="82.4930619796485"/>
    </scenario>
    <scenario name="Original Solution" count="3" user="Christine Baxter" comment="Created by Christine Baxter on 11/8/2020">
      <inputCells r="B3" val="50"/>
      <inputCells r="C3" val="13.2978723404255" numFmtId="1"/>
      <inputCells r="D3" val="82.4930619796485" numFmtId="1"/>
    </scenario>
  </scenarios>
  <mergeCells count="1">
    <mergeCell ref="A1:E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3415-2F2C-4A21-8974-526C3879BC66}">
  <dimension ref="A1:G32"/>
  <sheetViews>
    <sheetView showGridLines="0" workbookViewId="0"/>
  </sheetViews>
  <sheetFormatPr defaultRowHeight="15" x14ac:dyDescent="0.25"/>
  <cols>
    <col min="1" max="1" width="2.28515625" customWidth="1"/>
    <col min="2" max="2" width="6" bestFit="1" customWidth="1"/>
    <col min="3" max="3" width="22.85546875" bestFit="1" customWidth="1"/>
    <col min="4" max="4" width="13.7109375" bestFit="1" customWidth="1"/>
    <col min="5" max="5" width="13.42578125" bestFit="1" customWidth="1"/>
    <col min="6" max="6" width="11.42578125" bestFit="1" customWidth="1"/>
    <col min="7" max="7" width="5.42578125" bestFit="1" customWidth="1"/>
  </cols>
  <sheetData>
    <row r="1" spans="1:5" x14ac:dyDescent="0.25">
      <c r="A1" s="2" t="s">
        <v>10</v>
      </c>
    </row>
    <row r="2" spans="1:5" x14ac:dyDescent="0.25">
      <c r="A2" s="2" t="s">
        <v>11</v>
      </c>
    </row>
    <row r="3" spans="1:5" x14ac:dyDescent="0.25">
      <c r="A3" s="2" t="s">
        <v>94</v>
      </c>
    </row>
    <row r="4" spans="1:5" x14ac:dyDescent="0.25">
      <c r="A4" s="2" t="s">
        <v>12</v>
      </c>
    </row>
    <row r="5" spans="1:5" x14ac:dyDescent="0.25">
      <c r="A5" s="2" t="s">
        <v>13</v>
      </c>
    </row>
    <row r="6" spans="1:5" x14ac:dyDescent="0.25">
      <c r="A6" s="2"/>
      <c r="B6" t="s">
        <v>14</v>
      </c>
    </row>
    <row r="7" spans="1:5" x14ac:dyDescent="0.25">
      <c r="A7" s="2"/>
      <c r="B7" t="s">
        <v>92</v>
      </c>
    </row>
    <row r="8" spans="1:5" x14ac:dyDescent="0.25">
      <c r="A8" s="2"/>
      <c r="B8" t="s">
        <v>15</v>
      </c>
    </row>
    <row r="9" spans="1:5" x14ac:dyDescent="0.25">
      <c r="A9" s="2" t="s">
        <v>16</v>
      </c>
    </row>
    <row r="10" spans="1:5" x14ac:dyDescent="0.25">
      <c r="B10" t="s">
        <v>17</v>
      </c>
    </row>
    <row r="11" spans="1:5" x14ac:dyDescent="0.25">
      <c r="B11" t="s">
        <v>18</v>
      </c>
    </row>
    <row r="14" spans="1:5" ht="15.75" thickBot="1" x14ac:dyDescent="0.3">
      <c r="A14" t="s">
        <v>19</v>
      </c>
    </row>
    <row r="15" spans="1:5" ht="15.75" thickBot="1" x14ac:dyDescent="0.3">
      <c r="B15" s="4" t="s">
        <v>20</v>
      </c>
      <c r="C15" s="4" t="s">
        <v>21</v>
      </c>
      <c r="D15" s="4" t="s">
        <v>22</v>
      </c>
      <c r="E15" s="4" t="s">
        <v>23</v>
      </c>
    </row>
    <row r="16" spans="1:5" ht="15.75" thickBot="1" x14ac:dyDescent="0.3">
      <c r="B16" s="3" t="s">
        <v>31</v>
      </c>
      <c r="C16" s="3" t="s">
        <v>32</v>
      </c>
      <c r="D16" s="7">
        <v>89700</v>
      </c>
      <c r="E16" s="7">
        <v>74215.078599999993</v>
      </c>
    </row>
    <row r="19" spans="1:7" ht="15.75" thickBot="1" x14ac:dyDescent="0.3">
      <c r="A19" t="s">
        <v>24</v>
      </c>
    </row>
    <row r="20" spans="1:7" ht="15.75" thickBot="1" x14ac:dyDescent="0.3">
      <c r="B20" s="4" t="s">
        <v>20</v>
      </c>
      <c r="C20" s="4" t="s">
        <v>21</v>
      </c>
      <c r="D20" s="4" t="s">
        <v>22</v>
      </c>
      <c r="E20" s="4" t="s">
        <v>23</v>
      </c>
      <c r="F20" s="4" t="s">
        <v>25</v>
      </c>
    </row>
    <row r="21" spans="1:7" x14ac:dyDescent="0.25">
      <c r="B21" s="6" t="s">
        <v>33</v>
      </c>
      <c r="C21" s="6" t="s">
        <v>34</v>
      </c>
      <c r="D21" s="8">
        <v>79</v>
      </c>
      <c r="E21" s="8">
        <v>50</v>
      </c>
      <c r="F21" s="6" t="s">
        <v>35</v>
      </c>
    </row>
    <row r="22" spans="1:7" x14ac:dyDescent="0.25">
      <c r="B22" s="6" t="s">
        <v>36</v>
      </c>
      <c r="C22" s="6" t="s">
        <v>37</v>
      </c>
      <c r="D22" s="25">
        <v>24</v>
      </c>
      <c r="E22" s="25">
        <v>13.297872340425535</v>
      </c>
      <c r="F22" s="6" t="s">
        <v>35</v>
      </c>
    </row>
    <row r="23" spans="1:7" ht="15.75" thickBot="1" x14ac:dyDescent="0.3">
      <c r="B23" s="3" t="s">
        <v>38</v>
      </c>
      <c r="C23" s="3" t="s">
        <v>39</v>
      </c>
      <c r="D23" s="26">
        <v>27</v>
      </c>
      <c r="E23" s="26">
        <v>82.493061979648473</v>
      </c>
      <c r="F23" s="3" t="s">
        <v>35</v>
      </c>
    </row>
    <row r="26" spans="1:7" ht="15.75" thickBot="1" x14ac:dyDescent="0.3">
      <c r="A26" t="s">
        <v>26</v>
      </c>
    </row>
    <row r="27" spans="1:7" ht="15.75" thickBot="1" x14ac:dyDescent="0.3">
      <c r="B27" s="4" t="s">
        <v>20</v>
      </c>
      <c r="C27" s="4" t="s">
        <v>21</v>
      </c>
      <c r="D27" s="4" t="s">
        <v>27</v>
      </c>
      <c r="E27" s="4" t="s">
        <v>28</v>
      </c>
      <c r="F27" s="4" t="s">
        <v>29</v>
      </c>
      <c r="G27" s="4" t="s">
        <v>30</v>
      </c>
    </row>
    <row r="28" spans="1:7" x14ac:dyDescent="0.25">
      <c r="B28" s="6" t="s">
        <v>40</v>
      </c>
      <c r="C28" s="6" t="s">
        <v>75</v>
      </c>
      <c r="D28" s="9">
        <v>40000</v>
      </c>
      <c r="E28" s="6" t="s">
        <v>41</v>
      </c>
      <c r="F28" s="6" t="s">
        <v>42</v>
      </c>
      <c r="G28" s="6">
        <v>0</v>
      </c>
    </row>
    <row r="29" spans="1:7" x14ac:dyDescent="0.25">
      <c r="B29" s="6" t="s">
        <v>43</v>
      </c>
      <c r="C29" s="6" t="s">
        <v>76</v>
      </c>
      <c r="D29" s="29">
        <v>2000</v>
      </c>
      <c r="E29" s="6" t="s">
        <v>44</v>
      </c>
      <c r="F29" s="6" t="s">
        <v>42</v>
      </c>
      <c r="G29" s="6">
        <v>0</v>
      </c>
    </row>
    <row r="30" spans="1:7" x14ac:dyDescent="0.25">
      <c r="B30" s="6" t="s">
        <v>33</v>
      </c>
      <c r="C30" s="6" t="s">
        <v>34</v>
      </c>
      <c r="D30" s="8">
        <v>50</v>
      </c>
      <c r="E30" s="6" t="s">
        <v>45</v>
      </c>
      <c r="F30" s="6" t="s">
        <v>42</v>
      </c>
      <c r="G30" s="8">
        <v>0</v>
      </c>
    </row>
    <row r="31" spans="1:7" x14ac:dyDescent="0.25">
      <c r="B31" s="6" t="s">
        <v>36</v>
      </c>
      <c r="C31" s="6" t="s">
        <v>37</v>
      </c>
      <c r="D31" s="25">
        <v>13.297872340425535</v>
      </c>
      <c r="E31" s="6" t="s">
        <v>46</v>
      </c>
      <c r="F31" s="6" t="s">
        <v>47</v>
      </c>
      <c r="G31" s="25">
        <v>3.2978723404255348</v>
      </c>
    </row>
    <row r="32" spans="1:7" ht="15.75" thickBot="1" x14ac:dyDescent="0.3">
      <c r="B32" s="3" t="s">
        <v>38</v>
      </c>
      <c r="C32" s="3" t="s">
        <v>39</v>
      </c>
      <c r="D32" s="26">
        <v>82.493061979648473</v>
      </c>
      <c r="E32" s="3" t="s">
        <v>48</v>
      </c>
      <c r="F32" s="3" t="s">
        <v>47</v>
      </c>
      <c r="G32" s="26">
        <v>72.493061979648473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D36A-4824-421B-A2C6-710764D7CC3E}">
  <dimension ref="A1:H17"/>
  <sheetViews>
    <sheetView showGridLines="0" workbookViewId="0">
      <selection activeCell="F25" sqref="F25"/>
    </sheetView>
  </sheetViews>
  <sheetFormatPr defaultRowHeight="15" x14ac:dyDescent="0.25"/>
  <cols>
    <col min="1" max="1" width="2.28515625" customWidth="1"/>
    <col min="2" max="2" width="6" bestFit="1" customWidth="1"/>
    <col min="3" max="3" width="22.8554687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2" t="s">
        <v>49</v>
      </c>
    </row>
    <row r="2" spans="1:8" x14ac:dyDescent="0.25">
      <c r="A2" s="2" t="s">
        <v>11</v>
      </c>
    </row>
    <row r="3" spans="1:8" x14ac:dyDescent="0.25">
      <c r="A3" s="2" t="s">
        <v>94</v>
      </c>
    </row>
    <row r="6" spans="1:8" ht="15.75" thickBot="1" x14ac:dyDescent="0.3">
      <c r="A6" t="s">
        <v>24</v>
      </c>
    </row>
    <row r="7" spans="1:8" x14ac:dyDescent="0.25">
      <c r="B7" s="10"/>
      <c r="C7" s="10"/>
      <c r="D7" s="10" t="s">
        <v>50</v>
      </c>
      <c r="E7" s="10" t="s">
        <v>52</v>
      </c>
      <c r="F7" s="10" t="s">
        <v>54</v>
      </c>
      <c r="G7" s="10" t="s">
        <v>56</v>
      </c>
      <c r="H7" s="10" t="s">
        <v>56</v>
      </c>
    </row>
    <row r="8" spans="1:8" ht="15.75" thickBot="1" x14ac:dyDescent="0.3">
      <c r="B8" s="11" t="s">
        <v>20</v>
      </c>
      <c r="C8" s="11" t="s">
        <v>21</v>
      </c>
      <c r="D8" s="11" t="s">
        <v>51</v>
      </c>
      <c r="E8" s="11" t="s">
        <v>53</v>
      </c>
      <c r="F8" s="11" t="s">
        <v>55</v>
      </c>
      <c r="G8" s="11" t="s">
        <v>57</v>
      </c>
      <c r="H8" s="11" t="s">
        <v>58</v>
      </c>
    </row>
    <row r="9" spans="1:8" x14ac:dyDescent="0.25">
      <c r="B9" s="6" t="s">
        <v>33</v>
      </c>
      <c r="C9" s="6" t="s">
        <v>34</v>
      </c>
      <c r="D9" s="6">
        <v>50</v>
      </c>
      <c r="E9" s="6">
        <v>-462.78445883441236</v>
      </c>
      <c r="F9" s="6">
        <v>900</v>
      </c>
      <c r="G9" s="6">
        <v>462.78445883441236</v>
      </c>
      <c r="H9" s="6">
        <v>1E+30</v>
      </c>
    </row>
    <row r="10" spans="1:8" x14ac:dyDescent="0.25">
      <c r="B10" s="6" t="s">
        <v>36</v>
      </c>
      <c r="C10" s="6" t="s">
        <v>37</v>
      </c>
      <c r="D10" s="6">
        <v>13.297872340425535</v>
      </c>
      <c r="E10" s="6">
        <v>0</v>
      </c>
      <c r="F10" s="6">
        <v>460</v>
      </c>
      <c r="G10" s="6">
        <v>0.17391304347834594</v>
      </c>
      <c r="H10" s="6">
        <v>116.00463768115938</v>
      </c>
    </row>
    <row r="11" spans="1:8" ht="15.75" thickBot="1" x14ac:dyDescent="0.3">
      <c r="B11" s="3" t="s">
        <v>38</v>
      </c>
      <c r="C11" s="3" t="s">
        <v>39</v>
      </c>
      <c r="D11" s="3">
        <v>82.493061979648473</v>
      </c>
      <c r="E11" s="3">
        <v>0</v>
      </c>
      <c r="F11" s="3">
        <v>280</v>
      </c>
      <c r="G11" s="3">
        <v>274.34603783931999</v>
      </c>
      <c r="H11" s="3">
        <v>0.10582010582015756</v>
      </c>
    </row>
    <row r="13" spans="1:8" ht="15.75" thickBot="1" x14ac:dyDescent="0.3">
      <c r="A13" t="s">
        <v>26</v>
      </c>
    </row>
    <row r="14" spans="1:8" x14ac:dyDescent="0.25">
      <c r="B14" s="10"/>
      <c r="C14" s="10"/>
      <c r="D14" s="10" t="s">
        <v>50</v>
      </c>
      <c r="E14" s="10" t="s">
        <v>59</v>
      </c>
      <c r="F14" s="10" t="s">
        <v>61</v>
      </c>
      <c r="G14" s="10" t="s">
        <v>56</v>
      </c>
      <c r="H14" s="10" t="s">
        <v>56</v>
      </c>
    </row>
    <row r="15" spans="1:8" ht="15.75" thickBot="1" x14ac:dyDescent="0.3">
      <c r="B15" s="11" t="s">
        <v>20</v>
      </c>
      <c r="C15" s="11" t="s">
        <v>21</v>
      </c>
      <c r="D15" s="11" t="s">
        <v>51</v>
      </c>
      <c r="E15" s="11" t="s">
        <v>60</v>
      </c>
      <c r="F15" s="11" t="s">
        <v>62</v>
      </c>
      <c r="G15" s="11" t="s">
        <v>57</v>
      </c>
      <c r="H15" s="11" t="s">
        <v>58</v>
      </c>
    </row>
    <row r="16" spans="1:8" x14ac:dyDescent="0.25">
      <c r="B16" s="6" t="s">
        <v>40</v>
      </c>
      <c r="C16" s="6" t="s">
        <v>75</v>
      </c>
      <c r="D16" s="12">
        <v>40000</v>
      </c>
      <c r="E16" s="6">
        <v>2.4329324699352441</v>
      </c>
      <c r="F16" s="6">
        <v>40000</v>
      </c>
      <c r="G16" s="6">
        <v>8248.9473684210534</v>
      </c>
      <c r="H16" s="6">
        <v>310.00000000000034</v>
      </c>
    </row>
    <row r="17" spans="2:8" ht="15.75" thickBot="1" x14ac:dyDescent="0.3">
      <c r="B17" s="3" t="s">
        <v>43</v>
      </c>
      <c r="C17" s="3" t="s">
        <v>76</v>
      </c>
      <c r="D17" s="3">
        <v>2000</v>
      </c>
      <c r="E17" s="3">
        <v>1.850138760407935E-2</v>
      </c>
      <c r="F17" s="3">
        <v>2000</v>
      </c>
      <c r="G17" s="3">
        <v>31.000000000000036</v>
      </c>
      <c r="H17" s="3">
        <v>414.62962962962968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C734-F938-4394-8D4C-8E91BCC8C4D4}">
  <dimension ref="A1:J15"/>
  <sheetViews>
    <sheetView showGridLines="0" workbookViewId="0"/>
  </sheetViews>
  <sheetFormatPr defaultRowHeight="15" x14ac:dyDescent="0.25"/>
  <cols>
    <col min="1" max="1" width="2.28515625" customWidth="1"/>
    <col min="2" max="2" width="5.28515625" bestFit="1" customWidth="1"/>
    <col min="3" max="4" width="10.140625" bestFit="1" customWidth="1"/>
    <col min="5" max="5" width="2.28515625" customWidth="1"/>
    <col min="6" max="6" width="6.42578125" bestFit="1" customWidth="1"/>
    <col min="7" max="7" width="9.5703125" bestFit="1" customWidth="1"/>
    <col min="8" max="8" width="2.28515625" customWidth="1"/>
    <col min="9" max="9" width="6.5703125" bestFit="1" customWidth="1"/>
    <col min="10" max="10" width="9.5703125" bestFit="1" customWidth="1"/>
  </cols>
  <sheetData>
    <row r="1" spans="1:10" x14ac:dyDescent="0.25">
      <c r="A1" s="2" t="s">
        <v>63</v>
      </c>
    </row>
    <row r="2" spans="1:10" x14ac:dyDescent="0.25">
      <c r="A2" s="2" t="s">
        <v>11</v>
      </c>
    </row>
    <row r="3" spans="1:10" x14ac:dyDescent="0.25">
      <c r="A3" s="2" t="s">
        <v>94</v>
      </c>
    </row>
    <row r="5" spans="1:10" ht="15.75" thickBot="1" x14ac:dyDescent="0.3"/>
    <row r="6" spans="1:10" x14ac:dyDescent="0.25">
      <c r="B6" s="10"/>
      <c r="C6" s="10" t="s">
        <v>54</v>
      </c>
      <c r="D6" s="10"/>
    </row>
    <row r="7" spans="1:10" ht="15.75" thickBot="1" x14ac:dyDescent="0.3">
      <c r="B7" s="11" t="s">
        <v>20</v>
      </c>
      <c r="C7" s="11" t="s">
        <v>21</v>
      </c>
      <c r="D7" s="11" t="s">
        <v>51</v>
      </c>
    </row>
    <row r="8" spans="1:10" ht="15.75" thickBot="1" x14ac:dyDescent="0.3">
      <c r="B8" s="3" t="s">
        <v>31</v>
      </c>
      <c r="C8" s="3" t="s">
        <v>32</v>
      </c>
      <c r="D8" s="7">
        <v>74215.078599999993</v>
      </c>
    </row>
    <row r="10" spans="1:10" ht="15.75" thickBot="1" x14ac:dyDescent="0.3"/>
    <row r="11" spans="1:10" x14ac:dyDescent="0.25">
      <c r="B11" s="10"/>
      <c r="C11" s="10" t="s">
        <v>64</v>
      </c>
      <c r="D11" s="10"/>
      <c r="F11" s="10" t="s">
        <v>65</v>
      </c>
      <c r="G11" s="10" t="s">
        <v>54</v>
      </c>
      <c r="I11" s="10" t="s">
        <v>68</v>
      </c>
      <c r="J11" s="10" t="s">
        <v>54</v>
      </c>
    </row>
    <row r="12" spans="1:10" ht="15.75" thickBot="1" x14ac:dyDescent="0.3">
      <c r="B12" s="11" t="s">
        <v>20</v>
      </c>
      <c r="C12" s="11" t="s">
        <v>21</v>
      </c>
      <c r="D12" s="11" t="s">
        <v>51</v>
      </c>
      <c r="F12" s="11" t="s">
        <v>66</v>
      </c>
      <c r="G12" s="11" t="s">
        <v>67</v>
      </c>
      <c r="I12" s="11" t="s">
        <v>66</v>
      </c>
      <c r="J12" s="11" t="s">
        <v>67</v>
      </c>
    </row>
    <row r="13" spans="1:10" x14ac:dyDescent="0.25">
      <c r="B13" s="6" t="s">
        <v>33</v>
      </c>
      <c r="C13" s="6" t="s">
        <v>34</v>
      </c>
      <c r="D13" s="8">
        <v>50</v>
      </c>
      <c r="F13" s="8">
        <v>50</v>
      </c>
      <c r="G13" s="8">
        <v>74215.08</v>
      </c>
      <c r="I13" s="8">
        <v>50</v>
      </c>
      <c r="J13" s="8">
        <v>74215.08</v>
      </c>
    </row>
    <row r="14" spans="1:10" x14ac:dyDescent="0.25">
      <c r="B14" s="6" t="s">
        <v>36</v>
      </c>
      <c r="C14" s="6" t="s">
        <v>37</v>
      </c>
      <c r="D14" s="25">
        <v>13.297872340425535</v>
      </c>
      <c r="F14" s="25">
        <v>10</v>
      </c>
      <c r="G14" s="25">
        <v>72698.06</v>
      </c>
      <c r="I14" s="25">
        <v>13.297872340425519</v>
      </c>
      <c r="J14" s="25">
        <v>74215.08</v>
      </c>
    </row>
    <row r="15" spans="1:10" ht="15.75" thickBot="1" x14ac:dyDescent="0.3">
      <c r="B15" s="3" t="s">
        <v>38</v>
      </c>
      <c r="C15" s="3" t="s">
        <v>39</v>
      </c>
      <c r="D15" s="26">
        <v>82.493061979648473</v>
      </c>
      <c r="F15" s="26">
        <v>10</v>
      </c>
      <c r="G15" s="26">
        <v>53917.02</v>
      </c>
      <c r="I15" s="26">
        <v>82.493061979648459</v>
      </c>
      <c r="J15" s="26">
        <v>74215.08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0FCA-F307-4337-B396-643FD31FC204}">
  <sheetPr>
    <outlinePr summaryBelow="0"/>
  </sheetPr>
  <dimension ref="B1:K17"/>
  <sheetViews>
    <sheetView showGridLines="0" workbookViewId="0">
      <selection activeCell="J18" sqref="J18"/>
    </sheetView>
  </sheetViews>
  <sheetFormatPr defaultRowHeight="15" outlineLevelRow="1" outlineLevelCol="1" x14ac:dyDescent="0.25"/>
  <cols>
    <col min="3" max="3" width="10.140625" bestFit="1" customWidth="1"/>
    <col min="4" max="10" width="14.7109375" bestFit="1" customWidth="1" outlineLevel="1"/>
    <col min="11" max="11" width="15.28515625" customWidth="1" outlineLevel="1"/>
  </cols>
  <sheetData>
    <row r="1" spans="2:11" ht="15.75" thickBot="1" x14ac:dyDescent="0.3"/>
    <row r="2" spans="2:11" ht="15.75" x14ac:dyDescent="0.25">
      <c r="B2" s="15" t="s">
        <v>85</v>
      </c>
      <c r="C2" s="15"/>
      <c r="D2" s="20"/>
      <c r="E2" s="20"/>
      <c r="F2" s="20"/>
      <c r="G2" s="20"/>
      <c r="H2" s="20"/>
      <c r="I2" s="20"/>
      <c r="J2" s="20"/>
      <c r="K2" s="20"/>
    </row>
    <row r="3" spans="2:11" ht="15.75" collapsed="1" x14ac:dyDescent="0.25">
      <c r="B3" s="14"/>
      <c r="C3" s="14"/>
      <c r="D3" s="21" t="s">
        <v>87</v>
      </c>
      <c r="E3" s="21" t="s">
        <v>93</v>
      </c>
      <c r="F3" s="21" t="s">
        <v>79</v>
      </c>
      <c r="G3" s="21" t="s">
        <v>80</v>
      </c>
      <c r="H3" s="21" t="s">
        <v>84</v>
      </c>
      <c r="I3" s="21" t="s">
        <v>81</v>
      </c>
      <c r="J3" s="21" t="s">
        <v>82</v>
      </c>
      <c r="K3" s="21" t="s">
        <v>83</v>
      </c>
    </row>
    <row r="4" spans="2:11" ht="33.75" hidden="1" outlineLevel="1" x14ac:dyDescent="0.25">
      <c r="B4" s="17"/>
      <c r="C4" s="17"/>
      <c r="D4" s="5"/>
      <c r="E4" s="23" t="s">
        <v>78</v>
      </c>
      <c r="F4" s="23" t="s">
        <v>78</v>
      </c>
      <c r="G4" s="23" t="s">
        <v>78</v>
      </c>
      <c r="H4" s="23" t="s">
        <v>78</v>
      </c>
      <c r="I4" s="23" t="s">
        <v>78</v>
      </c>
      <c r="J4" s="23" t="s">
        <v>78</v>
      </c>
      <c r="K4" s="23" t="s">
        <v>78</v>
      </c>
    </row>
    <row r="5" spans="2:11" x14ac:dyDescent="0.25">
      <c r="B5" s="18" t="s">
        <v>86</v>
      </c>
      <c r="C5" s="18"/>
      <c r="D5" s="16"/>
      <c r="E5" s="16"/>
      <c r="F5" s="16"/>
      <c r="G5" s="16"/>
      <c r="H5" s="16"/>
      <c r="I5" s="16"/>
      <c r="J5" s="16"/>
      <c r="K5" s="16"/>
    </row>
    <row r="6" spans="2:11" outlineLevel="1" x14ac:dyDescent="0.25">
      <c r="B6" s="17"/>
      <c r="C6" s="17" t="s">
        <v>34</v>
      </c>
      <c r="D6" s="5">
        <v>50</v>
      </c>
      <c r="E6" s="22">
        <v>50</v>
      </c>
      <c r="F6" s="22">
        <v>50</v>
      </c>
      <c r="G6" s="22">
        <v>50</v>
      </c>
      <c r="H6" s="22">
        <v>50</v>
      </c>
      <c r="I6" s="22">
        <v>50</v>
      </c>
      <c r="J6" s="22">
        <v>50</v>
      </c>
      <c r="K6" s="22">
        <v>50</v>
      </c>
    </row>
    <row r="7" spans="2:11" outlineLevel="1" x14ac:dyDescent="0.25">
      <c r="B7" s="17"/>
      <c r="C7" s="17" t="s">
        <v>37</v>
      </c>
      <c r="D7" s="27">
        <v>13.297872340425499</v>
      </c>
      <c r="E7" s="28">
        <v>13.297872340425499</v>
      </c>
      <c r="F7" s="28">
        <v>13.297872340425499</v>
      </c>
      <c r="G7" s="28">
        <v>13.297872340425499</v>
      </c>
      <c r="H7" s="28">
        <v>13.297872340425499</v>
      </c>
      <c r="I7" s="28">
        <v>57.407407407407398</v>
      </c>
      <c r="J7" s="28">
        <v>13.297872340425499</v>
      </c>
      <c r="K7" s="28">
        <v>57.407407407407398</v>
      </c>
    </row>
    <row r="8" spans="2:11" outlineLevel="1" x14ac:dyDescent="0.25">
      <c r="B8" s="17"/>
      <c r="C8" s="17" t="s">
        <v>39</v>
      </c>
      <c r="D8" s="27">
        <v>82.493061979648502</v>
      </c>
      <c r="E8" s="28">
        <v>82.493061979648502</v>
      </c>
      <c r="F8" s="28">
        <v>82.493061979648502</v>
      </c>
      <c r="G8" s="28">
        <v>82.493061979648502</v>
      </c>
      <c r="H8" s="28">
        <v>82.493061979648502</v>
      </c>
      <c r="I8" s="28">
        <v>10</v>
      </c>
      <c r="J8" s="28">
        <v>82.493061979648502</v>
      </c>
      <c r="K8" s="28">
        <v>10</v>
      </c>
    </row>
    <row r="9" spans="2:11" x14ac:dyDescent="0.25">
      <c r="B9" s="18" t="s">
        <v>88</v>
      </c>
      <c r="C9" s="18"/>
      <c r="D9" s="16"/>
      <c r="E9" s="16"/>
      <c r="F9" s="16"/>
      <c r="G9" s="16"/>
      <c r="H9" s="16"/>
      <c r="I9" s="16"/>
      <c r="J9" s="16"/>
      <c r="K9" s="16"/>
    </row>
    <row r="10" spans="2:11" outlineLevel="1" x14ac:dyDescent="0.25">
      <c r="B10" s="17"/>
      <c r="C10" s="17" t="s">
        <v>34</v>
      </c>
      <c r="D10" s="5">
        <v>50</v>
      </c>
      <c r="E10" s="5">
        <v>50</v>
      </c>
      <c r="F10" s="5">
        <v>50</v>
      </c>
      <c r="G10" s="5">
        <v>50</v>
      </c>
      <c r="H10" s="5">
        <v>50</v>
      </c>
      <c r="I10" s="5">
        <v>50</v>
      </c>
      <c r="J10" s="5">
        <v>50</v>
      </c>
      <c r="K10" s="5">
        <v>50</v>
      </c>
    </row>
    <row r="11" spans="2:11" outlineLevel="1" x14ac:dyDescent="0.25">
      <c r="B11" s="17"/>
      <c r="C11" s="17" t="s">
        <v>37</v>
      </c>
      <c r="D11" s="27">
        <v>13.297872340425499</v>
      </c>
      <c r="E11" s="27">
        <v>13.297872340425499</v>
      </c>
      <c r="F11" s="27">
        <v>13.297872340425499</v>
      </c>
      <c r="G11" s="27">
        <v>13.297872340425499</v>
      </c>
      <c r="H11" s="27">
        <v>13.297872340425499</v>
      </c>
      <c r="I11" s="27">
        <v>57.407407407407398</v>
      </c>
      <c r="J11" s="27">
        <v>13.297872340425499</v>
      </c>
      <c r="K11" s="27">
        <v>57.407407407407398</v>
      </c>
    </row>
    <row r="12" spans="2:11" outlineLevel="1" x14ac:dyDescent="0.25">
      <c r="B12" s="17"/>
      <c r="C12" s="17" t="s">
        <v>39</v>
      </c>
      <c r="D12" s="27">
        <v>82.493061979648502</v>
      </c>
      <c r="E12" s="27">
        <v>82.493061979648502</v>
      </c>
      <c r="F12" s="27">
        <v>82.493061979648502</v>
      </c>
      <c r="G12" s="27">
        <v>82.493061979648502</v>
      </c>
      <c r="H12" s="27">
        <v>82.493061979648502</v>
      </c>
      <c r="I12" s="27">
        <v>10</v>
      </c>
      <c r="J12" s="27">
        <v>82.493061979648502</v>
      </c>
      <c r="K12" s="27">
        <v>10</v>
      </c>
    </row>
    <row r="13" spans="2:11" outlineLevel="1" x14ac:dyDescent="0.25">
      <c r="B13" s="17"/>
      <c r="C13" s="17" t="s">
        <v>77</v>
      </c>
      <c r="D13" s="27">
        <v>145.790934320074</v>
      </c>
      <c r="E13" s="27">
        <v>145.790934320074</v>
      </c>
      <c r="F13" s="27">
        <v>145.790934320074</v>
      </c>
      <c r="G13" s="27">
        <v>145.790934320074</v>
      </c>
      <c r="H13" s="27">
        <v>145.790934320074</v>
      </c>
      <c r="I13" s="27">
        <v>117.40740740740701</v>
      </c>
      <c r="J13" s="27">
        <v>145.790934320074</v>
      </c>
      <c r="K13" s="27">
        <v>117.40740740740701</v>
      </c>
    </row>
    <row r="14" spans="2:11" ht="15.75" outlineLevel="1" thickBot="1" x14ac:dyDescent="0.3">
      <c r="B14" s="19"/>
      <c r="C14" s="19" t="s">
        <v>32</v>
      </c>
      <c r="D14" s="13">
        <v>74215.078630897304</v>
      </c>
      <c r="E14" s="13">
        <v>74215.078630897304</v>
      </c>
      <c r="F14" s="13">
        <v>74215.078630897304</v>
      </c>
      <c r="G14" s="13">
        <v>74215.078630897304</v>
      </c>
      <c r="H14" s="13">
        <v>74215.078630897304</v>
      </c>
      <c r="I14" s="13">
        <v>74207.407407407401</v>
      </c>
      <c r="J14" s="13">
        <v>74215.078630897304</v>
      </c>
      <c r="K14" s="13">
        <v>74207.407407407401</v>
      </c>
    </row>
    <row r="15" spans="2:11" x14ac:dyDescent="0.25">
      <c r="B15" t="s">
        <v>89</v>
      </c>
    </row>
    <row r="16" spans="2:11" x14ac:dyDescent="0.25">
      <c r="B16" t="s">
        <v>90</v>
      </c>
    </row>
    <row r="17" spans="2:2" x14ac:dyDescent="0.25">
      <c r="B17" t="s">
        <v>91</v>
      </c>
    </row>
  </sheetData>
  <conditionalFormatting sqref="I6:K6 E6:G6">
    <cfRule type="cellIs" dxfId="11" priority="12" operator="greaterThan">
      <formula>50</formula>
    </cfRule>
  </conditionalFormatting>
  <conditionalFormatting sqref="I7:K7 E7:G7">
    <cfRule type="cellIs" dxfId="10" priority="11" operator="greaterThan">
      <formula>35</formula>
    </cfRule>
  </conditionalFormatting>
  <conditionalFormatting sqref="I8:K8 E8:G8">
    <cfRule type="cellIs" dxfId="9" priority="10" operator="lessThan">
      <formula>82</formula>
    </cfRule>
  </conditionalFormatting>
  <conditionalFormatting sqref="I11:K11 E11:G11">
    <cfRule type="cellIs" dxfId="8" priority="9" operator="greaterThan">
      <formula>15</formula>
    </cfRule>
  </conditionalFormatting>
  <conditionalFormatting sqref="I12:K12 E12:G12">
    <cfRule type="cellIs" dxfId="7" priority="8" operator="lessThan">
      <formula>46</formula>
    </cfRule>
  </conditionalFormatting>
  <conditionalFormatting sqref="I13:K13 E13:G13">
    <cfRule type="cellIs" dxfId="6" priority="7" operator="lessThan">
      <formula>132</formula>
    </cfRule>
  </conditionalFormatting>
  <conditionalFormatting sqref="H6">
    <cfRule type="cellIs" dxfId="5" priority="6" operator="greaterThan">
      <formula>50</formula>
    </cfRule>
  </conditionalFormatting>
  <conditionalFormatting sqref="H7">
    <cfRule type="cellIs" dxfId="4" priority="5" operator="greaterThan">
      <formula>35</formula>
    </cfRule>
  </conditionalFormatting>
  <conditionalFormatting sqref="H8">
    <cfRule type="cellIs" dxfId="3" priority="4" operator="lessThan">
      <formula>82</formula>
    </cfRule>
  </conditionalFormatting>
  <conditionalFormatting sqref="H11">
    <cfRule type="cellIs" dxfId="2" priority="3" operator="greaterThan">
      <formula>15</formula>
    </cfRule>
  </conditionalFormatting>
  <conditionalFormatting sqref="H12">
    <cfRule type="cellIs" dxfId="1" priority="2" operator="lessThan">
      <formula>46</formula>
    </cfRule>
  </conditionalFormatting>
  <conditionalFormatting sqref="H13">
    <cfRule type="cellIs" dxfId="0" priority="1" operator="lessThan">
      <formula>132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C5A6-F69B-49D9-A13A-CD747F9060CA}">
  <dimension ref="A1:K120"/>
  <sheetViews>
    <sheetView workbookViewId="0">
      <selection activeCell="B8" sqref="B8"/>
    </sheetView>
  </sheetViews>
  <sheetFormatPr defaultRowHeight="15" x14ac:dyDescent="0.25"/>
  <cols>
    <col min="1" max="1" width="33.140625" bestFit="1" customWidth="1"/>
    <col min="2" max="2" width="10.28515625" bestFit="1" customWidth="1"/>
    <col min="3" max="11" width="10.140625" bestFit="1" customWidth="1"/>
  </cols>
  <sheetData>
    <row r="1" spans="1:2" x14ac:dyDescent="0.25">
      <c r="A1" t="s">
        <v>95</v>
      </c>
    </row>
    <row r="2" spans="1:2" x14ac:dyDescent="0.25">
      <c r="A2" t="s">
        <v>96</v>
      </c>
    </row>
    <row r="3" spans="1:2" x14ac:dyDescent="0.25">
      <c r="A3" t="s">
        <v>97</v>
      </c>
      <c r="B3">
        <v>100</v>
      </c>
    </row>
    <row r="4" spans="1:2" x14ac:dyDescent="0.25">
      <c r="A4" t="s">
        <v>98</v>
      </c>
      <c r="B4">
        <v>100</v>
      </c>
    </row>
    <row r="5" spans="1:2" x14ac:dyDescent="0.25">
      <c r="A5" t="s">
        <v>99</v>
      </c>
      <c r="B5">
        <v>30</v>
      </c>
    </row>
    <row r="6" spans="1:2" x14ac:dyDescent="0.25">
      <c r="A6" t="s">
        <v>100</v>
      </c>
      <c r="B6">
        <f ca="1">_xlfn.NORM.INV(RAND(),B4,B5)</f>
        <v>62.540274488754058</v>
      </c>
    </row>
    <row r="7" spans="1:2" x14ac:dyDescent="0.25">
      <c r="A7" t="s">
        <v>101</v>
      </c>
      <c r="B7">
        <f ca="1">MIN(B3,B6)</f>
        <v>62.540274488754058</v>
      </c>
    </row>
    <row r="8" spans="1:2" x14ac:dyDescent="0.25">
      <c r="A8" t="s">
        <v>102</v>
      </c>
      <c r="B8">
        <f ca="1">MAX(B3-B7,0)</f>
        <v>37.459725511245942</v>
      </c>
    </row>
    <row r="9" spans="1:2" x14ac:dyDescent="0.25">
      <c r="A9" t="s">
        <v>103</v>
      </c>
      <c r="B9" s="1">
        <v>500</v>
      </c>
    </row>
    <row r="10" spans="1:2" x14ac:dyDescent="0.25">
      <c r="A10" t="s">
        <v>104</v>
      </c>
      <c r="B10" s="1">
        <v>-100</v>
      </c>
    </row>
    <row r="11" spans="1:2" x14ac:dyDescent="0.25">
      <c r="A11" t="s">
        <v>105</v>
      </c>
      <c r="B11" s="1">
        <f ca="1">B7*B9</f>
        <v>31270.137244377031</v>
      </c>
    </row>
    <row r="12" spans="1:2" x14ac:dyDescent="0.25">
      <c r="A12" t="s">
        <v>106</v>
      </c>
      <c r="B12" s="1">
        <f ca="1">B8*B10</f>
        <v>-3745.9725511245942</v>
      </c>
    </row>
    <row r="13" spans="1:2" x14ac:dyDescent="0.25">
      <c r="A13" t="s">
        <v>72</v>
      </c>
      <c r="B13" s="1">
        <f ca="1">B11+B12</f>
        <v>27524.164693252438</v>
      </c>
    </row>
    <row r="18" spans="1:11" x14ac:dyDescent="0.25">
      <c r="A18" t="s">
        <v>97</v>
      </c>
      <c r="B18">
        <v>20</v>
      </c>
      <c r="C18">
        <v>40</v>
      </c>
      <c r="D18">
        <v>60</v>
      </c>
      <c r="E18">
        <v>80</v>
      </c>
      <c r="F18">
        <v>100</v>
      </c>
      <c r="G18">
        <v>120</v>
      </c>
      <c r="H18">
        <v>140</v>
      </c>
      <c r="I18">
        <v>160</v>
      </c>
      <c r="J18">
        <v>180</v>
      </c>
      <c r="K18">
        <v>200</v>
      </c>
    </row>
    <row r="19" spans="1:11" x14ac:dyDescent="0.25">
      <c r="A19" t="s">
        <v>107</v>
      </c>
      <c r="B19" s="1">
        <f>AVERAGE(B21:B120)</f>
        <v>10000</v>
      </c>
      <c r="C19" s="1">
        <f t="shared" ref="C19:K19" si="0">AVERAGE(C21:C120)</f>
        <v>19958.873227856027</v>
      </c>
      <c r="D19" s="1">
        <f t="shared" si="0"/>
        <v>29401.542096899484</v>
      </c>
      <c r="E19" s="1">
        <f t="shared" si="0"/>
        <v>37414.942855338784</v>
      </c>
      <c r="F19" s="1">
        <f t="shared" si="0"/>
        <v>41996.528121463423</v>
      </c>
      <c r="G19" s="1">
        <f t="shared" si="0"/>
        <v>44706.60161391466</v>
      </c>
      <c r="H19" s="1">
        <f t="shared" si="0"/>
        <v>44081.891307895501</v>
      </c>
      <c r="I19" s="1">
        <f t="shared" si="0"/>
        <v>43437.801104912694</v>
      </c>
      <c r="J19" s="1">
        <f t="shared" si="0"/>
        <v>38933.265593986049</v>
      </c>
      <c r="K19" s="1">
        <f t="shared" si="0"/>
        <v>41086.74800069059</v>
      </c>
    </row>
    <row r="20" spans="1:11" x14ac:dyDescent="0.25">
      <c r="A20" s="1">
        <f ca="1">B13</f>
        <v>27524.164693252438</v>
      </c>
      <c r="B20">
        <v>20</v>
      </c>
      <c r="C20">
        <v>40</v>
      </c>
      <c r="D20">
        <v>60</v>
      </c>
      <c r="E20">
        <v>80</v>
      </c>
      <c r="F20">
        <v>100</v>
      </c>
      <c r="G20">
        <v>120</v>
      </c>
      <c r="H20">
        <v>140</v>
      </c>
      <c r="I20">
        <v>160</v>
      </c>
      <c r="J20">
        <v>180</v>
      </c>
      <c r="K20">
        <v>200</v>
      </c>
    </row>
    <row r="21" spans="1:11" x14ac:dyDescent="0.25">
      <c r="A21">
        <v>1</v>
      </c>
      <c r="B21">
        <f t="dataTable" ref="B21:K120" dt2D="1" dtr="1" r1="B3" r2="B2" ca="1"/>
        <v>10000</v>
      </c>
      <c r="C21">
        <v>20000</v>
      </c>
      <c r="D21">
        <v>30000</v>
      </c>
      <c r="E21">
        <v>40000</v>
      </c>
      <c r="F21">
        <v>25604.069254104146</v>
      </c>
      <c r="G21">
        <v>25010.442353217848</v>
      </c>
      <c r="H21">
        <v>70000</v>
      </c>
      <c r="I21">
        <v>59234.961237818876</v>
      </c>
      <c r="J21">
        <v>25761.057878190637</v>
      </c>
      <c r="K21">
        <v>57625.962603039778</v>
      </c>
    </row>
    <row r="22" spans="1:11" x14ac:dyDescent="0.25">
      <c r="A22">
        <v>2</v>
      </c>
      <c r="B22">
        <v>10000</v>
      </c>
      <c r="C22">
        <v>20000</v>
      </c>
      <c r="D22">
        <v>30000</v>
      </c>
      <c r="E22">
        <v>40000</v>
      </c>
      <c r="F22">
        <v>8060.4061665119198</v>
      </c>
      <c r="G22">
        <v>57587.713505424588</v>
      </c>
      <c r="H22">
        <v>70000</v>
      </c>
      <c r="I22">
        <v>59924.031577836999</v>
      </c>
      <c r="J22">
        <v>17730.08205214746</v>
      </c>
      <c r="K22">
        <v>29943.362073222874</v>
      </c>
    </row>
    <row r="23" spans="1:11" x14ac:dyDescent="0.25">
      <c r="A23">
        <v>3</v>
      </c>
      <c r="B23">
        <v>10000</v>
      </c>
      <c r="C23">
        <v>20000</v>
      </c>
      <c r="D23">
        <v>30000</v>
      </c>
      <c r="E23">
        <v>40000</v>
      </c>
      <c r="F23">
        <v>37062.010841161806</v>
      </c>
      <c r="G23">
        <v>46423.00624179517</v>
      </c>
      <c r="H23">
        <v>43193.703691523471</v>
      </c>
      <c r="I23">
        <v>80000</v>
      </c>
      <c r="J23">
        <v>46878.77253518183</v>
      </c>
      <c r="K23">
        <v>17228.087786744134</v>
      </c>
    </row>
    <row r="24" spans="1:11" x14ac:dyDescent="0.25">
      <c r="A24">
        <v>4</v>
      </c>
      <c r="B24">
        <v>10000</v>
      </c>
      <c r="C24">
        <v>20000</v>
      </c>
      <c r="D24">
        <v>30000</v>
      </c>
      <c r="E24">
        <v>39439.209722734682</v>
      </c>
      <c r="F24">
        <v>21467.149305539257</v>
      </c>
      <c r="G24">
        <v>17172.761861604831</v>
      </c>
      <c r="H24">
        <v>42403.485013221682</v>
      </c>
      <c r="I24">
        <v>54301.077783532717</v>
      </c>
      <c r="J24">
        <v>30665.814207911993</v>
      </c>
      <c r="K24">
        <v>48281.00594454669</v>
      </c>
    </row>
    <row r="25" spans="1:11" x14ac:dyDescent="0.25">
      <c r="A25">
        <v>5</v>
      </c>
      <c r="B25">
        <v>10000</v>
      </c>
      <c r="C25">
        <v>20000</v>
      </c>
      <c r="D25">
        <v>30000</v>
      </c>
      <c r="E25">
        <v>40000</v>
      </c>
      <c r="F25">
        <v>50000</v>
      </c>
      <c r="G25">
        <v>60000</v>
      </c>
      <c r="H25">
        <v>51124.55372875266</v>
      </c>
      <c r="I25">
        <v>3600.8862375665449</v>
      </c>
      <c r="J25">
        <v>44374.443874943681</v>
      </c>
      <c r="K25">
        <v>46365.538235701984</v>
      </c>
    </row>
    <row r="26" spans="1:11" x14ac:dyDescent="0.25">
      <c r="A26">
        <v>6</v>
      </c>
      <c r="B26">
        <v>10000</v>
      </c>
      <c r="C26">
        <v>20000</v>
      </c>
      <c r="D26">
        <v>23138.619207007625</v>
      </c>
      <c r="E26">
        <v>16141.631386177574</v>
      </c>
      <c r="F26">
        <v>50000</v>
      </c>
      <c r="G26">
        <v>60000</v>
      </c>
      <c r="H26">
        <v>43948.946616369525</v>
      </c>
      <c r="I26">
        <v>24729.260248622537</v>
      </c>
      <c r="J26">
        <v>53786.501105876734</v>
      </c>
      <c r="K26">
        <v>29550.8104332605</v>
      </c>
    </row>
    <row r="27" spans="1:11" x14ac:dyDescent="0.25">
      <c r="A27">
        <v>7</v>
      </c>
      <c r="B27">
        <v>10000</v>
      </c>
      <c r="C27">
        <v>20000</v>
      </c>
      <c r="D27">
        <v>30000</v>
      </c>
      <c r="E27">
        <v>40000</v>
      </c>
      <c r="F27">
        <v>50000</v>
      </c>
      <c r="G27">
        <v>60000</v>
      </c>
      <c r="H27">
        <v>53370.662116596934</v>
      </c>
      <c r="I27">
        <v>40106.766429146213</v>
      </c>
      <c r="J27">
        <v>36220.335157962749</v>
      </c>
      <c r="K27">
        <v>40991.967745356917</v>
      </c>
    </row>
    <row r="28" spans="1:11" x14ac:dyDescent="0.25">
      <c r="A28">
        <v>8</v>
      </c>
      <c r="B28">
        <v>10000</v>
      </c>
      <c r="C28">
        <v>20000</v>
      </c>
      <c r="D28">
        <v>9704.5074815533208</v>
      </c>
      <c r="E28">
        <v>37180.584474377756</v>
      </c>
      <c r="F28">
        <v>50000</v>
      </c>
      <c r="G28">
        <v>60000</v>
      </c>
      <c r="H28">
        <v>36900.558540335813</v>
      </c>
      <c r="I28">
        <v>37133.179888223203</v>
      </c>
      <c r="J28">
        <v>73407.042982303043</v>
      </c>
      <c r="K28">
        <v>32366.739059195716</v>
      </c>
    </row>
    <row r="29" spans="1:11" x14ac:dyDescent="0.25">
      <c r="A29">
        <v>9</v>
      </c>
      <c r="B29">
        <v>10000</v>
      </c>
      <c r="C29">
        <v>20000</v>
      </c>
      <c r="D29">
        <v>30000</v>
      </c>
      <c r="E29">
        <v>40000</v>
      </c>
      <c r="F29">
        <v>37511.555455083333</v>
      </c>
      <c r="G29">
        <v>49186.280652345718</v>
      </c>
      <c r="H29">
        <v>43063.509449429745</v>
      </c>
      <c r="I29">
        <v>52561.734330132196</v>
      </c>
      <c r="J29">
        <v>43880.580033660597</v>
      </c>
      <c r="K29">
        <v>64699.151805124609</v>
      </c>
    </row>
    <row r="30" spans="1:11" x14ac:dyDescent="0.25">
      <c r="A30">
        <v>10</v>
      </c>
      <c r="B30">
        <v>10000</v>
      </c>
      <c r="C30">
        <v>20000</v>
      </c>
      <c r="D30">
        <v>30000</v>
      </c>
      <c r="E30">
        <v>40000</v>
      </c>
      <c r="F30">
        <v>47444.693396279188</v>
      </c>
      <c r="G30">
        <v>60000</v>
      </c>
      <c r="H30">
        <v>10422.764258176338</v>
      </c>
      <c r="I30">
        <v>57864.673197195203</v>
      </c>
      <c r="J30">
        <v>62448.182483641649</v>
      </c>
      <c r="K30">
        <v>55063.556549922076</v>
      </c>
    </row>
    <row r="31" spans="1:11" x14ac:dyDescent="0.25">
      <c r="A31">
        <v>11</v>
      </c>
      <c r="B31">
        <v>10000</v>
      </c>
      <c r="C31">
        <v>20000</v>
      </c>
      <c r="D31">
        <v>30000</v>
      </c>
      <c r="E31">
        <v>40000</v>
      </c>
      <c r="F31">
        <v>41767.781463420411</v>
      </c>
      <c r="G31">
        <v>32895.309859569541</v>
      </c>
      <c r="H31">
        <v>45642.178087089123</v>
      </c>
      <c r="I31">
        <v>38730.581503707457</v>
      </c>
      <c r="J31">
        <v>51558.56150034663</v>
      </c>
      <c r="K31">
        <v>57722.364664785258</v>
      </c>
    </row>
    <row r="32" spans="1:11" x14ac:dyDescent="0.25">
      <c r="A32">
        <v>12</v>
      </c>
      <c r="B32">
        <v>10000</v>
      </c>
      <c r="C32">
        <v>20000</v>
      </c>
      <c r="D32">
        <v>30000</v>
      </c>
      <c r="E32">
        <v>37240.102584528293</v>
      </c>
      <c r="F32">
        <v>7424.7984084970794</v>
      </c>
      <c r="G32">
        <v>51217.658876585941</v>
      </c>
      <c r="H32">
        <v>56737.889113316567</v>
      </c>
      <c r="I32">
        <v>37669.981228639357</v>
      </c>
      <c r="J32">
        <v>43628.66204033036</v>
      </c>
      <c r="K32">
        <v>17352.036225086802</v>
      </c>
    </row>
    <row r="33" spans="1:11" x14ac:dyDescent="0.25">
      <c r="A33">
        <v>13</v>
      </c>
      <c r="B33">
        <v>10000</v>
      </c>
      <c r="C33">
        <v>20000</v>
      </c>
      <c r="D33">
        <v>30000</v>
      </c>
      <c r="E33">
        <v>37394.628020470496</v>
      </c>
      <c r="F33">
        <v>29515.79027233064</v>
      </c>
      <c r="G33">
        <v>60000</v>
      </c>
      <c r="H33">
        <v>18662.189158141118</v>
      </c>
      <c r="I33">
        <v>71239.700707920332</v>
      </c>
      <c r="J33">
        <v>26750.044701180206</v>
      </c>
      <c r="K33">
        <v>30902.960926644311</v>
      </c>
    </row>
    <row r="34" spans="1:11" x14ac:dyDescent="0.25">
      <c r="A34">
        <v>14</v>
      </c>
      <c r="B34">
        <v>10000</v>
      </c>
      <c r="C34">
        <v>20000</v>
      </c>
      <c r="D34">
        <v>30000</v>
      </c>
      <c r="E34">
        <v>40000</v>
      </c>
      <c r="F34">
        <v>46058.584169367612</v>
      </c>
      <c r="G34">
        <v>23093.620352072201</v>
      </c>
      <c r="H34">
        <v>50095.433075737645</v>
      </c>
      <c r="I34">
        <v>61286.72845761713</v>
      </c>
      <c r="J34">
        <v>44212.501964072319</v>
      </c>
      <c r="K34">
        <v>34455.886812310826</v>
      </c>
    </row>
    <row r="35" spans="1:11" x14ac:dyDescent="0.25">
      <c r="A35">
        <v>15</v>
      </c>
      <c r="B35">
        <v>10000</v>
      </c>
      <c r="C35">
        <v>20000</v>
      </c>
      <c r="D35">
        <v>30000</v>
      </c>
      <c r="E35">
        <v>40000</v>
      </c>
      <c r="F35">
        <v>21755.941556845166</v>
      </c>
      <c r="G35">
        <v>47082.224458611017</v>
      </c>
      <c r="H35">
        <v>70000</v>
      </c>
      <c r="I35">
        <v>67821.759606701991</v>
      </c>
      <c r="J35">
        <v>25171.3370485747</v>
      </c>
      <c r="K35">
        <v>50080.252707547595</v>
      </c>
    </row>
    <row r="36" spans="1:11" x14ac:dyDescent="0.25">
      <c r="A36">
        <v>16</v>
      </c>
      <c r="B36">
        <v>10000</v>
      </c>
      <c r="C36">
        <v>20000</v>
      </c>
      <c r="D36">
        <v>30000</v>
      </c>
      <c r="E36">
        <v>40000</v>
      </c>
      <c r="F36">
        <v>50000</v>
      </c>
      <c r="G36">
        <v>40465.361495854857</v>
      </c>
      <c r="H36">
        <v>37802.614258235662</v>
      </c>
      <c r="I36">
        <v>44994.697367116481</v>
      </c>
      <c r="J36">
        <v>36373.513670739347</v>
      </c>
      <c r="K36">
        <v>49597.901403296702</v>
      </c>
    </row>
    <row r="37" spans="1:11" x14ac:dyDescent="0.25">
      <c r="A37">
        <v>17</v>
      </c>
      <c r="B37">
        <v>10000</v>
      </c>
      <c r="C37">
        <v>15887.322785602628</v>
      </c>
      <c r="D37">
        <v>30000</v>
      </c>
      <c r="E37">
        <v>40000</v>
      </c>
      <c r="F37">
        <v>50000</v>
      </c>
      <c r="G37">
        <v>60000</v>
      </c>
      <c r="H37">
        <v>65225.996699334326</v>
      </c>
      <c r="I37">
        <v>71070.606078320969</v>
      </c>
      <c r="J37">
        <v>44749.40167866696</v>
      </c>
      <c r="K37">
        <v>47700.644188893311</v>
      </c>
    </row>
    <row r="38" spans="1:11" x14ac:dyDescent="0.25">
      <c r="A38">
        <v>18</v>
      </c>
      <c r="B38">
        <v>10000</v>
      </c>
      <c r="C38">
        <v>20000</v>
      </c>
      <c r="D38">
        <v>30000</v>
      </c>
      <c r="E38">
        <v>40000</v>
      </c>
      <c r="F38">
        <v>47517.535938530265</v>
      </c>
      <c r="G38">
        <v>60000</v>
      </c>
      <c r="H38">
        <v>62992.804693319835</v>
      </c>
      <c r="I38">
        <v>34760.921347675139</v>
      </c>
      <c r="J38">
        <v>32910.050219279903</v>
      </c>
      <c r="K38">
        <v>28005.744635904855</v>
      </c>
    </row>
    <row r="39" spans="1:11" x14ac:dyDescent="0.25">
      <c r="A39">
        <v>19</v>
      </c>
      <c r="B39">
        <v>10000</v>
      </c>
      <c r="C39">
        <v>20000</v>
      </c>
      <c r="D39">
        <v>30000</v>
      </c>
      <c r="E39">
        <v>29530.448613895365</v>
      </c>
      <c r="F39">
        <v>49722.739779527648</v>
      </c>
      <c r="G39">
        <v>53292.963601597425</v>
      </c>
      <c r="H39">
        <v>48365.638577984821</v>
      </c>
      <c r="I39">
        <v>50803.407149389255</v>
      </c>
      <c r="J39">
        <v>26100.709792250236</v>
      </c>
      <c r="K39">
        <v>77040.716083661406</v>
      </c>
    </row>
    <row r="40" spans="1:11" x14ac:dyDescent="0.25">
      <c r="A40">
        <v>20</v>
      </c>
      <c r="B40">
        <v>10000</v>
      </c>
      <c r="C40">
        <v>20000</v>
      </c>
      <c r="D40">
        <v>30000</v>
      </c>
      <c r="E40">
        <v>40000</v>
      </c>
      <c r="F40">
        <v>50000</v>
      </c>
      <c r="G40">
        <v>60000</v>
      </c>
      <c r="H40">
        <v>43446.917273287465</v>
      </c>
      <c r="I40">
        <v>80000</v>
      </c>
      <c r="J40">
        <v>70747.381892844583</v>
      </c>
      <c r="K40">
        <v>45656.232969571829</v>
      </c>
    </row>
    <row r="41" spans="1:11" x14ac:dyDescent="0.25">
      <c r="A41">
        <v>21</v>
      </c>
      <c r="B41">
        <v>10000</v>
      </c>
      <c r="C41">
        <v>20000</v>
      </c>
      <c r="D41">
        <v>30000</v>
      </c>
      <c r="E41">
        <v>40000</v>
      </c>
      <c r="F41">
        <v>50000</v>
      </c>
      <c r="G41">
        <v>54267.801414972382</v>
      </c>
      <c r="H41">
        <v>27237.491008542052</v>
      </c>
      <c r="I41">
        <v>50103.613683068703</v>
      </c>
      <c r="J41">
        <v>32777.943044994325</v>
      </c>
      <c r="K41">
        <v>11566.078157569256</v>
      </c>
    </row>
    <row r="42" spans="1:11" x14ac:dyDescent="0.25">
      <c r="A42">
        <v>22</v>
      </c>
      <c r="B42">
        <v>10000</v>
      </c>
      <c r="C42">
        <v>20000</v>
      </c>
      <c r="D42">
        <v>30000</v>
      </c>
      <c r="E42">
        <v>40000</v>
      </c>
      <c r="F42">
        <v>19339.516541557674</v>
      </c>
      <c r="G42">
        <v>29781.401818374739</v>
      </c>
      <c r="H42">
        <v>70000</v>
      </c>
      <c r="I42">
        <v>19812.184112404662</v>
      </c>
      <c r="J42">
        <v>34448.145877796604</v>
      </c>
      <c r="K42">
        <v>14551.049867123502</v>
      </c>
    </row>
    <row r="43" spans="1:11" x14ac:dyDescent="0.25">
      <c r="A43">
        <v>23</v>
      </c>
      <c r="B43">
        <v>10000</v>
      </c>
      <c r="C43">
        <v>20000</v>
      </c>
      <c r="D43">
        <v>30000</v>
      </c>
      <c r="E43">
        <v>40000</v>
      </c>
      <c r="F43">
        <v>45466.797162468152</v>
      </c>
      <c r="G43">
        <v>38476.41621340761</v>
      </c>
      <c r="H43">
        <v>60204.262820490963</v>
      </c>
      <c r="I43">
        <v>59301.076989835856</v>
      </c>
      <c r="J43">
        <v>50114.048174132586</v>
      </c>
      <c r="K43">
        <v>30846.343506532568</v>
      </c>
    </row>
    <row r="44" spans="1:11" x14ac:dyDescent="0.25">
      <c r="A44">
        <v>24</v>
      </c>
      <c r="B44">
        <v>10000</v>
      </c>
      <c r="C44">
        <v>20000</v>
      </c>
      <c r="D44">
        <v>30000</v>
      </c>
      <c r="E44">
        <v>21116.531756757595</v>
      </c>
      <c r="F44">
        <v>7585.2243497988493</v>
      </c>
      <c r="G44">
        <v>60000</v>
      </c>
      <c r="H44">
        <v>32051.660869161675</v>
      </c>
      <c r="I44">
        <v>20419.760408956026</v>
      </c>
      <c r="J44">
        <v>16817.806245875512</v>
      </c>
      <c r="K44">
        <v>47070.37774526421</v>
      </c>
    </row>
    <row r="45" spans="1:11" x14ac:dyDescent="0.25">
      <c r="A45">
        <v>25</v>
      </c>
      <c r="B45">
        <v>10000</v>
      </c>
      <c r="C45">
        <v>20000</v>
      </c>
      <c r="D45">
        <v>30000</v>
      </c>
      <c r="E45">
        <v>40000</v>
      </c>
      <c r="F45">
        <v>50000</v>
      </c>
      <c r="G45">
        <v>56254.307214347464</v>
      </c>
      <c r="H45">
        <v>39741.547995196728</v>
      </c>
      <c r="I45">
        <v>36948.963372946338</v>
      </c>
      <c r="J45">
        <v>68348.055380311183</v>
      </c>
      <c r="K45">
        <v>34286.85398832494</v>
      </c>
    </row>
    <row r="46" spans="1:11" x14ac:dyDescent="0.25">
      <c r="A46">
        <v>26</v>
      </c>
      <c r="B46">
        <v>10000</v>
      </c>
      <c r="C46">
        <v>20000</v>
      </c>
      <c r="D46">
        <v>30000</v>
      </c>
      <c r="E46">
        <v>37032.652231145243</v>
      </c>
      <c r="F46">
        <v>50000</v>
      </c>
      <c r="G46">
        <v>50330.890310866045</v>
      </c>
      <c r="H46">
        <v>24321.840208717324</v>
      </c>
      <c r="I46">
        <v>39592.547765729942</v>
      </c>
      <c r="J46">
        <v>50896.633171855283</v>
      </c>
      <c r="K46">
        <v>69125.562841026476</v>
      </c>
    </row>
    <row r="47" spans="1:11" x14ac:dyDescent="0.25">
      <c r="A47">
        <v>27</v>
      </c>
      <c r="B47">
        <v>10000</v>
      </c>
      <c r="C47">
        <v>20000</v>
      </c>
      <c r="D47">
        <v>30000</v>
      </c>
      <c r="E47">
        <v>40000</v>
      </c>
      <c r="F47">
        <v>29165.091042594147</v>
      </c>
      <c r="G47">
        <v>40769.218548734061</v>
      </c>
      <c r="H47">
        <v>48805.878987782904</v>
      </c>
      <c r="I47">
        <v>22498.183305685565</v>
      </c>
      <c r="J47">
        <v>43199.846162434435</v>
      </c>
      <c r="K47">
        <v>55762.054272073117</v>
      </c>
    </row>
    <row r="48" spans="1:11" x14ac:dyDescent="0.25">
      <c r="A48">
        <v>28</v>
      </c>
      <c r="B48">
        <v>10000</v>
      </c>
      <c r="C48">
        <v>20000</v>
      </c>
      <c r="D48">
        <v>30000</v>
      </c>
      <c r="E48">
        <v>40000</v>
      </c>
      <c r="F48">
        <v>4198.9189748761301</v>
      </c>
      <c r="G48">
        <v>30547.173757539542</v>
      </c>
      <c r="H48">
        <v>30510.11628173972</v>
      </c>
      <c r="I48">
        <v>54220.221517580474</v>
      </c>
      <c r="J48">
        <v>23965.647218984857</v>
      </c>
      <c r="K48">
        <v>27570.396993043032</v>
      </c>
    </row>
    <row r="49" spans="1:11" x14ac:dyDescent="0.25">
      <c r="A49">
        <v>29</v>
      </c>
      <c r="B49">
        <v>10000</v>
      </c>
      <c r="C49">
        <v>20000</v>
      </c>
      <c r="D49">
        <v>26369.947148338444</v>
      </c>
      <c r="E49">
        <v>40000</v>
      </c>
      <c r="F49">
        <v>33226.479715341258</v>
      </c>
      <c r="G49">
        <v>51977.44400306727</v>
      </c>
      <c r="H49">
        <v>50933.907753012376</v>
      </c>
      <c r="I49">
        <v>24292.956458705474</v>
      </c>
      <c r="J49">
        <v>20029.866687213769</v>
      </c>
      <c r="K49">
        <v>73244.603224012084</v>
      </c>
    </row>
    <row r="50" spans="1:11" x14ac:dyDescent="0.25">
      <c r="A50">
        <v>30</v>
      </c>
      <c r="B50">
        <v>10000</v>
      </c>
      <c r="C50">
        <v>20000</v>
      </c>
      <c r="D50">
        <v>30000</v>
      </c>
      <c r="E50">
        <v>37633.278450480801</v>
      </c>
      <c r="F50">
        <v>35280.763044127758</v>
      </c>
      <c r="G50">
        <v>39637.197163893688</v>
      </c>
      <c r="H50">
        <v>20123.942928785262</v>
      </c>
      <c r="I50">
        <v>42686.21963575566</v>
      </c>
      <c r="J50">
        <v>32677.137127581307</v>
      </c>
      <c r="K50">
        <v>24572.558818202418</v>
      </c>
    </row>
    <row r="51" spans="1:11" x14ac:dyDescent="0.25">
      <c r="A51">
        <v>31</v>
      </c>
      <c r="B51">
        <v>10000</v>
      </c>
      <c r="C51">
        <v>20000</v>
      </c>
      <c r="D51">
        <v>30000</v>
      </c>
      <c r="E51">
        <v>40000</v>
      </c>
      <c r="F51">
        <v>38026.084554123598</v>
      </c>
      <c r="G51">
        <v>17577.129363213724</v>
      </c>
      <c r="H51">
        <v>25913.781664203812</v>
      </c>
      <c r="I51">
        <v>88.667789175651706</v>
      </c>
      <c r="J51">
        <v>29136.357642039446</v>
      </c>
      <c r="K51">
        <v>39813.082846213212</v>
      </c>
    </row>
    <row r="52" spans="1:11" x14ac:dyDescent="0.25">
      <c r="A52">
        <v>32</v>
      </c>
      <c r="B52">
        <v>10000</v>
      </c>
      <c r="C52">
        <v>20000</v>
      </c>
      <c r="D52">
        <v>30000</v>
      </c>
      <c r="E52">
        <v>28860.011303862437</v>
      </c>
      <c r="F52">
        <v>33822.237008435128</v>
      </c>
      <c r="G52">
        <v>16408.403628865053</v>
      </c>
      <c r="H52">
        <v>61022.606379922683</v>
      </c>
      <c r="I52">
        <v>-1691.29724586066</v>
      </c>
      <c r="J52">
        <v>55916.275827377031</v>
      </c>
      <c r="K52">
        <v>47653.69046120641</v>
      </c>
    </row>
    <row r="53" spans="1:11" x14ac:dyDescent="0.25">
      <c r="A53">
        <v>33</v>
      </c>
      <c r="B53">
        <v>10000</v>
      </c>
      <c r="C53">
        <v>20000</v>
      </c>
      <c r="D53">
        <v>30000</v>
      </c>
      <c r="E53">
        <v>40000</v>
      </c>
      <c r="F53">
        <v>50000</v>
      </c>
      <c r="G53">
        <v>38361.197114276278</v>
      </c>
      <c r="H53">
        <v>65401.411199722505</v>
      </c>
      <c r="I53">
        <v>64682.422546697046</v>
      </c>
      <c r="J53">
        <v>77048.25417671568</v>
      </c>
      <c r="K53">
        <v>42028.65734613729</v>
      </c>
    </row>
    <row r="54" spans="1:11" x14ac:dyDescent="0.25">
      <c r="A54">
        <v>34</v>
      </c>
      <c r="B54">
        <v>10000</v>
      </c>
      <c r="C54">
        <v>20000</v>
      </c>
      <c r="D54">
        <v>30000</v>
      </c>
      <c r="E54">
        <v>21449.184333771176</v>
      </c>
      <c r="F54">
        <v>45071.058450985358</v>
      </c>
      <c r="G54">
        <v>60000</v>
      </c>
      <c r="H54">
        <v>48659.218196574206</v>
      </c>
      <c r="I54">
        <v>38652.935054592446</v>
      </c>
      <c r="J54">
        <v>64424.230853662462</v>
      </c>
      <c r="K54">
        <v>41270.065779791315</v>
      </c>
    </row>
    <row r="55" spans="1:11" x14ac:dyDescent="0.25">
      <c r="A55">
        <v>35</v>
      </c>
      <c r="B55">
        <v>10000</v>
      </c>
      <c r="C55">
        <v>20000</v>
      </c>
      <c r="D55">
        <v>30000</v>
      </c>
      <c r="E55">
        <v>27958.826366702127</v>
      </c>
      <c r="F55">
        <v>50000</v>
      </c>
      <c r="G55">
        <v>52563.372310997009</v>
      </c>
      <c r="H55">
        <v>42270.488082630385</v>
      </c>
      <c r="I55">
        <v>32567.779675446138</v>
      </c>
      <c r="J55">
        <v>49391.558024709659</v>
      </c>
      <c r="K55">
        <v>52776.335120269803</v>
      </c>
    </row>
    <row r="56" spans="1:11" x14ac:dyDescent="0.25">
      <c r="A56">
        <v>36</v>
      </c>
      <c r="B56">
        <v>10000</v>
      </c>
      <c r="C56">
        <v>20000</v>
      </c>
      <c r="D56">
        <v>30000</v>
      </c>
      <c r="E56">
        <v>40000</v>
      </c>
      <c r="F56">
        <v>50000</v>
      </c>
      <c r="G56">
        <v>32054.146391427734</v>
      </c>
      <c r="H56">
        <v>56577.940389924559</v>
      </c>
      <c r="I56">
        <v>74968.720583987932</v>
      </c>
      <c r="J56">
        <v>22758.864723643477</v>
      </c>
      <c r="K56">
        <v>19563.559663576205</v>
      </c>
    </row>
    <row r="57" spans="1:11" x14ac:dyDescent="0.25">
      <c r="A57">
        <v>37</v>
      </c>
      <c r="B57">
        <v>10000</v>
      </c>
      <c r="C57">
        <v>20000</v>
      </c>
      <c r="D57">
        <v>30000</v>
      </c>
      <c r="E57">
        <v>40000</v>
      </c>
      <c r="F57">
        <v>50000</v>
      </c>
      <c r="G57">
        <v>49397.553958563993</v>
      </c>
      <c r="H57">
        <v>25006.777234875612</v>
      </c>
      <c r="I57">
        <v>64840.330559083683</v>
      </c>
      <c r="J57">
        <v>62814.353733585609</v>
      </c>
      <c r="K57">
        <v>34204.891083348404</v>
      </c>
    </row>
    <row r="58" spans="1:11" x14ac:dyDescent="0.25">
      <c r="A58">
        <v>38</v>
      </c>
      <c r="B58">
        <v>10000</v>
      </c>
      <c r="C58">
        <v>20000</v>
      </c>
      <c r="D58">
        <v>30000</v>
      </c>
      <c r="E58">
        <v>40000</v>
      </c>
      <c r="F58">
        <v>50000</v>
      </c>
      <c r="G58">
        <v>60000</v>
      </c>
      <c r="H58">
        <v>55302.962641615552</v>
      </c>
      <c r="I58">
        <v>10667.657649665456</v>
      </c>
      <c r="J58">
        <v>43539.803853616817</v>
      </c>
      <c r="K58">
        <v>23225.237688702789</v>
      </c>
    </row>
    <row r="59" spans="1:11" x14ac:dyDescent="0.25">
      <c r="A59">
        <v>39</v>
      </c>
      <c r="B59">
        <v>10000</v>
      </c>
      <c r="C59">
        <v>20000</v>
      </c>
      <c r="D59">
        <v>30000</v>
      </c>
      <c r="E59">
        <v>40000</v>
      </c>
      <c r="F59">
        <v>50000</v>
      </c>
      <c r="G59">
        <v>42464.566561093947</v>
      </c>
      <c r="H59">
        <v>29830.487855792548</v>
      </c>
      <c r="I59">
        <v>78333.498451376858</v>
      </c>
      <c r="J59">
        <v>36268.928181172902</v>
      </c>
      <c r="K59">
        <v>31819.166102323343</v>
      </c>
    </row>
    <row r="60" spans="1:11" x14ac:dyDescent="0.25">
      <c r="A60">
        <v>40</v>
      </c>
      <c r="B60">
        <v>10000</v>
      </c>
      <c r="C60">
        <v>20000</v>
      </c>
      <c r="D60">
        <v>30000</v>
      </c>
      <c r="E60">
        <v>40000</v>
      </c>
      <c r="F60">
        <v>49258.335373300666</v>
      </c>
      <c r="G60">
        <v>30412.536193834305</v>
      </c>
      <c r="H60">
        <v>67772.207708395668</v>
      </c>
      <c r="I60">
        <v>29264.038190469058</v>
      </c>
      <c r="J60">
        <v>27297.031120769534</v>
      </c>
      <c r="K60">
        <v>70072.66010963991</v>
      </c>
    </row>
    <row r="61" spans="1:11" x14ac:dyDescent="0.25">
      <c r="A61">
        <v>41</v>
      </c>
      <c r="B61">
        <v>10000</v>
      </c>
      <c r="C61">
        <v>20000</v>
      </c>
      <c r="D61">
        <v>30000</v>
      </c>
      <c r="E61">
        <v>40000</v>
      </c>
      <c r="F61">
        <v>50000</v>
      </c>
      <c r="G61">
        <v>52950.142661101745</v>
      </c>
      <c r="H61">
        <v>21318.58164004856</v>
      </c>
      <c r="I61">
        <v>28379.847019184577</v>
      </c>
      <c r="J61">
        <v>60447.631479769494</v>
      </c>
      <c r="K61">
        <v>31675.736456125796</v>
      </c>
    </row>
    <row r="62" spans="1:11" x14ac:dyDescent="0.25">
      <c r="A62">
        <v>42</v>
      </c>
      <c r="B62">
        <v>10000</v>
      </c>
      <c r="C62">
        <v>20000</v>
      </c>
      <c r="D62">
        <v>30000</v>
      </c>
      <c r="E62">
        <v>40000</v>
      </c>
      <c r="F62">
        <v>50000</v>
      </c>
      <c r="G62">
        <v>51082.025268864789</v>
      </c>
      <c r="H62">
        <v>18443.893983920607</v>
      </c>
      <c r="I62">
        <v>50295.428351413684</v>
      </c>
      <c r="J62">
        <v>16949.891050645827</v>
      </c>
      <c r="K62">
        <v>74733.155810301178</v>
      </c>
    </row>
    <row r="63" spans="1:11" x14ac:dyDescent="0.25">
      <c r="A63">
        <v>43</v>
      </c>
      <c r="B63">
        <v>10000</v>
      </c>
      <c r="C63">
        <v>20000</v>
      </c>
      <c r="D63">
        <v>30000</v>
      </c>
      <c r="E63">
        <v>40000</v>
      </c>
      <c r="F63">
        <v>50000</v>
      </c>
      <c r="G63">
        <v>25212.106271241133</v>
      </c>
      <c r="H63">
        <v>50836.570526587479</v>
      </c>
      <c r="I63">
        <v>62340.731223946837</v>
      </c>
      <c r="J63">
        <v>49234.731436321606</v>
      </c>
      <c r="K63">
        <v>24539.717909470684</v>
      </c>
    </row>
    <row r="64" spans="1:11" x14ac:dyDescent="0.25">
      <c r="A64">
        <v>44</v>
      </c>
      <c r="B64">
        <v>10000</v>
      </c>
      <c r="C64">
        <v>20000</v>
      </c>
      <c r="D64">
        <v>30000</v>
      </c>
      <c r="E64">
        <v>40000</v>
      </c>
      <c r="F64">
        <v>50000</v>
      </c>
      <c r="G64">
        <v>58515.043278283054</v>
      </c>
      <c r="H64">
        <v>70000</v>
      </c>
      <c r="I64">
        <v>33685.780157398221</v>
      </c>
      <c r="J64">
        <v>16165.0689116296</v>
      </c>
      <c r="K64">
        <v>35592.971566521053</v>
      </c>
    </row>
    <row r="65" spans="1:11" x14ac:dyDescent="0.25">
      <c r="A65">
        <v>45</v>
      </c>
      <c r="B65">
        <v>10000</v>
      </c>
      <c r="C65">
        <v>20000</v>
      </c>
      <c r="D65">
        <v>22280.576528485391</v>
      </c>
      <c r="E65">
        <v>40000</v>
      </c>
      <c r="F65">
        <v>17552.073117372118</v>
      </c>
      <c r="G65">
        <v>51290.069318270085</v>
      </c>
      <c r="H65">
        <v>60370.838234265626</v>
      </c>
      <c r="I65">
        <v>32628.428546096231</v>
      </c>
      <c r="J65">
        <v>26262.718764488916</v>
      </c>
      <c r="K65">
        <v>16501.101195378062</v>
      </c>
    </row>
    <row r="66" spans="1:11" x14ac:dyDescent="0.25">
      <c r="A66">
        <v>46</v>
      </c>
      <c r="B66">
        <v>10000</v>
      </c>
      <c r="C66">
        <v>20000</v>
      </c>
      <c r="D66">
        <v>29092.475526105944</v>
      </c>
      <c r="E66">
        <v>40000</v>
      </c>
      <c r="F66">
        <v>36223.227154628024</v>
      </c>
      <c r="G66">
        <v>47895.894215754182</v>
      </c>
      <c r="H66">
        <v>29800.894200350198</v>
      </c>
      <c r="I66">
        <v>42933.119351705711</v>
      </c>
      <c r="J66">
        <v>32190.47633145695</v>
      </c>
      <c r="K66">
        <v>63538.870459798105</v>
      </c>
    </row>
    <row r="67" spans="1:11" x14ac:dyDescent="0.25">
      <c r="A67">
        <v>47</v>
      </c>
      <c r="B67">
        <v>10000</v>
      </c>
      <c r="C67">
        <v>20000</v>
      </c>
      <c r="D67">
        <v>30000</v>
      </c>
      <c r="E67">
        <v>40000</v>
      </c>
      <c r="F67">
        <v>50000</v>
      </c>
      <c r="G67">
        <v>54054.619169661601</v>
      </c>
      <c r="H67">
        <v>42270.115637740542</v>
      </c>
      <c r="I67">
        <v>40941.24277267039</v>
      </c>
      <c r="J67">
        <v>34461.766576370574</v>
      </c>
      <c r="K67">
        <v>22912.993213883936</v>
      </c>
    </row>
    <row r="68" spans="1:11" x14ac:dyDescent="0.25">
      <c r="A68">
        <v>48</v>
      </c>
      <c r="B68">
        <v>10000</v>
      </c>
      <c r="C68">
        <v>20000</v>
      </c>
      <c r="D68">
        <v>30000</v>
      </c>
      <c r="E68">
        <v>40000</v>
      </c>
      <c r="F68">
        <v>50000</v>
      </c>
      <c r="G68">
        <v>34990.589669451525</v>
      </c>
      <c r="H68">
        <v>35831.108881111461</v>
      </c>
      <c r="I68">
        <v>46598.519690350207</v>
      </c>
      <c r="J68">
        <v>31638.921230884363</v>
      </c>
      <c r="K68">
        <v>43154.808337306109</v>
      </c>
    </row>
    <row r="69" spans="1:11" x14ac:dyDescent="0.25">
      <c r="A69">
        <v>49</v>
      </c>
      <c r="B69">
        <v>10000</v>
      </c>
      <c r="C69">
        <v>20000</v>
      </c>
      <c r="D69">
        <v>30000</v>
      </c>
      <c r="E69">
        <v>40000</v>
      </c>
      <c r="F69">
        <v>40092.324316762002</v>
      </c>
      <c r="G69">
        <v>60000</v>
      </c>
      <c r="H69">
        <v>58184.723643290738</v>
      </c>
      <c r="I69">
        <v>44017.187347232291</v>
      </c>
      <c r="J69">
        <v>8632.32778751976</v>
      </c>
      <c r="K69">
        <v>36355.669537787086</v>
      </c>
    </row>
    <row r="70" spans="1:11" x14ac:dyDescent="0.25">
      <c r="A70">
        <v>50</v>
      </c>
      <c r="B70">
        <v>10000</v>
      </c>
      <c r="C70">
        <v>20000</v>
      </c>
      <c r="D70">
        <v>30000</v>
      </c>
      <c r="E70">
        <v>40000</v>
      </c>
      <c r="F70">
        <v>48694.382569191621</v>
      </c>
      <c r="G70">
        <v>54982.228547757928</v>
      </c>
      <c r="H70">
        <v>49318.414438340456</v>
      </c>
      <c r="I70">
        <v>34276.471471851488</v>
      </c>
      <c r="J70">
        <v>36985.39027142409</v>
      </c>
      <c r="K70">
        <v>72538.682717481948</v>
      </c>
    </row>
    <row r="71" spans="1:11" x14ac:dyDescent="0.25">
      <c r="A71">
        <v>51</v>
      </c>
      <c r="B71">
        <v>10000</v>
      </c>
      <c r="C71">
        <v>20000</v>
      </c>
      <c r="D71">
        <v>30000</v>
      </c>
      <c r="E71">
        <v>40000</v>
      </c>
      <c r="F71">
        <v>48942.251996665647</v>
      </c>
      <c r="G71">
        <v>33963.930677579221</v>
      </c>
      <c r="H71">
        <v>43357.525854436157</v>
      </c>
      <c r="I71">
        <v>43832.391180185456</v>
      </c>
      <c r="J71">
        <v>52381.610211038715</v>
      </c>
      <c r="K71">
        <v>77618.427847895655</v>
      </c>
    </row>
    <row r="72" spans="1:11" x14ac:dyDescent="0.25">
      <c r="A72">
        <v>52</v>
      </c>
      <c r="B72">
        <v>10000</v>
      </c>
      <c r="C72">
        <v>20000</v>
      </c>
      <c r="D72">
        <v>30000</v>
      </c>
      <c r="E72">
        <v>11061.088611970579</v>
      </c>
      <c r="F72">
        <v>32160.607775461165</v>
      </c>
      <c r="G72">
        <v>18639.49134499723</v>
      </c>
      <c r="H72">
        <v>23957.237104917567</v>
      </c>
      <c r="I72">
        <v>38466.30119649673</v>
      </c>
      <c r="J72">
        <v>68087.778841707841</v>
      </c>
      <c r="K72">
        <v>41287.704418352856</v>
      </c>
    </row>
    <row r="73" spans="1:11" x14ac:dyDescent="0.25">
      <c r="A73">
        <v>53</v>
      </c>
      <c r="B73">
        <v>10000</v>
      </c>
      <c r="C73">
        <v>20000</v>
      </c>
      <c r="D73">
        <v>30000</v>
      </c>
      <c r="E73">
        <v>40000</v>
      </c>
      <c r="F73">
        <v>50000</v>
      </c>
      <c r="G73">
        <v>50164.065000401097</v>
      </c>
      <c r="H73">
        <v>36380.005405608747</v>
      </c>
      <c r="I73">
        <v>-2879.856652124874</v>
      </c>
      <c r="J73">
        <v>56898.065069513279</v>
      </c>
      <c r="K73">
        <v>84182.913328305614</v>
      </c>
    </row>
    <row r="74" spans="1:11" x14ac:dyDescent="0.25">
      <c r="A74">
        <v>54</v>
      </c>
      <c r="B74">
        <v>10000</v>
      </c>
      <c r="C74">
        <v>20000</v>
      </c>
      <c r="D74">
        <v>30000</v>
      </c>
      <c r="E74">
        <v>40000</v>
      </c>
      <c r="F74">
        <v>17649.081146763489</v>
      </c>
      <c r="G74">
        <v>52159.915993679577</v>
      </c>
      <c r="H74">
        <v>7149.868146872841</v>
      </c>
      <c r="I74">
        <v>19006.785777289333</v>
      </c>
      <c r="J74">
        <v>16040.442196146767</v>
      </c>
      <c r="K74">
        <v>24469.234385736781</v>
      </c>
    </row>
    <row r="75" spans="1:11" x14ac:dyDescent="0.25">
      <c r="A75">
        <v>55</v>
      </c>
      <c r="B75">
        <v>10000</v>
      </c>
      <c r="C75">
        <v>20000</v>
      </c>
      <c r="D75">
        <v>30000</v>
      </c>
      <c r="E75">
        <v>40000</v>
      </c>
      <c r="F75">
        <v>50000</v>
      </c>
      <c r="G75">
        <v>48242.989528407292</v>
      </c>
      <c r="H75">
        <v>64502.588274286063</v>
      </c>
      <c r="I75">
        <v>23351.665477901668</v>
      </c>
      <c r="J75">
        <v>35165.246383299804</v>
      </c>
      <c r="K75">
        <v>31415.451922403525</v>
      </c>
    </row>
    <row r="76" spans="1:11" x14ac:dyDescent="0.25">
      <c r="A76">
        <v>56</v>
      </c>
      <c r="B76">
        <v>10000</v>
      </c>
      <c r="C76">
        <v>20000</v>
      </c>
      <c r="D76">
        <v>30000</v>
      </c>
      <c r="E76">
        <v>40000</v>
      </c>
      <c r="F76">
        <v>50000</v>
      </c>
      <c r="G76">
        <v>52117.398327865027</v>
      </c>
      <c r="H76">
        <v>59411.454853382609</v>
      </c>
      <c r="I76">
        <v>42206.70024009901</v>
      </c>
      <c r="J76">
        <v>70332.13601851069</v>
      </c>
      <c r="K76">
        <v>29764.603850227413</v>
      </c>
    </row>
    <row r="77" spans="1:11" x14ac:dyDescent="0.25">
      <c r="A77">
        <v>57</v>
      </c>
      <c r="B77">
        <v>10000</v>
      </c>
      <c r="C77">
        <v>20000</v>
      </c>
      <c r="D77">
        <v>30000</v>
      </c>
      <c r="E77">
        <v>40000</v>
      </c>
      <c r="F77">
        <v>50000</v>
      </c>
      <c r="G77">
        <v>41725.350990067636</v>
      </c>
      <c r="H77">
        <v>55684.248908149792</v>
      </c>
      <c r="I77">
        <v>32123.958974270707</v>
      </c>
      <c r="J77">
        <v>10028.111879359576</v>
      </c>
      <c r="K77">
        <v>72353.252322422777</v>
      </c>
    </row>
    <row r="78" spans="1:11" x14ac:dyDescent="0.25">
      <c r="A78">
        <v>58</v>
      </c>
      <c r="B78">
        <v>10000</v>
      </c>
      <c r="C78">
        <v>20000</v>
      </c>
      <c r="D78">
        <v>30000</v>
      </c>
      <c r="E78">
        <v>18035.587051456285</v>
      </c>
      <c r="F78">
        <v>50000</v>
      </c>
      <c r="G78">
        <v>-24890.322098726967</v>
      </c>
      <c r="H78">
        <v>70000</v>
      </c>
      <c r="I78">
        <v>53055.125160958509</v>
      </c>
      <c r="J78">
        <v>25059.580486232575</v>
      </c>
      <c r="K78">
        <v>57697.520175744576</v>
      </c>
    </row>
    <row r="79" spans="1:11" x14ac:dyDescent="0.25">
      <c r="A79">
        <v>59</v>
      </c>
      <c r="B79">
        <v>10000</v>
      </c>
      <c r="C79">
        <v>20000</v>
      </c>
      <c r="D79">
        <v>30000</v>
      </c>
      <c r="E79">
        <v>34216.661942311068</v>
      </c>
      <c r="F79">
        <v>38124.398145515152</v>
      </c>
      <c r="G79">
        <v>55950.174914700816</v>
      </c>
      <c r="H79">
        <v>41181.93995226128</v>
      </c>
      <c r="I79">
        <v>24352.099235785812</v>
      </c>
      <c r="J79">
        <v>35157.185832781346</v>
      </c>
      <c r="K79">
        <v>71648.289233720032</v>
      </c>
    </row>
    <row r="80" spans="1:11" x14ac:dyDescent="0.25">
      <c r="A80">
        <v>60</v>
      </c>
      <c r="B80">
        <v>10000</v>
      </c>
      <c r="C80">
        <v>20000</v>
      </c>
      <c r="D80">
        <v>30000</v>
      </c>
      <c r="E80">
        <v>40000</v>
      </c>
      <c r="F80">
        <v>45789.088480232094</v>
      </c>
      <c r="G80">
        <v>60000</v>
      </c>
      <c r="H80">
        <v>22251.441699880565</v>
      </c>
      <c r="I80">
        <v>55145.039248022775</v>
      </c>
      <c r="J80">
        <v>22218.78574779709</v>
      </c>
      <c r="K80">
        <v>13543.856720082975</v>
      </c>
    </row>
    <row r="81" spans="1:11" x14ac:dyDescent="0.25">
      <c r="A81">
        <v>61</v>
      </c>
      <c r="B81">
        <v>10000</v>
      </c>
      <c r="C81">
        <v>20000</v>
      </c>
      <c r="D81">
        <v>27894.265180834776</v>
      </c>
      <c r="E81">
        <v>40000</v>
      </c>
      <c r="F81">
        <v>50000</v>
      </c>
      <c r="G81">
        <v>60000</v>
      </c>
      <c r="H81">
        <v>36897.203530460945</v>
      </c>
      <c r="I81">
        <v>60246.156295559507</v>
      </c>
      <c r="J81">
        <v>37099.312935254362</v>
      </c>
      <c r="K81">
        <v>41209.96500341504</v>
      </c>
    </row>
    <row r="82" spans="1:11" x14ac:dyDescent="0.25">
      <c r="A82">
        <v>62</v>
      </c>
      <c r="B82">
        <v>10000</v>
      </c>
      <c r="C82">
        <v>20000</v>
      </c>
      <c r="D82">
        <v>30000</v>
      </c>
      <c r="E82">
        <v>40000</v>
      </c>
      <c r="F82">
        <v>26582.380177349314</v>
      </c>
      <c r="G82">
        <v>52757.710449625723</v>
      </c>
      <c r="H82">
        <v>46543.288332686476</v>
      </c>
      <c r="I82">
        <v>42255.617639712887</v>
      </c>
      <c r="J82">
        <v>-9684.8360072805972</v>
      </c>
      <c r="K82">
        <v>64072.46028967623</v>
      </c>
    </row>
    <row r="83" spans="1:11" x14ac:dyDescent="0.25">
      <c r="A83">
        <v>63</v>
      </c>
      <c r="B83">
        <v>10000</v>
      </c>
      <c r="C83">
        <v>20000</v>
      </c>
      <c r="D83">
        <v>30000</v>
      </c>
      <c r="E83">
        <v>40000</v>
      </c>
      <c r="F83">
        <v>50000</v>
      </c>
      <c r="G83">
        <v>60000</v>
      </c>
      <c r="H83">
        <v>48561.605415629107</v>
      </c>
      <c r="I83">
        <v>53458.481757699352</v>
      </c>
      <c r="J83">
        <v>62089.336564742138</v>
      </c>
      <c r="K83">
        <v>32360.677128204894</v>
      </c>
    </row>
    <row r="84" spans="1:11" x14ac:dyDescent="0.25">
      <c r="A84">
        <v>64</v>
      </c>
      <c r="B84">
        <v>10000</v>
      </c>
      <c r="C84">
        <v>20000</v>
      </c>
      <c r="D84">
        <v>20687.787216287674</v>
      </c>
      <c r="E84">
        <v>32261.543525973866</v>
      </c>
      <c r="F84">
        <v>50000</v>
      </c>
      <c r="G84">
        <v>30237.444617123587</v>
      </c>
      <c r="H84">
        <v>26705.914601547294</v>
      </c>
      <c r="I84">
        <v>46258.70932895771</v>
      </c>
      <c r="J84">
        <v>49206.729204697651</v>
      </c>
      <c r="K84">
        <v>19903.105261153381</v>
      </c>
    </row>
    <row r="85" spans="1:11" x14ac:dyDescent="0.25">
      <c r="A85">
        <v>65</v>
      </c>
      <c r="B85">
        <v>10000</v>
      </c>
      <c r="C85">
        <v>20000</v>
      </c>
      <c r="D85">
        <v>30000</v>
      </c>
      <c r="E85">
        <v>40000</v>
      </c>
      <c r="F85">
        <v>28280.176110861728</v>
      </c>
      <c r="G85">
        <v>11249.16600218953</v>
      </c>
      <c r="H85">
        <v>46036.492363685073</v>
      </c>
      <c r="I85">
        <v>42241.003736562161</v>
      </c>
      <c r="J85">
        <v>27318.173066059862</v>
      </c>
      <c r="K85">
        <v>30640.828704044587</v>
      </c>
    </row>
    <row r="86" spans="1:11" x14ac:dyDescent="0.25">
      <c r="A86">
        <v>66</v>
      </c>
      <c r="B86">
        <v>10000</v>
      </c>
      <c r="C86">
        <v>20000</v>
      </c>
      <c r="D86">
        <v>30000</v>
      </c>
      <c r="E86">
        <v>40000</v>
      </c>
      <c r="F86">
        <v>50000</v>
      </c>
      <c r="G86">
        <v>-10000.41401074667</v>
      </c>
      <c r="H86">
        <v>40286.376650263977</v>
      </c>
      <c r="I86">
        <v>62096.058328549683</v>
      </c>
      <c r="J86">
        <v>29642.221292322844</v>
      </c>
      <c r="K86">
        <v>56203.172585681728</v>
      </c>
    </row>
    <row r="87" spans="1:11" x14ac:dyDescent="0.25">
      <c r="A87">
        <v>67</v>
      </c>
      <c r="B87">
        <v>10000</v>
      </c>
      <c r="C87">
        <v>20000</v>
      </c>
      <c r="D87">
        <v>30000</v>
      </c>
      <c r="E87">
        <v>34646.739007690296</v>
      </c>
      <c r="F87">
        <v>50000</v>
      </c>
      <c r="G87">
        <v>34506.147554121817</v>
      </c>
      <c r="H87">
        <v>33352.081702840471</v>
      </c>
      <c r="I87">
        <v>19061.415608789535</v>
      </c>
      <c r="J87">
        <v>48103.523326179216</v>
      </c>
      <c r="K87">
        <v>33050.770615550224</v>
      </c>
    </row>
    <row r="88" spans="1:11" x14ac:dyDescent="0.25">
      <c r="A88">
        <v>68</v>
      </c>
      <c r="B88">
        <v>10000</v>
      </c>
      <c r="C88">
        <v>20000</v>
      </c>
      <c r="D88">
        <v>30000</v>
      </c>
      <c r="E88">
        <v>39200.688607965531</v>
      </c>
      <c r="F88">
        <v>50000</v>
      </c>
      <c r="G88">
        <v>20403.355012256088</v>
      </c>
      <c r="H88">
        <v>39558.212264506867</v>
      </c>
      <c r="I88">
        <v>42612.688046018084</v>
      </c>
      <c r="J88">
        <v>19513.138332189374</v>
      </c>
      <c r="K88">
        <v>33906.602030266462</v>
      </c>
    </row>
    <row r="89" spans="1:11" x14ac:dyDescent="0.25">
      <c r="A89">
        <v>69</v>
      </c>
      <c r="B89">
        <v>10000</v>
      </c>
      <c r="C89">
        <v>20000</v>
      </c>
      <c r="D89">
        <v>30000</v>
      </c>
      <c r="E89">
        <v>36488.915777997427</v>
      </c>
      <c r="F89">
        <v>40229.599418348138</v>
      </c>
      <c r="G89">
        <v>58598.925638061039</v>
      </c>
      <c r="H89">
        <v>46184.519014492798</v>
      </c>
      <c r="I89">
        <v>71435.404476113355</v>
      </c>
      <c r="J89">
        <v>44807.980263447593</v>
      </c>
      <c r="K89">
        <v>58433.611824460473</v>
      </c>
    </row>
    <row r="90" spans="1:11" x14ac:dyDescent="0.25">
      <c r="A90">
        <v>70</v>
      </c>
      <c r="B90">
        <v>10000</v>
      </c>
      <c r="C90">
        <v>20000</v>
      </c>
      <c r="D90">
        <v>30000</v>
      </c>
      <c r="E90">
        <v>30118.931903673889</v>
      </c>
      <c r="F90">
        <v>32952.460631218681</v>
      </c>
      <c r="G90">
        <v>23391.457344578594</v>
      </c>
      <c r="H90">
        <v>18454.509765568768</v>
      </c>
      <c r="I90">
        <v>33864.906671377932</v>
      </c>
      <c r="J90">
        <v>36428.604599745297</v>
      </c>
      <c r="K90">
        <v>47411.989356431077</v>
      </c>
    </row>
    <row r="91" spans="1:11" x14ac:dyDescent="0.25">
      <c r="A91">
        <v>71</v>
      </c>
      <c r="B91">
        <v>10000</v>
      </c>
      <c r="C91">
        <v>20000</v>
      </c>
      <c r="D91">
        <v>30000</v>
      </c>
      <c r="E91">
        <v>40000</v>
      </c>
      <c r="F91">
        <v>29168.967944525873</v>
      </c>
      <c r="G91">
        <v>33923.533768883557</v>
      </c>
      <c r="H91">
        <v>65252.605825780396</v>
      </c>
      <c r="I91">
        <v>47329.146889098993</v>
      </c>
      <c r="J91">
        <v>54197.092401588932</v>
      </c>
      <c r="K91">
        <v>26585.351819343781</v>
      </c>
    </row>
    <row r="92" spans="1:11" x14ac:dyDescent="0.25">
      <c r="A92">
        <v>72</v>
      </c>
      <c r="B92">
        <v>10000</v>
      </c>
      <c r="C92">
        <v>20000</v>
      </c>
      <c r="D92">
        <v>30000</v>
      </c>
      <c r="E92">
        <v>40000</v>
      </c>
      <c r="F92">
        <v>42205.021553236795</v>
      </c>
      <c r="G92">
        <v>46693.944177750061</v>
      </c>
      <c r="H92">
        <v>41741.090259733624</v>
      </c>
      <c r="I92">
        <v>38560.123751651365</v>
      </c>
      <c r="J92">
        <v>34765.990524448876</v>
      </c>
      <c r="K92">
        <v>37552.675774121526</v>
      </c>
    </row>
    <row r="93" spans="1:11" x14ac:dyDescent="0.25">
      <c r="A93">
        <v>73</v>
      </c>
      <c r="B93">
        <v>10000</v>
      </c>
      <c r="C93">
        <v>20000</v>
      </c>
      <c r="D93">
        <v>30000</v>
      </c>
      <c r="E93">
        <v>27689.364130668589</v>
      </c>
      <c r="F93">
        <v>50000</v>
      </c>
      <c r="G93">
        <v>57652.356182763426</v>
      </c>
      <c r="H93">
        <v>26697.493166558736</v>
      </c>
      <c r="I93">
        <v>66451.029168092064</v>
      </c>
      <c r="J93">
        <v>46124.021345694855</v>
      </c>
      <c r="K93">
        <v>41126.76544023781</v>
      </c>
    </row>
    <row r="94" spans="1:11" x14ac:dyDescent="0.25">
      <c r="A94">
        <v>74</v>
      </c>
      <c r="B94">
        <v>10000</v>
      </c>
      <c r="C94">
        <v>20000</v>
      </c>
      <c r="D94">
        <v>30000</v>
      </c>
      <c r="E94">
        <v>40000</v>
      </c>
      <c r="F94">
        <v>50000</v>
      </c>
      <c r="G94">
        <v>60000</v>
      </c>
      <c r="H94">
        <v>16602.307694082854</v>
      </c>
      <c r="I94">
        <v>40946.23028797326</v>
      </c>
      <c r="J94">
        <v>14170.069495274043</v>
      </c>
      <c r="K94">
        <v>34084.625430763917</v>
      </c>
    </row>
    <row r="95" spans="1:11" x14ac:dyDescent="0.25">
      <c r="A95">
        <v>75</v>
      </c>
      <c r="B95">
        <v>10000</v>
      </c>
      <c r="C95">
        <v>20000</v>
      </c>
      <c r="D95">
        <v>21938.636896718046</v>
      </c>
      <c r="E95">
        <v>40000</v>
      </c>
      <c r="F95">
        <v>50000</v>
      </c>
      <c r="G95">
        <v>60000</v>
      </c>
      <c r="H95">
        <v>60949.384468351345</v>
      </c>
      <c r="I95">
        <v>33213.903651123735</v>
      </c>
      <c r="J95">
        <v>23852.867521131506</v>
      </c>
      <c r="K95">
        <v>22718.229584053137</v>
      </c>
    </row>
    <row r="96" spans="1:11" x14ac:dyDescent="0.25">
      <c r="A96">
        <v>76</v>
      </c>
      <c r="B96">
        <v>10000</v>
      </c>
      <c r="C96">
        <v>20000</v>
      </c>
      <c r="D96">
        <v>30000</v>
      </c>
      <c r="E96">
        <v>29470.144162055902</v>
      </c>
      <c r="F96">
        <v>31331.398883240941</v>
      </c>
      <c r="G96">
        <v>51520.885720722516</v>
      </c>
      <c r="H96">
        <v>25880.828193932954</v>
      </c>
      <c r="I96">
        <v>46285.760180209181</v>
      </c>
      <c r="J96">
        <v>66112.714057663266</v>
      </c>
      <c r="K96">
        <v>27427.175117502891</v>
      </c>
    </row>
    <row r="97" spans="1:11" x14ac:dyDescent="0.25">
      <c r="A97">
        <v>77</v>
      </c>
      <c r="B97">
        <v>10000</v>
      </c>
      <c r="C97">
        <v>20000</v>
      </c>
      <c r="D97">
        <v>30000</v>
      </c>
      <c r="E97">
        <v>36792.224360845838</v>
      </c>
      <c r="F97">
        <v>42512.241645325106</v>
      </c>
      <c r="G97">
        <v>49371.783076299056</v>
      </c>
      <c r="H97">
        <v>45015.945951289817</v>
      </c>
      <c r="I97">
        <v>43088.654266929341</v>
      </c>
      <c r="J97">
        <v>56413.445421025754</v>
      </c>
      <c r="K97">
        <v>614.1053339231039</v>
      </c>
    </row>
    <row r="98" spans="1:11" x14ac:dyDescent="0.25">
      <c r="A98">
        <v>78</v>
      </c>
      <c r="B98">
        <v>10000</v>
      </c>
      <c r="C98">
        <v>20000</v>
      </c>
      <c r="D98">
        <v>30000</v>
      </c>
      <c r="E98">
        <v>40000</v>
      </c>
      <c r="F98">
        <v>28147.235999862747</v>
      </c>
      <c r="G98">
        <v>60000</v>
      </c>
      <c r="H98">
        <v>45696.419924654867</v>
      </c>
      <c r="I98">
        <v>23041.328945016961</v>
      </c>
      <c r="J98">
        <v>14054.991830273722</v>
      </c>
      <c r="K98">
        <v>3009.1790272653434</v>
      </c>
    </row>
    <row r="99" spans="1:11" x14ac:dyDescent="0.25">
      <c r="A99">
        <v>79</v>
      </c>
      <c r="B99">
        <v>10000</v>
      </c>
      <c r="C99">
        <v>20000</v>
      </c>
      <c r="D99">
        <v>30000</v>
      </c>
      <c r="E99">
        <v>40000</v>
      </c>
      <c r="F99">
        <v>50000</v>
      </c>
      <c r="G99">
        <v>60000</v>
      </c>
      <c r="H99">
        <v>70000</v>
      </c>
      <c r="I99">
        <v>18357.330965194153</v>
      </c>
      <c r="J99">
        <v>47184.277511665125</v>
      </c>
      <c r="K99">
        <v>36103.752059236314</v>
      </c>
    </row>
    <row r="100" spans="1:11" x14ac:dyDescent="0.25">
      <c r="A100">
        <v>80</v>
      </c>
      <c r="B100">
        <v>10000</v>
      </c>
      <c r="C100">
        <v>20000</v>
      </c>
      <c r="D100">
        <v>30000</v>
      </c>
      <c r="E100">
        <v>40000</v>
      </c>
      <c r="F100">
        <v>41294.106231765749</v>
      </c>
      <c r="G100">
        <v>55083.766349277605</v>
      </c>
      <c r="H100">
        <v>37984.751795744574</v>
      </c>
      <c r="I100">
        <v>59993.274686461045</v>
      </c>
      <c r="J100">
        <v>58008.798640821602</v>
      </c>
      <c r="K100">
        <v>35616.277697668076</v>
      </c>
    </row>
    <row r="101" spans="1:11" x14ac:dyDescent="0.25">
      <c r="A101">
        <v>81</v>
      </c>
      <c r="B101">
        <v>10000</v>
      </c>
      <c r="C101">
        <v>20000</v>
      </c>
      <c r="D101">
        <v>30000</v>
      </c>
      <c r="E101">
        <v>40000</v>
      </c>
      <c r="F101">
        <v>50000</v>
      </c>
      <c r="G101">
        <v>35904.540226113859</v>
      </c>
      <c r="H101">
        <v>34121.080795383517</v>
      </c>
      <c r="I101">
        <v>25150.370545068043</v>
      </c>
      <c r="J101">
        <v>47116.72922218679</v>
      </c>
      <c r="K101">
        <v>32147.854754147967</v>
      </c>
    </row>
    <row r="102" spans="1:11" x14ac:dyDescent="0.25">
      <c r="A102">
        <v>82</v>
      </c>
      <c r="B102">
        <v>10000</v>
      </c>
      <c r="C102">
        <v>20000</v>
      </c>
      <c r="D102">
        <v>30000</v>
      </c>
      <c r="E102">
        <v>40000</v>
      </c>
      <c r="F102">
        <v>50000</v>
      </c>
      <c r="G102">
        <v>21726.61291695253</v>
      </c>
      <c r="H102">
        <v>9579.4936819776485</v>
      </c>
      <c r="I102">
        <v>54781.501050394298</v>
      </c>
      <c r="J102">
        <v>48869.268102368922</v>
      </c>
      <c r="K102">
        <v>64385.951154707887</v>
      </c>
    </row>
    <row r="103" spans="1:11" x14ac:dyDescent="0.25">
      <c r="A103">
        <v>83</v>
      </c>
      <c r="B103">
        <v>10000</v>
      </c>
      <c r="C103">
        <v>20000</v>
      </c>
      <c r="D103">
        <v>30000</v>
      </c>
      <c r="E103">
        <v>40000</v>
      </c>
      <c r="F103">
        <v>45233.650396720433</v>
      </c>
      <c r="G103">
        <v>38846.296953300698</v>
      </c>
      <c r="H103">
        <v>41392.585276054109</v>
      </c>
      <c r="I103">
        <v>41911.593941280858</v>
      </c>
      <c r="J103">
        <v>50097.568756782013</v>
      </c>
      <c r="K103">
        <v>51540.044131575793</v>
      </c>
    </row>
    <row r="104" spans="1:11" x14ac:dyDescent="0.25">
      <c r="A104">
        <v>84</v>
      </c>
      <c r="B104">
        <v>10000</v>
      </c>
      <c r="C104">
        <v>20000</v>
      </c>
      <c r="D104">
        <v>30000</v>
      </c>
      <c r="E104">
        <v>38789.496941194862</v>
      </c>
      <c r="F104">
        <v>50000</v>
      </c>
      <c r="G104">
        <v>60000</v>
      </c>
      <c r="H104">
        <v>70000</v>
      </c>
      <c r="I104">
        <v>41152.237900524953</v>
      </c>
      <c r="J104">
        <v>21458.857604911827</v>
      </c>
      <c r="K104">
        <v>43998.193617582816</v>
      </c>
    </row>
    <row r="105" spans="1:11" x14ac:dyDescent="0.25">
      <c r="A105">
        <v>85</v>
      </c>
      <c r="B105">
        <v>10000</v>
      </c>
      <c r="C105">
        <v>20000</v>
      </c>
      <c r="D105">
        <v>30000</v>
      </c>
      <c r="E105">
        <v>40000</v>
      </c>
      <c r="F105">
        <v>48564.019626064182</v>
      </c>
      <c r="G105">
        <v>57007.753637010392</v>
      </c>
      <c r="H105">
        <v>12417.152924550854</v>
      </c>
      <c r="I105">
        <v>47294.30050925578</v>
      </c>
      <c r="J105">
        <v>26480.986807495072</v>
      </c>
      <c r="K105">
        <v>39078.444002903285</v>
      </c>
    </row>
    <row r="106" spans="1:11" x14ac:dyDescent="0.25">
      <c r="A106">
        <v>86</v>
      </c>
      <c r="B106">
        <v>10000</v>
      </c>
      <c r="C106">
        <v>20000</v>
      </c>
      <c r="D106">
        <v>30000</v>
      </c>
      <c r="E106">
        <v>40000</v>
      </c>
      <c r="F106">
        <v>50000</v>
      </c>
      <c r="G106">
        <v>60000</v>
      </c>
      <c r="H106">
        <v>38875.432269678968</v>
      </c>
      <c r="I106">
        <v>52145.562245953202</v>
      </c>
      <c r="J106">
        <v>44472.122785990941</v>
      </c>
      <c r="K106">
        <v>24558.303431787281</v>
      </c>
    </row>
    <row r="107" spans="1:11" x14ac:dyDescent="0.25">
      <c r="A107">
        <v>87</v>
      </c>
      <c r="B107">
        <v>10000</v>
      </c>
      <c r="C107">
        <v>20000</v>
      </c>
      <c r="D107">
        <v>30000</v>
      </c>
      <c r="E107">
        <v>27543.234077848185</v>
      </c>
      <c r="F107">
        <v>50000</v>
      </c>
      <c r="G107">
        <v>46080.373157254828</v>
      </c>
      <c r="H107">
        <v>57451.234707712101</v>
      </c>
      <c r="I107">
        <v>11146.849431760156</v>
      </c>
      <c r="J107">
        <v>33665.003474018078</v>
      </c>
      <c r="K107">
        <v>70079.905127608596</v>
      </c>
    </row>
    <row r="108" spans="1:11" x14ac:dyDescent="0.25">
      <c r="A108">
        <v>88</v>
      </c>
      <c r="B108">
        <v>10000</v>
      </c>
      <c r="C108">
        <v>20000</v>
      </c>
      <c r="D108">
        <v>30000</v>
      </c>
      <c r="E108">
        <v>40000</v>
      </c>
      <c r="F108">
        <v>50000</v>
      </c>
      <c r="G108">
        <v>9298.1086732348849</v>
      </c>
      <c r="H108">
        <v>32032.670325498908</v>
      </c>
      <c r="I108">
        <v>39506.17164238829</v>
      </c>
      <c r="J108">
        <v>77179.334801322781</v>
      </c>
      <c r="K108">
        <v>20398.450089821828</v>
      </c>
    </row>
    <row r="109" spans="1:11" x14ac:dyDescent="0.25">
      <c r="A109">
        <v>89</v>
      </c>
      <c r="B109">
        <v>10000</v>
      </c>
      <c r="C109">
        <v>20000</v>
      </c>
      <c r="D109">
        <v>29047.394504617634</v>
      </c>
      <c r="E109">
        <v>40000</v>
      </c>
      <c r="F109">
        <v>46415.67958754061</v>
      </c>
      <c r="G109">
        <v>45377.394043257511</v>
      </c>
      <c r="H109">
        <v>50316.307726497173</v>
      </c>
      <c r="I109">
        <v>46736.922591529074</v>
      </c>
      <c r="J109">
        <v>18496.337792431317</v>
      </c>
      <c r="K109">
        <v>57885.431085518932</v>
      </c>
    </row>
    <row r="110" spans="1:11" x14ac:dyDescent="0.25">
      <c r="A110">
        <v>90</v>
      </c>
      <c r="B110">
        <v>10000</v>
      </c>
      <c r="C110">
        <v>20000</v>
      </c>
      <c r="D110">
        <v>30000</v>
      </c>
      <c r="E110">
        <v>40000</v>
      </c>
      <c r="F110">
        <v>39760.690725063272</v>
      </c>
      <c r="G110">
        <v>42816.693066767104</v>
      </c>
      <c r="H110">
        <v>70000</v>
      </c>
      <c r="I110">
        <v>36133.051489589212</v>
      </c>
      <c r="J110">
        <v>23542.68928588882</v>
      </c>
      <c r="K110">
        <v>39632.61242601784</v>
      </c>
    </row>
    <row r="111" spans="1:11" x14ac:dyDescent="0.25">
      <c r="A111">
        <v>91</v>
      </c>
      <c r="B111">
        <v>10000</v>
      </c>
      <c r="C111">
        <v>20000</v>
      </c>
      <c r="D111">
        <v>30000</v>
      </c>
      <c r="E111">
        <v>40000</v>
      </c>
      <c r="F111">
        <v>50000</v>
      </c>
      <c r="G111">
        <v>54245.775595775158</v>
      </c>
      <c r="H111">
        <v>19658.920782954672</v>
      </c>
      <c r="I111">
        <v>52784.162388652665</v>
      </c>
      <c r="J111">
        <v>19370.859269081506</v>
      </c>
      <c r="K111">
        <v>40890.181237437588</v>
      </c>
    </row>
    <row r="112" spans="1:11" x14ac:dyDescent="0.25">
      <c r="A112">
        <v>92</v>
      </c>
      <c r="B112">
        <v>10000</v>
      </c>
      <c r="C112">
        <v>20000</v>
      </c>
      <c r="D112">
        <v>30000</v>
      </c>
      <c r="E112">
        <v>40000</v>
      </c>
      <c r="F112">
        <v>33983.781979451676</v>
      </c>
      <c r="G112">
        <v>21692.052398497242</v>
      </c>
      <c r="H112">
        <v>37970.842532806251</v>
      </c>
      <c r="I112">
        <v>49054.694877466871</v>
      </c>
      <c r="J112">
        <v>38587.272342262382</v>
      </c>
      <c r="K112">
        <v>41177.332503153775</v>
      </c>
    </row>
    <row r="113" spans="1:11" x14ac:dyDescent="0.25">
      <c r="A113">
        <v>93</v>
      </c>
      <c r="B113">
        <v>10000</v>
      </c>
      <c r="C113">
        <v>20000</v>
      </c>
      <c r="D113">
        <v>30000</v>
      </c>
      <c r="E113">
        <v>40000</v>
      </c>
      <c r="F113">
        <v>34092.785812411617</v>
      </c>
      <c r="G113">
        <v>53619.205329503697</v>
      </c>
      <c r="H113">
        <v>57783.874412360121</v>
      </c>
      <c r="I113">
        <v>68164.037459003361</v>
      </c>
      <c r="J113">
        <v>21706.519852692545</v>
      </c>
      <c r="K113">
        <v>54850.203022330621</v>
      </c>
    </row>
    <row r="114" spans="1:11" x14ac:dyDescent="0.25">
      <c r="A114">
        <v>94</v>
      </c>
      <c r="B114">
        <v>10000</v>
      </c>
      <c r="C114">
        <v>20000</v>
      </c>
      <c r="D114">
        <v>30000</v>
      </c>
      <c r="E114">
        <v>40000</v>
      </c>
      <c r="F114">
        <v>39777.56937119153</v>
      </c>
      <c r="G114">
        <v>60000</v>
      </c>
      <c r="H114">
        <v>39927.107267237749</v>
      </c>
      <c r="I114">
        <v>55093.772087195204</v>
      </c>
      <c r="J114">
        <v>23850.953261636008</v>
      </c>
      <c r="K114">
        <v>43196.64258380745</v>
      </c>
    </row>
    <row r="115" spans="1:11" x14ac:dyDescent="0.25">
      <c r="A115">
        <v>95</v>
      </c>
      <c r="B115">
        <v>10000</v>
      </c>
      <c r="C115">
        <v>20000</v>
      </c>
      <c r="D115">
        <v>30000</v>
      </c>
      <c r="E115">
        <v>40000</v>
      </c>
      <c r="F115">
        <v>50000</v>
      </c>
      <c r="G115">
        <v>52872.526873695897</v>
      </c>
      <c r="H115">
        <v>43513.38562150221</v>
      </c>
      <c r="I115">
        <v>25909.056416791245</v>
      </c>
      <c r="J115">
        <v>13468.623074189845</v>
      </c>
      <c r="K115">
        <v>44454.640386726242</v>
      </c>
    </row>
    <row r="116" spans="1:11" x14ac:dyDescent="0.25">
      <c r="A116">
        <v>96</v>
      </c>
      <c r="B116">
        <v>10000</v>
      </c>
      <c r="C116">
        <v>20000</v>
      </c>
      <c r="D116">
        <v>30000</v>
      </c>
      <c r="E116">
        <v>40000</v>
      </c>
      <c r="F116">
        <v>50000</v>
      </c>
      <c r="G116">
        <v>36599.27854851255</v>
      </c>
      <c r="H116">
        <v>63442.514209519541</v>
      </c>
      <c r="I116">
        <v>62218.560674119857</v>
      </c>
      <c r="J116">
        <v>22275.017727861763</v>
      </c>
      <c r="K116">
        <v>49968.920549865761</v>
      </c>
    </row>
    <row r="117" spans="1:11" x14ac:dyDescent="0.25">
      <c r="A117">
        <v>97</v>
      </c>
      <c r="B117">
        <v>10000</v>
      </c>
      <c r="C117">
        <v>20000</v>
      </c>
      <c r="D117">
        <v>30000</v>
      </c>
      <c r="E117">
        <v>33072.316800414061</v>
      </c>
      <c r="F117">
        <v>44852.534245281458</v>
      </c>
      <c r="G117">
        <v>47468.284142094562</v>
      </c>
      <c r="H117">
        <v>31844.44221769107</v>
      </c>
      <c r="I117">
        <v>50416.396702907885</v>
      </c>
      <c r="J117">
        <v>87944.715889420579</v>
      </c>
      <c r="K117">
        <v>26009.789139782435</v>
      </c>
    </row>
    <row r="118" spans="1:11" x14ac:dyDescent="0.25">
      <c r="A118">
        <v>98</v>
      </c>
      <c r="B118">
        <v>10000</v>
      </c>
      <c r="C118">
        <v>20000</v>
      </c>
      <c r="D118">
        <v>30000</v>
      </c>
      <c r="E118">
        <v>40000</v>
      </c>
      <c r="F118">
        <v>50000</v>
      </c>
      <c r="G118">
        <v>35872.941364522267</v>
      </c>
      <c r="H118">
        <v>61327.717478914237</v>
      </c>
      <c r="I118">
        <v>47711.557599080574</v>
      </c>
      <c r="J118">
        <v>41577.189750138947</v>
      </c>
      <c r="K118">
        <v>21121.378002668287</v>
      </c>
    </row>
    <row r="119" spans="1:11" x14ac:dyDescent="0.25">
      <c r="A119">
        <v>99</v>
      </c>
      <c r="B119">
        <v>10000</v>
      </c>
      <c r="C119">
        <v>20000</v>
      </c>
      <c r="D119">
        <v>30000</v>
      </c>
      <c r="E119">
        <v>40000</v>
      </c>
      <c r="F119">
        <v>50000</v>
      </c>
      <c r="G119">
        <v>48818.01072050639</v>
      </c>
      <c r="H119">
        <v>55967.096794893157</v>
      </c>
      <c r="I119">
        <v>57936.967529402478</v>
      </c>
      <c r="J119">
        <v>38699.250192407155</v>
      </c>
      <c r="K119">
        <v>48048.276937532923</v>
      </c>
    </row>
    <row r="120" spans="1:11" x14ac:dyDescent="0.25">
      <c r="A120">
        <v>100</v>
      </c>
      <c r="B120">
        <v>10000</v>
      </c>
      <c r="C120">
        <v>20000</v>
      </c>
      <c r="D120">
        <v>30000</v>
      </c>
      <c r="E120">
        <v>21130.259386907936</v>
      </c>
      <c r="F120">
        <v>37687.514879483555</v>
      </c>
      <c r="G120">
        <v>53270.439556049052</v>
      </c>
      <c r="H120">
        <v>56826.414899116862</v>
      </c>
      <c r="I120">
        <v>52892.718074613949</v>
      </c>
      <c r="J120">
        <v>51495.176523096052</v>
      </c>
      <c r="K120">
        <v>36041.81592393652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Touring Bike Model Mix</vt:lpstr>
      <vt:lpstr>Answer Report 1</vt:lpstr>
      <vt:lpstr>Sensitivity Report 1</vt:lpstr>
      <vt:lpstr>Limits Report 1</vt:lpstr>
      <vt:lpstr>GP Sensitivity Analysis</vt:lpstr>
      <vt:lpstr>BMX-9000 Simulation</vt:lpstr>
      <vt:lpstr>Qty_T1000</vt:lpstr>
      <vt:lpstr>Qty_T2000</vt:lpstr>
      <vt:lpstr>Qty_T3000</vt:lpstr>
      <vt:lpstr>Qty_Total</vt:lpstr>
      <vt:lpstr>Total_GP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Baxter</dc:creator>
  <cp:lastModifiedBy>Christine Baxter</cp:lastModifiedBy>
  <dcterms:created xsi:type="dcterms:W3CDTF">2020-11-08T23:03:47Z</dcterms:created>
  <dcterms:modified xsi:type="dcterms:W3CDTF">2020-11-09T05:10:55Z</dcterms:modified>
</cp:coreProperties>
</file>