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kDrive\LONG\Stage e-Juris\Phase 1\"/>
    </mc:Choice>
  </mc:AlternateContent>
  <bookViews>
    <workbookView xWindow="240" yWindow="60" windowWidth="0" windowHeight="0" tabRatio="500"/>
  </bookViews>
  <sheets>
    <sheet name="Sheet1" sheetId="5" r:id="rId1"/>
    <sheet name="Class-EN (2)" sheetId="9" state="hidden" r:id="rId2"/>
    <sheet name="Feuil1" sheetId="1" state="hidden" r:id="rId3"/>
    <sheet name="Reg-EN" sheetId="6" state="hidden" r:id="rId4"/>
    <sheet name="Class-EN" sheetId="7" state="hidden" r:id="rId5"/>
    <sheet name="Feuil2" sheetId="2" state="hidden" r:id="rId6"/>
    <sheet name="Feuil3" sheetId="3" state="hidden" r:id="rId7"/>
    <sheet name="Feuil4" sheetId="4" state="hidden" r:id="rId8"/>
  </sheets>
  <definedNames>
    <definedName name="_xlnm._FilterDatabase" localSheetId="5" hidden="1">Feuil2!$A$1:$D$20</definedName>
    <definedName name="_xlnm._FilterDatabase" localSheetId="7" hidden="1">Feuil4!$A$1:$A$24</definedName>
  </definedNames>
  <calcPr calcId="162913"/>
  <extLst>
    <ext uri="smNativeData">
      <pm:revision xmlns:pm="smNativeData" day="1591199926" val="976" rev="124" revOS="4" revMin="124" revMax="0"/>
      <pm:docPrefs xmlns:pm="smNativeData" id="1591199926" fixedDigits="0" showNotice="1" showFrameBounds="1" autoChart="1" recalcOnPrint="1" recalcOnCopy="1" compatTextArt="1" tab="567" useDefinedPrintRange="1" printArea="currentSheet"/>
      <pm:compatibility xmlns:pm="smNativeData" id="1591199926" overlapCells="1"/>
      <pm:defCurrency xmlns:pm="smNativeData" id="1591199926"/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2" i="9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3" i="3"/>
</calcChain>
</file>

<file path=xl/sharedStrings.xml><?xml version="1.0" encoding="utf-8"?>
<sst xmlns="http://schemas.openxmlformats.org/spreadsheetml/2006/main" count="372" uniqueCount="156">
  <si>
    <t xml:space="preserve">                  </t>
  </si>
  <si>
    <t xml:space="preserve"> Estimate Std. Error t value Pr(&gt;|t|)  </t>
  </si>
  <si>
    <t xml:space="preserve">  </t>
  </si>
  <si>
    <t xml:space="preserve">(Intercept)       </t>
  </si>
  <si>
    <t xml:space="preserve">8403.15671 1883.97209   4.460 8.93e-06 </t>
  </si>
  <si>
    <t>***</t>
  </si>
  <si>
    <t xml:space="preserve">K_MT_DMDR         </t>
  </si>
  <si>
    <t xml:space="preserve">   0.33100    0.01291  25.632  &lt; 2e-16 </t>
  </si>
  <si>
    <t xml:space="preserve">K_MT_OFFR         </t>
  </si>
  <si>
    <t xml:space="preserve">   0.79549    0.07443  10.688  &lt; 2e-16 </t>
  </si>
  <si>
    <t xml:space="preserve">K_MT_RC           </t>
  </si>
  <si>
    <t xml:space="preserve">   0.88692    0.07495  11.834  &lt; 2e-16 </t>
  </si>
  <si>
    <t xml:space="preserve">R_MT_OFFR         </t>
  </si>
  <si>
    <t xml:space="preserve"> -88.72725   22.56179  -3.933 8.87e-05 </t>
  </si>
  <si>
    <t xml:space="preserve">R_MT_DMDR         </t>
  </si>
  <si>
    <t xml:space="preserve">  40.80451    5.58482   7.306 4.91e-13 </t>
  </si>
  <si>
    <t xml:space="preserve">NUM_ECH_MT_OFFR   </t>
  </si>
  <si>
    <t xml:space="preserve">   0.48137    0.11998   4.012 6.38e-05 </t>
  </si>
  <si>
    <t xml:space="preserve">NUM_ECH_MT_RC     </t>
  </si>
  <si>
    <t xml:space="preserve">   0.80708    0.21260   3.796 0.000154 </t>
  </si>
  <si>
    <t xml:space="preserve">NUM_ECH_MT_DMDR   </t>
  </si>
  <si>
    <t xml:space="preserve">  -0.56636    0.11416  -4.961 7.99e-07 </t>
  </si>
  <si>
    <t xml:space="preserve">NUM_ECH_NBV_DMDR  </t>
  </si>
  <si>
    <t xml:space="preserve"> 353.42007   64.92570   5.443 6.30e-08 </t>
  </si>
  <si>
    <t xml:space="preserve">REV_SALR_MT_EPSE  </t>
  </si>
  <si>
    <t xml:space="preserve">  -7.86716    0.76572 -10.274  &lt; 2e-16 </t>
  </si>
  <si>
    <t xml:space="preserve">RT_MT_K_TOT_OFFR  </t>
  </si>
  <si>
    <t xml:space="preserve">   1.37727    0.41305   3.334 0.000880 </t>
  </si>
  <si>
    <t xml:space="preserve">SOULTE_CRE        </t>
  </si>
  <si>
    <t xml:space="preserve">8954.81641 3588.29535   2.496 0.012705 </t>
  </si>
  <si>
    <t xml:space="preserve">*  </t>
  </si>
  <si>
    <t xml:space="preserve">RT_DU_DMDR        </t>
  </si>
  <si>
    <t xml:space="preserve">-206.39169  101.19413  -2.040 0.041606 </t>
  </si>
  <si>
    <t xml:space="preserve">REV_MS_MT_EPSE    </t>
  </si>
  <si>
    <t xml:space="preserve"> -10.83459    5.27448  -2.054 0.040170 </t>
  </si>
  <si>
    <t xml:space="preserve">REV_PS_MT_EPSE    </t>
  </si>
  <si>
    <t xml:space="preserve">  -8.87426    4.54841  -1.951 0.051274 </t>
  </si>
  <si>
    <t xml:space="preserve">.  </t>
  </si>
  <si>
    <t xml:space="preserve">REV_SALR_MT_EPX   </t>
  </si>
  <si>
    <t xml:space="preserve">   1.07958    0.60378   1.788 0.074016 </t>
  </si>
  <si>
    <t xml:space="preserve">REV_REMPL_MT_EPSE </t>
  </si>
  <si>
    <t xml:space="preserve">  -9.07601    5.81839  -1.560 0.119043 </t>
  </si>
  <si>
    <t xml:space="preserve">   </t>
  </si>
  <si>
    <t xml:space="preserve">K_MT_DMDR_EPSE    </t>
  </si>
  <si>
    <t xml:space="preserve">  -0.19854    0.13284  -1.495 0.135271 </t>
  </si>
  <si>
    <t xml:space="preserve"> </t>
  </si>
  <si>
    <t>VARIABLES</t>
  </si>
  <si>
    <t>DESCRIPTION</t>
  </si>
  <si>
    <t>SIGN.</t>
  </si>
  <si>
    <t>Constante</t>
  </si>
  <si>
    <t>K_MT_DMDR_EPSE</t>
  </si>
  <si>
    <t>Montant total du capital versé en une seule fois par le 2è demandeur</t>
  </si>
  <si>
    <t>K_MT_DMDR</t>
  </si>
  <si>
    <t>Montant total du capital versé en une seule fois par le 1er demandeur</t>
  </si>
  <si>
    <t>K_MT_OFFR</t>
  </si>
  <si>
    <t>Montant total du capital versé en une seule fois par l'autre partie</t>
  </si>
  <si>
    <t>K_MT_RC</t>
  </si>
  <si>
    <t>Montant total du capital versé en une seule fois au cas d'une requête conjointe</t>
  </si>
  <si>
    <t>NUM_ECH_MT_OFFR</t>
  </si>
  <si>
    <t>Montant total du capital à versement échelonné par l'autre partie</t>
  </si>
  <si>
    <t>NUM_ECH_MT_RC</t>
  </si>
  <si>
    <t>Montant total du capital à versement échelonné au cas d'une requête conjointe</t>
  </si>
  <si>
    <t>NUM_ECH_MT_DMDR</t>
  </si>
  <si>
    <t>Montant total du capital à versement échelonné par le demandeur</t>
  </si>
  <si>
    <t>NUM_ECH_NBV_DMDR</t>
  </si>
  <si>
    <t>Durée de versement (en nombre de mois) du capital échelonné par le demandeur</t>
  </si>
  <si>
    <t>R_MT_OFFR</t>
  </si>
  <si>
    <t>Montant de la rente (€/mois) par l'autre partie</t>
  </si>
  <si>
    <t>R_MT_DMDR</t>
  </si>
  <si>
    <t>Montant de la rente (€/mois) par le demandeur</t>
  </si>
  <si>
    <t>RT_MT_K_TOT_OFFR</t>
  </si>
  <si>
    <t>Montant total du capital correspondant à la rente temporaire par l'autre partie</t>
  </si>
  <si>
    <t>RT_DU_DMDR</t>
  </si>
  <si>
    <t>Durée de la rente temporaire (en nombre de mois) par le demandeur</t>
  </si>
  <si>
    <t xml:space="preserve">* </t>
  </si>
  <si>
    <t>REV_SALR_MT_EPSE</t>
  </si>
  <si>
    <t>Revenus mensuels du travail pour les salariés et fonctionnaires de l'épouse</t>
  </si>
  <si>
    <t>REV_MS_MT_EPSE</t>
  </si>
  <si>
    <t>Revenus mensuels minima sociaux de l'épouse</t>
  </si>
  <si>
    <t>REV_PS_MT_EPSE</t>
  </si>
  <si>
    <t>Autres revenus de l'épouse</t>
  </si>
  <si>
    <t xml:space="preserve">. </t>
  </si>
  <si>
    <t>REV_REMPL_MT_EPSE</t>
  </si>
  <si>
    <t>REV_SALR_MT_EPX</t>
  </si>
  <si>
    <t>Revenus mensuels du travail pour les salariés et fonctionnaires de l'époux</t>
  </si>
  <si>
    <t>SOULTE_CRE</t>
  </si>
  <si>
    <t>Partie percevant la soulte</t>
  </si>
  <si>
    <t>MODELE CLASSIFICATION 1</t>
  </si>
  <si>
    <t>ACTIVITE_EPSE</t>
  </si>
  <si>
    <t>Statut d’activité au moment de la décision de l'épouse</t>
  </si>
  <si>
    <t>ACTIVITE_EPX</t>
  </si>
  <si>
    <t>Statut d’activité au moment de la décision de l'époux</t>
  </si>
  <si>
    <t>REV_RETRAITE_MT_EPX</t>
  </si>
  <si>
    <t>Pensions mensuelles de vieillesse (Retraites et retraites complémentaires) de l'époux</t>
  </si>
  <si>
    <t>NB_ENF</t>
  </si>
  <si>
    <t>Nombre d’enfants issus du couple</t>
  </si>
  <si>
    <t>NB_ENF_MAJ</t>
  </si>
  <si>
    <t>Nombre d’enfants majeurs issus du couple</t>
  </si>
  <si>
    <t>DU_VIE_COMM_AN</t>
  </si>
  <si>
    <t>Durée de vie commune pendant le mariage, en années</t>
  </si>
  <si>
    <t>AJ_EPX</t>
  </si>
  <si>
    <t>Assistance juridique pour l'époux</t>
  </si>
  <si>
    <t>PA_SECOURS</t>
  </si>
  <si>
    <t>Pension alimentaire au titre du devoir de secours en mesures provoires</t>
  </si>
  <si>
    <t>DOMICILE_CONJ</t>
  </si>
  <si>
    <t>Attribution du domicile conjugal en mesures provoires</t>
  </si>
  <si>
    <t>Montant total du capital versé en une seule fois par le demandeur</t>
  </si>
  <si>
    <t>NB_K_DMDR</t>
  </si>
  <si>
    <t>Type de versement du capital en numéraire demandé par le demandeur</t>
  </si>
  <si>
    <t>NB_K_OFFR</t>
  </si>
  <si>
    <t>Type de versement du capital en numéraire offert par l'autre partie</t>
  </si>
  <si>
    <t>MODELE CLASSIFICATION 2</t>
  </si>
  <si>
    <t>MODELE REGRESSION</t>
  </si>
  <si>
    <t>VARS</t>
  </si>
  <si>
    <t>PC_FIXE</t>
  </si>
  <si>
    <t>PC_MT_CAPITAL</t>
  </si>
  <si>
    <t>TRAJ_PRO_EPSE</t>
  </si>
  <si>
    <t>NB_ENF_MIN</t>
  </si>
  <si>
    <t>PATRI_EPX</t>
  </si>
  <si>
    <t>NUM_OFFR</t>
  </si>
  <si>
    <t>DIV_DMDE</t>
  </si>
  <si>
    <t>DMDR</t>
  </si>
  <si>
    <t>REV_REMPL_MT_EPX</t>
  </si>
  <si>
    <t>POSITION_DFDR</t>
  </si>
  <si>
    <t>PATRI_MOB_CPLE</t>
  </si>
  <si>
    <t>AJ_EPSE</t>
  </si>
  <si>
    <t>USAGE_NOM_FIXE</t>
  </si>
  <si>
    <t>Gini Index</t>
  </si>
  <si>
    <t>Coeff.</t>
  </si>
  <si>
    <t>Intercept</t>
  </si>
  <si>
    <t>Amount of capital paid at once requested by the applicant</t>
  </si>
  <si>
    <t>Amount of capital paid at once payment offered by the other party</t>
  </si>
  <si>
    <t>Amount of capital paid over time offered by the other party</t>
  </si>
  <si>
    <t>Amount of capital paid at once payment in case of a joint request</t>
  </si>
  <si>
    <t>Amount of capital paid over time in case of a joint request</t>
  </si>
  <si>
    <t>Amount of capital paid over time requested by the applicant</t>
  </si>
  <si>
    <t>Duration of capital paid over time requested by the applicant</t>
  </si>
  <si>
    <t>Amount of the pension offered by the other party</t>
  </si>
  <si>
    <t>Amount of the pension requested by the applicant</t>
  </si>
  <si>
    <t>Amount of the temporary pension offered by the other party</t>
  </si>
  <si>
    <t>Monthly salary of the wife</t>
  </si>
  <si>
    <t>Wife's other income</t>
  </si>
  <si>
    <t>Number of children from the couple</t>
  </si>
  <si>
    <t>Number of adult children of the couple</t>
  </si>
  <si>
    <t>Common life during marriage, in years</t>
  </si>
  <si>
    <t>Allocation of matrimonial domicile in temporary measures</t>
  </si>
  <si>
    <t>Type of payment of capital in cash requested by the applicant</t>
  </si>
  <si>
    <t>Type of payment of capital in cash offered by the other party</t>
  </si>
  <si>
    <t>Activity status of the wife</t>
  </si>
  <si>
    <t>Activity status the husband</t>
  </si>
  <si>
    <t>Monthly salary of the husband</t>
  </si>
  <si>
    <t>Monthly old age pensions of the husband</t>
  </si>
  <si>
    <t>Legal assistance for the husband</t>
  </si>
  <si>
    <t>Support payments in temporary measures</t>
  </si>
  <si>
    <t>NOM_TGI</t>
  </si>
  <si>
    <t>Seat of French High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</si>
</sst>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rgb="FFFF0000"/>
      <name val="Calibri"/>
      <family val="2"/>
    </font>
    <font>
      <sz val="11"/>
      <color theme="7" tint="-0.249977111117893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theme="9" tint="-0.249977111117893"/>
      <name val="Calibri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91199926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17" sqref="G17"/>
    </sheetView>
  </sheetViews>
  <sheetFormatPr defaultRowHeight="13.2" x14ac:dyDescent="0.25"/>
  <cols>
    <col min="1" max="1" width="21" bestFit="1" customWidth="1"/>
  </cols>
  <sheetData>
    <row r="1" spans="1:1" x14ac:dyDescent="0.25">
      <c r="A1" t="s">
        <v>46</v>
      </c>
    </row>
    <row r="2" spans="1:1" ht="14.4" x14ac:dyDescent="0.3">
      <c r="A2" s="4" t="s">
        <v>88</v>
      </c>
    </row>
    <row r="3" spans="1:1" ht="14.4" x14ac:dyDescent="0.3">
      <c r="A3" s="4" t="s">
        <v>90</v>
      </c>
    </row>
    <row r="4" spans="1:1" ht="14.4" x14ac:dyDescent="0.3">
      <c r="A4" s="5" t="s">
        <v>83</v>
      </c>
    </row>
    <row r="5" spans="1:1" ht="14.4" x14ac:dyDescent="0.3">
      <c r="A5" s="5" t="s">
        <v>92</v>
      </c>
    </row>
    <row r="6" spans="1:1" ht="14.4" x14ac:dyDescent="0.3">
      <c r="A6" s="5" t="s">
        <v>75</v>
      </c>
    </row>
    <row r="7" spans="1:1" ht="14.4" x14ac:dyDescent="0.3">
      <c r="A7" s="5" t="s">
        <v>79</v>
      </c>
    </row>
    <row r="8" spans="1:1" ht="14.4" x14ac:dyDescent="0.3">
      <c r="A8" s="6" t="s">
        <v>94</v>
      </c>
    </row>
    <row r="9" spans="1:1" ht="14.4" x14ac:dyDescent="0.3">
      <c r="A9" s="6" t="s">
        <v>96</v>
      </c>
    </row>
    <row r="10" spans="1:1" ht="14.4" x14ac:dyDescent="0.3">
      <c r="A10" s="6" t="s">
        <v>98</v>
      </c>
    </row>
    <row r="11" spans="1:1" ht="14.4" x14ac:dyDescent="0.3">
      <c r="A11" s="7" t="s">
        <v>102</v>
      </c>
    </row>
    <row r="12" spans="1:1" ht="14.4" x14ac:dyDescent="0.3">
      <c r="A12" s="7" t="s">
        <v>104</v>
      </c>
    </row>
    <row r="13" spans="1:1" ht="14.4" x14ac:dyDescent="0.3">
      <c r="A13" s="8" t="s">
        <v>52</v>
      </c>
    </row>
    <row r="14" spans="1:1" ht="14.4" x14ac:dyDescent="0.3">
      <c r="A14" s="8" t="s">
        <v>107</v>
      </c>
    </row>
    <row r="15" spans="1:1" ht="14.4" x14ac:dyDescent="0.3">
      <c r="A15" s="8" t="s">
        <v>109</v>
      </c>
    </row>
    <row r="16" spans="1:1" ht="14.4" x14ac:dyDescent="0.3">
      <c r="A16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A16"/>
    </sheetView>
  </sheetViews>
  <sheetFormatPr defaultRowHeight="13.2" x14ac:dyDescent="0.25"/>
  <cols>
    <col min="1" max="1" width="22.77734375" bestFit="1" customWidth="1"/>
    <col min="2" max="2" width="52.21875" customWidth="1"/>
    <col min="3" max="3" width="10.5546875" bestFit="1" customWidth="1"/>
  </cols>
  <sheetData>
    <row r="1" spans="1:4" x14ac:dyDescent="0.25">
      <c r="A1" t="s">
        <v>46</v>
      </c>
      <c r="B1" t="s">
        <v>47</v>
      </c>
      <c r="C1" t="s">
        <v>127</v>
      </c>
    </row>
    <row r="2" spans="1:4" x14ac:dyDescent="0.25">
      <c r="A2" t="s">
        <v>88</v>
      </c>
      <c r="B2" t="s">
        <v>148</v>
      </c>
      <c r="C2" s="13">
        <v>19.902063500000001</v>
      </c>
      <c r="D2" s="13">
        <f>ROUND(C2,1)</f>
        <v>19.899999999999999</v>
      </c>
    </row>
    <row r="3" spans="1:4" x14ac:dyDescent="0.25">
      <c r="A3" t="s">
        <v>90</v>
      </c>
      <c r="B3" t="s">
        <v>149</v>
      </c>
      <c r="C3" s="13">
        <v>15.567250190000001</v>
      </c>
      <c r="D3" s="13">
        <f t="shared" ref="D3:D16" si="0">ROUND(C3,1)</f>
        <v>15.6</v>
      </c>
    </row>
    <row r="4" spans="1:4" x14ac:dyDescent="0.25">
      <c r="A4" t="s">
        <v>83</v>
      </c>
      <c r="B4" t="s">
        <v>150</v>
      </c>
      <c r="C4" s="13">
        <v>30.47571026</v>
      </c>
      <c r="D4" s="13">
        <f t="shared" si="0"/>
        <v>30.5</v>
      </c>
    </row>
    <row r="5" spans="1:4" x14ac:dyDescent="0.25">
      <c r="A5" t="s">
        <v>92</v>
      </c>
      <c r="B5" t="s">
        <v>151</v>
      </c>
      <c r="C5" s="13">
        <v>13.44479224</v>
      </c>
      <c r="D5" s="13">
        <f t="shared" si="0"/>
        <v>13.4</v>
      </c>
    </row>
    <row r="6" spans="1:4" x14ac:dyDescent="0.25">
      <c r="A6" t="s">
        <v>75</v>
      </c>
      <c r="B6" t="s">
        <v>140</v>
      </c>
      <c r="C6" s="13">
        <v>26.054004599999999</v>
      </c>
      <c r="D6" s="13">
        <f t="shared" si="0"/>
        <v>26.1</v>
      </c>
    </row>
    <row r="7" spans="1:4" x14ac:dyDescent="0.25">
      <c r="A7" t="s">
        <v>79</v>
      </c>
      <c r="B7" t="s">
        <v>141</v>
      </c>
      <c r="C7" s="13">
        <v>10.624745519999999</v>
      </c>
      <c r="D7" s="13">
        <f t="shared" si="0"/>
        <v>10.6</v>
      </c>
    </row>
    <row r="8" spans="1:4" x14ac:dyDescent="0.25">
      <c r="A8" t="s">
        <v>94</v>
      </c>
      <c r="B8" t="s">
        <v>142</v>
      </c>
      <c r="C8" s="13">
        <v>16.167932839999999</v>
      </c>
      <c r="D8" s="13">
        <f t="shared" si="0"/>
        <v>16.2</v>
      </c>
    </row>
    <row r="9" spans="1:4" x14ac:dyDescent="0.25">
      <c r="A9" t="s">
        <v>96</v>
      </c>
      <c r="B9" t="s">
        <v>143</v>
      </c>
      <c r="C9" s="13">
        <v>13.676879700000001</v>
      </c>
      <c r="D9" s="13">
        <f t="shared" si="0"/>
        <v>13.7</v>
      </c>
    </row>
    <row r="10" spans="1:4" x14ac:dyDescent="0.25">
      <c r="A10" t="s">
        <v>98</v>
      </c>
      <c r="B10" t="s">
        <v>144</v>
      </c>
      <c r="C10" s="13">
        <v>21.382548239999998</v>
      </c>
      <c r="D10" s="13">
        <f t="shared" si="0"/>
        <v>21.4</v>
      </c>
    </row>
    <row r="11" spans="1:4" x14ac:dyDescent="0.25">
      <c r="A11" t="s">
        <v>102</v>
      </c>
      <c r="B11" t="s">
        <v>153</v>
      </c>
      <c r="C11" s="13">
        <v>24.952873449999998</v>
      </c>
      <c r="D11" s="13">
        <f t="shared" si="0"/>
        <v>25</v>
      </c>
    </row>
    <row r="12" spans="1:4" x14ac:dyDescent="0.25">
      <c r="A12" t="s">
        <v>104</v>
      </c>
      <c r="B12" t="s">
        <v>145</v>
      </c>
      <c r="C12" s="13">
        <v>10.655197229999999</v>
      </c>
      <c r="D12" s="13">
        <f t="shared" si="0"/>
        <v>10.7</v>
      </c>
    </row>
    <row r="13" spans="1:4" x14ac:dyDescent="0.25">
      <c r="A13" t="s">
        <v>52</v>
      </c>
      <c r="B13" t="s">
        <v>130</v>
      </c>
      <c r="C13" s="13">
        <v>33.722192190000001</v>
      </c>
      <c r="D13" s="13">
        <f t="shared" si="0"/>
        <v>33.700000000000003</v>
      </c>
    </row>
    <row r="14" spans="1:4" x14ac:dyDescent="0.25">
      <c r="A14" t="s">
        <v>107</v>
      </c>
      <c r="B14" t="s">
        <v>146</v>
      </c>
      <c r="C14" s="13">
        <v>16.215674</v>
      </c>
      <c r="D14" s="13">
        <f t="shared" si="0"/>
        <v>16.2</v>
      </c>
    </row>
    <row r="15" spans="1:4" x14ac:dyDescent="0.25">
      <c r="A15" t="s">
        <v>109</v>
      </c>
      <c r="B15" t="s">
        <v>147</v>
      </c>
      <c r="C15" s="13">
        <v>18.513247849999999</v>
      </c>
      <c r="D15" s="13">
        <f t="shared" si="0"/>
        <v>18.5</v>
      </c>
    </row>
    <row r="16" spans="1:4" x14ac:dyDescent="0.25">
      <c r="A16" t="s">
        <v>154</v>
      </c>
      <c r="B16" t="s">
        <v>155</v>
      </c>
      <c r="C16" s="13">
        <v>107.14291069999999</v>
      </c>
      <c r="D16" s="13">
        <f t="shared" si="0"/>
        <v>107.1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B20"/>
    </sheetView>
  </sheetViews>
  <sheetFormatPr defaultColWidth="10" defaultRowHeight="13.2" x14ac:dyDescent="0.25"/>
  <cols>
    <col min="1" max="1" width="25.44140625" customWidth="1"/>
    <col min="2" max="2" width="39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30</v>
      </c>
    </row>
    <row r="16" spans="1:3" x14ac:dyDescent="0.25">
      <c r="A16" t="s">
        <v>33</v>
      </c>
      <c r="B16" t="s">
        <v>34</v>
      </c>
      <c r="C16" t="s">
        <v>30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37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591199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C13"/>
    </sheetView>
  </sheetViews>
  <sheetFormatPr defaultRowHeight="13.2" x14ac:dyDescent="0.25"/>
  <cols>
    <col min="1" max="1" width="20.88671875" bestFit="1" customWidth="1"/>
    <col min="2" max="2" width="68.33203125" bestFit="1" customWidth="1"/>
  </cols>
  <sheetData>
    <row r="1" spans="1:3" x14ac:dyDescent="0.25">
      <c r="A1" t="s">
        <v>46</v>
      </c>
      <c r="B1" t="s">
        <v>47</v>
      </c>
      <c r="C1" t="s">
        <v>128</v>
      </c>
    </row>
    <row r="2" spans="1:3" x14ac:dyDescent="0.25">
      <c r="A2" t="s">
        <v>49</v>
      </c>
      <c r="B2" t="s">
        <v>129</v>
      </c>
      <c r="C2">
        <v>8403.1567099999993</v>
      </c>
    </row>
    <row r="3" spans="1:3" x14ac:dyDescent="0.25">
      <c r="A3" t="s">
        <v>52</v>
      </c>
      <c r="B3" t="s">
        <v>130</v>
      </c>
      <c r="C3">
        <v>0.33100000000000002</v>
      </c>
    </row>
    <row r="4" spans="1:3" x14ac:dyDescent="0.25">
      <c r="A4" t="s">
        <v>54</v>
      </c>
      <c r="B4" t="s">
        <v>131</v>
      </c>
      <c r="C4">
        <v>0.79549000000000003</v>
      </c>
    </row>
    <row r="5" spans="1:3" x14ac:dyDescent="0.25">
      <c r="A5" t="s">
        <v>56</v>
      </c>
      <c r="B5" t="s">
        <v>133</v>
      </c>
      <c r="C5">
        <v>0.88692000000000004</v>
      </c>
    </row>
    <row r="6" spans="1:3" x14ac:dyDescent="0.25">
      <c r="A6" t="s">
        <v>58</v>
      </c>
      <c r="B6" t="s">
        <v>132</v>
      </c>
      <c r="C6">
        <v>0.48137000000000002</v>
      </c>
    </row>
    <row r="7" spans="1:3" x14ac:dyDescent="0.25">
      <c r="A7" t="s">
        <v>60</v>
      </c>
      <c r="B7" t="s">
        <v>134</v>
      </c>
      <c r="C7">
        <v>0.80708000000000002</v>
      </c>
    </row>
    <row r="8" spans="1:3" x14ac:dyDescent="0.25">
      <c r="A8" t="s">
        <v>62</v>
      </c>
      <c r="B8" t="s">
        <v>135</v>
      </c>
      <c r="C8">
        <v>-0.56635999999999997</v>
      </c>
    </row>
    <row r="9" spans="1:3" x14ac:dyDescent="0.25">
      <c r="A9" t="s">
        <v>64</v>
      </c>
      <c r="B9" t="s">
        <v>136</v>
      </c>
      <c r="C9">
        <v>353.42007000000001</v>
      </c>
    </row>
    <row r="10" spans="1:3" x14ac:dyDescent="0.25">
      <c r="A10" t="s">
        <v>66</v>
      </c>
      <c r="B10" t="s">
        <v>137</v>
      </c>
      <c r="C10">
        <v>-88.727249999999998</v>
      </c>
    </row>
    <row r="11" spans="1:3" x14ac:dyDescent="0.25">
      <c r="A11" t="s">
        <v>68</v>
      </c>
      <c r="B11" t="s">
        <v>138</v>
      </c>
      <c r="C11">
        <v>40.804510000000001</v>
      </c>
    </row>
    <row r="12" spans="1:3" x14ac:dyDescent="0.25">
      <c r="A12" t="s">
        <v>70</v>
      </c>
      <c r="B12" t="s">
        <v>139</v>
      </c>
      <c r="C12">
        <v>1.37727</v>
      </c>
    </row>
    <row r="13" spans="1:3" x14ac:dyDescent="0.25">
      <c r="A13" t="s">
        <v>75</v>
      </c>
      <c r="B13" t="s">
        <v>140</v>
      </c>
      <c r="C13">
        <v>-7.8671600000000002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B1:C1"/>
    </sheetView>
  </sheetViews>
  <sheetFormatPr defaultRowHeight="13.2" x14ac:dyDescent="0.25"/>
  <cols>
    <col min="1" max="1" width="22.77734375" bestFit="1" customWidth="1"/>
    <col min="2" max="2" width="52.21875" customWidth="1"/>
  </cols>
  <sheetData>
    <row r="1" spans="1:3" x14ac:dyDescent="0.25">
      <c r="A1" t="s">
        <v>46</v>
      </c>
      <c r="B1" t="s">
        <v>47</v>
      </c>
      <c r="C1" t="s">
        <v>127</v>
      </c>
    </row>
    <row r="2" spans="1:3" x14ac:dyDescent="0.25">
      <c r="A2" t="s">
        <v>88</v>
      </c>
      <c r="B2" t="s">
        <v>148</v>
      </c>
      <c r="C2">
        <v>15.577022714</v>
      </c>
    </row>
    <row r="3" spans="1:3" x14ac:dyDescent="0.25">
      <c r="A3" t="s">
        <v>90</v>
      </c>
      <c r="B3" t="s">
        <v>149</v>
      </c>
      <c r="C3">
        <v>13.088971758</v>
      </c>
    </row>
    <row r="4" spans="1:3" x14ac:dyDescent="0.25">
      <c r="A4" t="s">
        <v>83</v>
      </c>
      <c r="B4" t="s">
        <v>150</v>
      </c>
      <c r="C4">
        <v>14.873675041</v>
      </c>
    </row>
    <row r="5" spans="1:3" x14ac:dyDescent="0.25">
      <c r="A5" t="s">
        <v>92</v>
      </c>
      <c r="B5" t="s">
        <v>151</v>
      </c>
      <c r="C5">
        <v>7.3675722410000004</v>
      </c>
    </row>
    <row r="6" spans="1:3" x14ac:dyDescent="0.25">
      <c r="A6" t="s">
        <v>75</v>
      </c>
      <c r="B6" t="s">
        <v>140</v>
      </c>
      <c r="C6">
        <v>15.171500912999999</v>
      </c>
    </row>
    <row r="7" spans="1:3" x14ac:dyDescent="0.25">
      <c r="A7" t="s">
        <v>79</v>
      </c>
      <c r="B7" t="s">
        <v>141</v>
      </c>
      <c r="C7">
        <v>5.5462785429999997</v>
      </c>
    </row>
    <row r="8" spans="1:3" x14ac:dyDescent="0.25">
      <c r="A8" t="s">
        <v>94</v>
      </c>
      <c r="B8" t="s">
        <v>142</v>
      </c>
      <c r="C8">
        <v>11.311044805</v>
      </c>
    </row>
    <row r="9" spans="1:3" x14ac:dyDescent="0.25">
      <c r="A9" t="s">
        <v>96</v>
      </c>
      <c r="B9" t="s">
        <v>143</v>
      </c>
      <c r="C9">
        <v>9.1327803579999998</v>
      </c>
    </row>
    <row r="10" spans="1:3" x14ac:dyDescent="0.25">
      <c r="A10" t="s">
        <v>98</v>
      </c>
      <c r="B10" t="s">
        <v>144</v>
      </c>
      <c r="C10">
        <v>14.020806014</v>
      </c>
    </row>
    <row r="11" spans="1:3" x14ac:dyDescent="0.25">
      <c r="A11" t="s">
        <v>100</v>
      </c>
      <c r="B11" t="s">
        <v>152</v>
      </c>
      <c r="C11">
        <v>7.1942852559999997</v>
      </c>
    </row>
    <row r="12" spans="1:3" x14ac:dyDescent="0.25">
      <c r="A12" t="s">
        <v>102</v>
      </c>
      <c r="B12" t="s">
        <v>153</v>
      </c>
      <c r="C12">
        <v>12.546992446999999</v>
      </c>
    </row>
    <row r="13" spans="1:3" x14ac:dyDescent="0.25">
      <c r="A13" t="s">
        <v>104</v>
      </c>
      <c r="B13" t="s">
        <v>145</v>
      </c>
      <c r="C13">
        <v>7.4394557529999998</v>
      </c>
    </row>
    <row r="14" spans="1:3" x14ac:dyDescent="0.25">
      <c r="A14" t="s">
        <v>52</v>
      </c>
      <c r="B14" t="s">
        <v>130</v>
      </c>
      <c r="C14">
        <v>19.800659631999999</v>
      </c>
    </row>
    <row r="15" spans="1:3" x14ac:dyDescent="0.25">
      <c r="A15" t="s">
        <v>107</v>
      </c>
      <c r="B15" t="s">
        <v>146</v>
      </c>
      <c r="C15">
        <v>7.9053134749999998</v>
      </c>
    </row>
    <row r="16" spans="1:3" x14ac:dyDescent="0.25">
      <c r="A16" t="s">
        <v>109</v>
      </c>
      <c r="B16" t="s">
        <v>147</v>
      </c>
      <c r="C16">
        <v>5.1427094980000003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"/>
  <sheetViews>
    <sheetView workbookViewId="0">
      <selection activeCell="B4" sqref="B4"/>
    </sheetView>
  </sheetViews>
  <sheetFormatPr defaultColWidth="10" defaultRowHeight="13.2" x14ac:dyDescent="0.25"/>
  <cols>
    <col min="1" max="1" width="21.109375" customWidth="1"/>
    <col min="2" max="2" width="68.33203125" bestFit="1" customWidth="1"/>
    <col min="3" max="3" width="5.6640625" customWidth="1"/>
    <col min="8" max="8" width="22.109375" bestFit="1" customWidth="1"/>
  </cols>
  <sheetData>
    <row r="1" spans="1:9" x14ac:dyDescent="0.25">
      <c r="A1" t="s">
        <v>46</v>
      </c>
      <c r="B1" t="s">
        <v>47</v>
      </c>
      <c r="C1" t="s">
        <v>48</v>
      </c>
      <c r="D1" t="s">
        <v>128</v>
      </c>
    </row>
    <row r="2" spans="1:9" x14ac:dyDescent="0.25">
      <c r="A2" t="s">
        <v>49</v>
      </c>
      <c r="C2" t="s">
        <v>5</v>
      </c>
      <c r="D2">
        <v>8403.1567099999993</v>
      </c>
      <c r="I2">
        <v>8403.1567099999993</v>
      </c>
    </row>
    <row r="3" spans="1:9" hidden="1" x14ac:dyDescent="0.25">
      <c r="A3" t="s">
        <v>50</v>
      </c>
      <c r="B3" t="s">
        <v>51</v>
      </c>
      <c r="D3">
        <f>VLOOKUP(A3,$H$3:$I$20,2,FALSE)</f>
        <v>-0.19853999999999999</v>
      </c>
      <c r="H3" t="s">
        <v>52</v>
      </c>
      <c r="I3">
        <v>0.33100000000000002</v>
      </c>
    </row>
    <row r="4" spans="1:9" x14ac:dyDescent="0.25">
      <c r="A4" t="s">
        <v>52</v>
      </c>
      <c r="B4" t="s">
        <v>53</v>
      </c>
      <c r="C4" t="s">
        <v>5</v>
      </c>
      <c r="D4">
        <f t="shared" ref="D4:D20" si="0">VLOOKUP(A4,$H$3:$I$20,2,FALSE)</f>
        <v>0.33100000000000002</v>
      </c>
      <c r="H4" t="s">
        <v>54</v>
      </c>
      <c r="I4">
        <v>0.79549000000000003</v>
      </c>
    </row>
    <row r="5" spans="1:9" x14ac:dyDescent="0.25">
      <c r="A5" t="s">
        <v>54</v>
      </c>
      <c r="B5" t="s">
        <v>55</v>
      </c>
      <c r="C5" t="s">
        <v>5</v>
      </c>
      <c r="D5">
        <f t="shared" si="0"/>
        <v>0.79549000000000003</v>
      </c>
      <c r="H5" t="s">
        <v>56</v>
      </c>
      <c r="I5">
        <v>0.88692000000000004</v>
      </c>
    </row>
    <row r="6" spans="1:9" x14ac:dyDescent="0.25">
      <c r="A6" t="s">
        <v>56</v>
      </c>
      <c r="B6" t="s">
        <v>57</v>
      </c>
      <c r="C6" t="s">
        <v>5</v>
      </c>
      <c r="D6">
        <f t="shared" si="0"/>
        <v>0.88692000000000004</v>
      </c>
      <c r="H6" t="s">
        <v>66</v>
      </c>
      <c r="I6">
        <v>-88.727249999999998</v>
      </c>
    </row>
    <row r="7" spans="1:9" x14ac:dyDescent="0.25">
      <c r="A7" t="s">
        <v>58</v>
      </c>
      <c r="B7" t="s">
        <v>59</v>
      </c>
      <c r="C7" t="s">
        <v>5</v>
      </c>
      <c r="D7">
        <f t="shared" si="0"/>
        <v>0.48137000000000002</v>
      </c>
      <c r="H7" t="s">
        <v>68</v>
      </c>
      <c r="I7">
        <v>40.804510000000001</v>
      </c>
    </row>
    <row r="8" spans="1:9" x14ac:dyDescent="0.25">
      <c r="A8" t="s">
        <v>60</v>
      </c>
      <c r="B8" t="s">
        <v>61</v>
      </c>
      <c r="C8" t="s">
        <v>5</v>
      </c>
      <c r="D8">
        <f t="shared" si="0"/>
        <v>0.80708000000000002</v>
      </c>
      <c r="H8" t="s">
        <v>58</v>
      </c>
      <c r="I8">
        <v>0.48137000000000002</v>
      </c>
    </row>
    <row r="9" spans="1:9" x14ac:dyDescent="0.25">
      <c r="A9" t="s">
        <v>62</v>
      </c>
      <c r="B9" t="s">
        <v>63</v>
      </c>
      <c r="C9" t="s">
        <v>5</v>
      </c>
      <c r="D9">
        <f t="shared" si="0"/>
        <v>-0.56635999999999997</v>
      </c>
      <c r="H9" t="s">
        <v>60</v>
      </c>
      <c r="I9">
        <v>0.80708000000000002</v>
      </c>
    </row>
    <row r="10" spans="1:9" x14ac:dyDescent="0.25">
      <c r="A10" t="s">
        <v>64</v>
      </c>
      <c r="B10" t="s">
        <v>65</v>
      </c>
      <c r="C10" t="s">
        <v>5</v>
      </c>
      <c r="D10">
        <f t="shared" si="0"/>
        <v>353.42007000000001</v>
      </c>
      <c r="H10" t="s">
        <v>62</v>
      </c>
      <c r="I10">
        <v>-0.56635999999999997</v>
      </c>
    </row>
    <row r="11" spans="1:9" x14ac:dyDescent="0.25">
      <c r="A11" t="s">
        <v>66</v>
      </c>
      <c r="B11" t="s">
        <v>67</v>
      </c>
      <c r="C11" t="s">
        <v>5</v>
      </c>
      <c r="D11">
        <f t="shared" si="0"/>
        <v>-88.727249999999998</v>
      </c>
      <c r="H11" t="s">
        <v>64</v>
      </c>
      <c r="I11">
        <v>353.42007000000001</v>
      </c>
    </row>
    <row r="12" spans="1:9" x14ac:dyDescent="0.25">
      <c r="A12" t="s">
        <v>68</v>
      </c>
      <c r="B12" t="s">
        <v>69</v>
      </c>
      <c r="C12" t="s">
        <v>5</v>
      </c>
      <c r="D12">
        <f t="shared" si="0"/>
        <v>40.804510000000001</v>
      </c>
      <c r="H12" t="s">
        <v>75</v>
      </c>
      <c r="I12">
        <v>-7.8671600000000002</v>
      </c>
    </row>
    <row r="13" spans="1:9" x14ac:dyDescent="0.25">
      <c r="A13" t="s">
        <v>70</v>
      </c>
      <c r="B13" t="s">
        <v>71</v>
      </c>
      <c r="C13" t="s">
        <v>5</v>
      </c>
      <c r="D13">
        <f t="shared" si="0"/>
        <v>1.37727</v>
      </c>
      <c r="H13" t="s">
        <v>70</v>
      </c>
      <c r="I13">
        <v>1.37727</v>
      </c>
    </row>
    <row r="14" spans="1:9" hidden="1" x14ac:dyDescent="0.25">
      <c r="A14" t="s">
        <v>72</v>
      </c>
      <c r="B14" t="s">
        <v>73</v>
      </c>
      <c r="C14" t="s">
        <v>74</v>
      </c>
      <c r="D14">
        <f t="shared" si="0"/>
        <v>-206.39169000000001</v>
      </c>
      <c r="H14" t="s">
        <v>85</v>
      </c>
      <c r="I14">
        <v>8954.8164099999995</v>
      </c>
    </row>
    <row r="15" spans="1:9" x14ac:dyDescent="0.25">
      <c r="A15" t="s">
        <v>75</v>
      </c>
      <c r="B15" t="s">
        <v>76</v>
      </c>
      <c r="C15" t="s">
        <v>5</v>
      </c>
      <c r="D15">
        <f t="shared" si="0"/>
        <v>-7.8671600000000002</v>
      </c>
      <c r="H15" t="s">
        <v>72</v>
      </c>
      <c r="I15">
        <v>-206.39169000000001</v>
      </c>
    </row>
    <row r="16" spans="1:9" hidden="1" x14ac:dyDescent="0.25">
      <c r="A16" t="s">
        <v>77</v>
      </c>
      <c r="B16" t="s">
        <v>78</v>
      </c>
      <c r="C16" t="s">
        <v>74</v>
      </c>
      <c r="D16">
        <f t="shared" si="0"/>
        <v>-10.83459</v>
      </c>
      <c r="H16" t="s">
        <v>77</v>
      </c>
      <c r="I16">
        <v>-10.83459</v>
      </c>
    </row>
    <row r="17" spans="1:9" hidden="1" x14ac:dyDescent="0.25">
      <c r="A17" t="s">
        <v>79</v>
      </c>
      <c r="B17" t="s">
        <v>80</v>
      </c>
      <c r="C17" t="s">
        <v>81</v>
      </c>
      <c r="D17">
        <f t="shared" si="0"/>
        <v>-8.8742599999999996</v>
      </c>
      <c r="H17" t="s">
        <v>79</v>
      </c>
      <c r="I17">
        <v>-8.8742599999999996</v>
      </c>
    </row>
    <row r="18" spans="1:9" hidden="1" x14ac:dyDescent="0.25">
      <c r="A18" t="s">
        <v>82</v>
      </c>
      <c r="B18" t="s">
        <v>80</v>
      </c>
      <c r="D18">
        <f t="shared" si="0"/>
        <v>-9.0760100000000001</v>
      </c>
      <c r="H18" t="s">
        <v>83</v>
      </c>
      <c r="I18">
        <v>1.07958</v>
      </c>
    </row>
    <row r="19" spans="1:9" hidden="1" x14ac:dyDescent="0.25">
      <c r="A19" t="s">
        <v>83</v>
      </c>
      <c r="B19" t="s">
        <v>84</v>
      </c>
      <c r="C19" t="s">
        <v>81</v>
      </c>
      <c r="D19">
        <f t="shared" si="0"/>
        <v>1.07958</v>
      </c>
      <c r="H19" t="s">
        <v>82</v>
      </c>
      <c r="I19">
        <v>-9.0760100000000001</v>
      </c>
    </row>
    <row r="20" spans="1:9" hidden="1" x14ac:dyDescent="0.25">
      <c r="A20" t="s">
        <v>85</v>
      </c>
      <c r="B20" t="s">
        <v>86</v>
      </c>
      <c r="C20" t="s">
        <v>74</v>
      </c>
      <c r="D20">
        <f t="shared" si="0"/>
        <v>8954.8164099999995</v>
      </c>
      <c r="H20" t="s">
        <v>50</v>
      </c>
      <c r="I20">
        <v>-0.19853999999999999</v>
      </c>
    </row>
  </sheetData>
  <autoFilter ref="A1:D20">
    <filterColumn colId="2">
      <filters>
        <filter val="***"/>
      </filters>
    </filterColumn>
  </autoFilter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591199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3" sqref="A3:A17"/>
    </sheetView>
  </sheetViews>
  <sheetFormatPr defaultColWidth="10" defaultRowHeight="13.2" x14ac:dyDescent="0.25"/>
  <cols>
    <col min="1" max="1" width="21" customWidth="1"/>
    <col min="2" max="2" width="68.88671875" customWidth="1"/>
    <col min="3" max="3" width="10.5546875" bestFit="1" customWidth="1"/>
    <col min="6" max="6" width="20.21875" customWidth="1"/>
    <col min="7" max="7" width="68.88671875" customWidth="1"/>
  </cols>
  <sheetData>
    <row r="1" spans="1:7" ht="14.4" x14ac:dyDescent="0.3">
      <c r="A1" s="14" t="s">
        <v>87</v>
      </c>
      <c r="B1" s="14"/>
      <c r="C1" s="14"/>
      <c r="F1" s="2"/>
      <c r="G1" s="2"/>
    </row>
    <row r="2" spans="1:7" ht="14.4" x14ac:dyDescent="0.3">
      <c r="A2" t="s">
        <v>46</v>
      </c>
      <c r="B2" t="s">
        <v>47</v>
      </c>
      <c r="C2" t="s">
        <v>127</v>
      </c>
      <c r="F2" s="3"/>
      <c r="G2" s="1"/>
    </row>
    <row r="3" spans="1:7" ht="14.4" x14ac:dyDescent="0.3">
      <c r="A3" s="4" t="s">
        <v>88</v>
      </c>
      <c r="B3" s="2" t="s">
        <v>89</v>
      </c>
      <c r="C3" s="12">
        <f>VLOOKUP(A3,$F$3:$G$30,2,FALSE)</f>
        <v>15.577022714</v>
      </c>
      <c r="F3" t="s">
        <v>52</v>
      </c>
      <c r="G3">
        <v>19.800659631999999</v>
      </c>
    </row>
    <row r="4" spans="1:7" ht="14.4" x14ac:dyDescent="0.3">
      <c r="A4" s="4" t="s">
        <v>90</v>
      </c>
      <c r="B4" s="2" t="s">
        <v>91</v>
      </c>
      <c r="C4" s="12">
        <f t="shared" ref="C4:C17" si="0">VLOOKUP(A4,$F$3:$G$30,2,FALSE)</f>
        <v>13.088971758</v>
      </c>
      <c r="F4" t="s">
        <v>88</v>
      </c>
      <c r="G4">
        <v>15.577022714</v>
      </c>
    </row>
    <row r="5" spans="1:7" ht="14.4" x14ac:dyDescent="0.3">
      <c r="A5" s="5" t="s">
        <v>83</v>
      </c>
      <c r="B5" s="2" t="s">
        <v>84</v>
      </c>
      <c r="C5" s="12">
        <f t="shared" si="0"/>
        <v>14.873675041</v>
      </c>
      <c r="F5" t="s">
        <v>75</v>
      </c>
      <c r="G5">
        <v>15.171500912999999</v>
      </c>
    </row>
    <row r="6" spans="1:7" ht="14.4" x14ac:dyDescent="0.3">
      <c r="A6" s="5" t="s">
        <v>92</v>
      </c>
      <c r="B6" s="2" t="s">
        <v>93</v>
      </c>
      <c r="C6" s="12">
        <f t="shared" si="0"/>
        <v>7.3675722410000004</v>
      </c>
      <c r="F6" t="s">
        <v>83</v>
      </c>
      <c r="G6">
        <v>14.873675041</v>
      </c>
    </row>
    <row r="7" spans="1:7" ht="14.4" x14ac:dyDescent="0.3">
      <c r="A7" s="5" t="s">
        <v>75</v>
      </c>
      <c r="B7" s="2" t="s">
        <v>76</v>
      </c>
      <c r="C7" s="12">
        <f t="shared" si="0"/>
        <v>15.171500912999999</v>
      </c>
      <c r="F7" t="s">
        <v>98</v>
      </c>
      <c r="G7">
        <v>14.020806014</v>
      </c>
    </row>
    <row r="8" spans="1:7" ht="14.4" x14ac:dyDescent="0.3">
      <c r="A8" s="5" t="s">
        <v>79</v>
      </c>
      <c r="B8" s="2" t="s">
        <v>80</v>
      </c>
      <c r="C8" s="12">
        <f t="shared" si="0"/>
        <v>5.5462785429999997</v>
      </c>
      <c r="F8" t="s">
        <v>90</v>
      </c>
      <c r="G8">
        <v>13.088971758</v>
      </c>
    </row>
    <row r="9" spans="1:7" ht="14.4" x14ac:dyDescent="0.3">
      <c r="A9" s="6" t="s">
        <v>94</v>
      </c>
      <c r="B9" s="2" t="s">
        <v>95</v>
      </c>
      <c r="C9" s="12">
        <f t="shared" si="0"/>
        <v>11.311044805</v>
      </c>
      <c r="F9" t="s">
        <v>102</v>
      </c>
      <c r="G9">
        <v>12.546992446999999</v>
      </c>
    </row>
    <row r="10" spans="1:7" ht="14.4" x14ac:dyDescent="0.3">
      <c r="A10" s="6" t="s">
        <v>96</v>
      </c>
      <c r="B10" s="2" t="s">
        <v>97</v>
      </c>
      <c r="C10" s="12">
        <f t="shared" si="0"/>
        <v>9.1327803579999998</v>
      </c>
      <c r="F10" t="s">
        <v>94</v>
      </c>
      <c r="G10">
        <v>11.311044805</v>
      </c>
    </row>
    <row r="11" spans="1:7" ht="14.4" x14ac:dyDescent="0.3">
      <c r="A11" s="6" t="s">
        <v>98</v>
      </c>
      <c r="B11" s="2" t="s">
        <v>99</v>
      </c>
      <c r="C11" s="12">
        <f t="shared" si="0"/>
        <v>14.020806014</v>
      </c>
      <c r="F11" t="s">
        <v>96</v>
      </c>
      <c r="G11">
        <v>9.1327803579999998</v>
      </c>
    </row>
    <row r="12" spans="1:7" ht="14.4" x14ac:dyDescent="0.3">
      <c r="A12" s="6" t="s">
        <v>100</v>
      </c>
      <c r="B12" s="2" t="s">
        <v>101</v>
      </c>
      <c r="C12" s="12">
        <f t="shared" si="0"/>
        <v>7.1942852559999997</v>
      </c>
      <c r="F12" t="s">
        <v>107</v>
      </c>
      <c r="G12">
        <v>7.9053134749999998</v>
      </c>
    </row>
    <row r="13" spans="1:7" ht="14.4" x14ac:dyDescent="0.3">
      <c r="A13" s="7" t="s">
        <v>102</v>
      </c>
      <c r="B13" s="2" t="s">
        <v>103</v>
      </c>
      <c r="C13" s="12">
        <f t="shared" si="0"/>
        <v>12.546992446999999</v>
      </c>
      <c r="F13" t="s">
        <v>104</v>
      </c>
      <c r="G13">
        <v>7.4394557529999998</v>
      </c>
    </row>
    <row r="14" spans="1:7" ht="14.4" x14ac:dyDescent="0.3">
      <c r="A14" s="7" t="s">
        <v>104</v>
      </c>
      <c r="B14" s="2" t="s">
        <v>105</v>
      </c>
      <c r="C14" s="12">
        <f t="shared" si="0"/>
        <v>7.4394557529999998</v>
      </c>
      <c r="F14" t="s">
        <v>92</v>
      </c>
      <c r="G14">
        <v>7.3675722410000004</v>
      </c>
    </row>
    <row r="15" spans="1:7" ht="14.4" x14ac:dyDescent="0.3">
      <c r="A15" s="8" t="s">
        <v>52</v>
      </c>
      <c r="B15" s="2" t="s">
        <v>106</v>
      </c>
      <c r="C15" s="12">
        <f t="shared" si="0"/>
        <v>19.800659631999999</v>
      </c>
      <c r="F15" t="s">
        <v>100</v>
      </c>
      <c r="G15">
        <v>7.1942852559999997</v>
      </c>
    </row>
    <row r="16" spans="1:7" ht="14.4" x14ac:dyDescent="0.3">
      <c r="A16" s="8" t="s">
        <v>107</v>
      </c>
      <c r="B16" s="2" t="s">
        <v>108</v>
      </c>
      <c r="C16" s="12">
        <f t="shared" si="0"/>
        <v>7.9053134749999998</v>
      </c>
      <c r="F16" t="s">
        <v>116</v>
      </c>
      <c r="G16">
        <v>7.0081004839999999</v>
      </c>
    </row>
    <row r="17" spans="1:7" ht="14.4" x14ac:dyDescent="0.3">
      <c r="A17" s="8" t="s">
        <v>109</v>
      </c>
      <c r="B17" s="2" t="s">
        <v>110</v>
      </c>
      <c r="C17" s="12">
        <f t="shared" si="0"/>
        <v>5.1427094980000003</v>
      </c>
      <c r="F17" t="s">
        <v>117</v>
      </c>
      <c r="G17">
        <v>6.9209999340000001</v>
      </c>
    </row>
    <row r="18" spans="1:7" ht="14.4" x14ac:dyDescent="0.3">
      <c r="A18" s="1"/>
      <c r="B18" s="2"/>
      <c r="F18" t="s">
        <v>118</v>
      </c>
      <c r="G18">
        <v>6.5063506640000002</v>
      </c>
    </row>
    <row r="19" spans="1:7" x14ac:dyDescent="0.25">
      <c r="A19" s="14" t="s">
        <v>111</v>
      </c>
      <c r="B19" s="14"/>
      <c r="C19" s="14"/>
      <c r="F19" t="s">
        <v>119</v>
      </c>
      <c r="G19">
        <v>6.2701126489999996</v>
      </c>
    </row>
    <row r="20" spans="1:7" x14ac:dyDescent="0.25">
      <c r="A20" t="s">
        <v>46</v>
      </c>
      <c r="B20" t="s">
        <v>47</v>
      </c>
      <c r="F20" t="s">
        <v>120</v>
      </c>
      <c r="G20">
        <v>5.9262825689999996</v>
      </c>
    </row>
    <row r="21" spans="1:7" ht="14.4" x14ac:dyDescent="0.3">
      <c r="A21" s="1" t="s">
        <v>88</v>
      </c>
      <c r="B21" s="2" t="s">
        <v>89</v>
      </c>
      <c r="F21" t="s">
        <v>121</v>
      </c>
      <c r="G21">
        <v>5.790334455</v>
      </c>
    </row>
    <row r="22" spans="1:7" ht="14.4" x14ac:dyDescent="0.3">
      <c r="A22" s="1" t="s">
        <v>90</v>
      </c>
      <c r="B22" s="2" t="s">
        <v>91</v>
      </c>
      <c r="F22" t="s">
        <v>79</v>
      </c>
      <c r="G22">
        <v>5.5462785429999997</v>
      </c>
    </row>
    <row r="23" spans="1:7" ht="14.4" x14ac:dyDescent="0.3">
      <c r="A23" s="1" t="s">
        <v>83</v>
      </c>
      <c r="B23" s="2" t="s">
        <v>84</v>
      </c>
      <c r="F23" t="s">
        <v>109</v>
      </c>
      <c r="G23">
        <v>5.1427094980000003</v>
      </c>
    </row>
    <row r="24" spans="1:7" ht="14.4" x14ac:dyDescent="0.3">
      <c r="A24" s="1" t="s">
        <v>102</v>
      </c>
      <c r="B24" s="2" t="s">
        <v>103</v>
      </c>
      <c r="F24" t="s">
        <v>77</v>
      </c>
      <c r="G24">
        <v>5.0658705660000001</v>
      </c>
    </row>
    <row r="25" spans="1:7" ht="14.4" x14ac:dyDescent="0.3">
      <c r="A25" s="1" t="s">
        <v>52</v>
      </c>
      <c r="B25" s="2" t="s">
        <v>106</v>
      </c>
      <c r="F25" t="s">
        <v>54</v>
      </c>
      <c r="G25">
        <v>4.9489314870000003</v>
      </c>
    </row>
    <row r="26" spans="1:7" ht="14.4" x14ac:dyDescent="0.3">
      <c r="A26" s="1"/>
      <c r="B26" s="2"/>
      <c r="F26" t="s">
        <v>122</v>
      </c>
      <c r="G26">
        <v>4.9183308859999997</v>
      </c>
    </row>
    <row r="27" spans="1:7" x14ac:dyDescent="0.25">
      <c r="A27" s="14" t="s">
        <v>112</v>
      </c>
      <c r="B27" s="14"/>
      <c r="C27" s="14"/>
      <c r="F27" t="s">
        <v>123</v>
      </c>
      <c r="G27">
        <v>4.8756029160000001</v>
      </c>
    </row>
    <row r="28" spans="1:7" x14ac:dyDescent="0.25">
      <c r="A28" t="s">
        <v>46</v>
      </c>
      <c r="B28" t="s">
        <v>47</v>
      </c>
      <c r="F28" t="s">
        <v>124</v>
      </c>
      <c r="G28">
        <v>4.7759263049999996</v>
      </c>
    </row>
    <row r="29" spans="1:7" x14ac:dyDescent="0.25">
      <c r="A29" t="s">
        <v>49</v>
      </c>
      <c r="F29" t="s">
        <v>125</v>
      </c>
      <c r="G29">
        <v>4.5447780079999998</v>
      </c>
    </row>
    <row r="30" spans="1:7" x14ac:dyDescent="0.25">
      <c r="A30" s="9" t="s">
        <v>52</v>
      </c>
      <c r="B30" t="s">
        <v>106</v>
      </c>
      <c r="F30" t="s">
        <v>126</v>
      </c>
      <c r="G30">
        <v>4.5151231689999998</v>
      </c>
    </row>
    <row r="31" spans="1:7" x14ac:dyDescent="0.25">
      <c r="A31" s="9" t="s">
        <v>54</v>
      </c>
      <c r="B31" t="s">
        <v>55</v>
      </c>
    </row>
    <row r="32" spans="1:7" x14ac:dyDescent="0.25">
      <c r="A32" s="9" t="s">
        <v>56</v>
      </c>
      <c r="B32" t="s">
        <v>57</v>
      </c>
    </row>
    <row r="33" spans="1:2" x14ac:dyDescent="0.25">
      <c r="A33" s="9" t="s">
        <v>58</v>
      </c>
      <c r="B33" t="s">
        <v>59</v>
      </c>
    </row>
    <row r="34" spans="1:2" x14ac:dyDescent="0.25">
      <c r="A34" s="9" t="s">
        <v>60</v>
      </c>
      <c r="B34" t="s">
        <v>61</v>
      </c>
    </row>
    <row r="35" spans="1:2" x14ac:dyDescent="0.25">
      <c r="A35" s="9" t="s">
        <v>62</v>
      </c>
      <c r="B35" t="s">
        <v>63</v>
      </c>
    </row>
    <row r="36" spans="1:2" x14ac:dyDescent="0.25">
      <c r="A36" s="9" t="s">
        <v>64</v>
      </c>
      <c r="B36" t="s">
        <v>65</v>
      </c>
    </row>
    <row r="37" spans="1:2" x14ac:dyDescent="0.25">
      <c r="A37" s="10" t="s">
        <v>66</v>
      </c>
      <c r="B37" t="s">
        <v>67</v>
      </c>
    </row>
    <row r="38" spans="1:2" x14ac:dyDescent="0.25">
      <c r="A38" s="10" t="s">
        <v>68</v>
      </c>
      <c r="B38" t="s">
        <v>69</v>
      </c>
    </row>
    <row r="39" spans="1:2" x14ac:dyDescent="0.25">
      <c r="A39" s="10" t="s">
        <v>70</v>
      </c>
      <c r="B39" t="s">
        <v>71</v>
      </c>
    </row>
    <row r="40" spans="1:2" x14ac:dyDescent="0.25">
      <c r="A40" s="11" t="s">
        <v>75</v>
      </c>
      <c r="B40" t="s">
        <v>76</v>
      </c>
    </row>
  </sheetData>
  <mergeCells count="3">
    <mergeCell ref="A1:C1"/>
    <mergeCell ref="A19:C19"/>
    <mergeCell ref="A27:C27"/>
  </mergeCells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591199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4" sqref="A2:A24"/>
    </sheetView>
  </sheetViews>
  <sheetFormatPr defaultColWidth="10" defaultRowHeight="13.2" x14ac:dyDescent="0.25"/>
  <sheetData>
    <row r="1" spans="1:1" x14ac:dyDescent="0.25">
      <c r="A1" t="s">
        <v>113</v>
      </c>
    </row>
    <row r="2" spans="1:1" ht="14.4" x14ac:dyDescent="0.3">
      <c r="A2" s="1" t="s">
        <v>88</v>
      </c>
    </row>
    <row r="3" spans="1:1" ht="14.4" x14ac:dyDescent="0.3">
      <c r="A3" s="1" t="s">
        <v>90</v>
      </c>
    </row>
    <row r="4" spans="1:1" ht="14.4" x14ac:dyDescent="0.3">
      <c r="A4" s="1" t="s">
        <v>104</v>
      </c>
    </row>
    <row r="5" spans="1:1" ht="14.4" x14ac:dyDescent="0.3">
      <c r="A5" s="1" t="s">
        <v>98</v>
      </c>
    </row>
    <row r="6" spans="1:1" ht="14.4" x14ac:dyDescent="0.3">
      <c r="A6" s="1" t="s">
        <v>52</v>
      </c>
    </row>
    <row r="7" spans="1:1" ht="14.4" x14ac:dyDescent="0.3">
      <c r="A7" s="1" t="s">
        <v>54</v>
      </c>
    </row>
    <row r="8" spans="1:1" ht="14.4" x14ac:dyDescent="0.3">
      <c r="A8" s="1" t="s">
        <v>56</v>
      </c>
    </row>
    <row r="9" spans="1:1" ht="14.4" x14ac:dyDescent="0.3">
      <c r="A9" s="1" t="s">
        <v>94</v>
      </c>
    </row>
    <row r="10" spans="1:1" ht="14.4" x14ac:dyDescent="0.3">
      <c r="A10" s="1" t="s">
        <v>96</v>
      </c>
    </row>
    <row r="11" spans="1:1" ht="14.4" x14ac:dyDescent="0.3">
      <c r="A11" s="1" t="s">
        <v>107</v>
      </c>
    </row>
    <row r="12" spans="1:1" ht="14.4" x14ac:dyDescent="0.3">
      <c r="A12" s="1" t="s">
        <v>109</v>
      </c>
    </row>
    <row r="13" spans="1:1" ht="14.4" x14ac:dyDescent="0.3">
      <c r="A13" s="1" t="s">
        <v>62</v>
      </c>
    </row>
    <row r="14" spans="1:1" ht="14.4" x14ac:dyDescent="0.3">
      <c r="A14" s="1" t="s">
        <v>58</v>
      </c>
    </row>
    <row r="15" spans="1:1" ht="14.4" x14ac:dyDescent="0.3">
      <c r="A15" s="1" t="s">
        <v>60</v>
      </c>
    </row>
    <row r="16" spans="1:1" ht="14.4" x14ac:dyDescent="0.3">
      <c r="A16" s="1" t="s">
        <v>64</v>
      </c>
    </row>
    <row r="17" spans="1:6" ht="14.4" x14ac:dyDescent="0.3">
      <c r="A17" s="1" t="s">
        <v>102</v>
      </c>
      <c r="F17" s="1"/>
    </row>
    <row r="18" spans="1:6" ht="14.4" x14ac:dyDescent="0.3">
      <c r="A18" s="1" t="s">
        <v>68</v>
      </c>
    </row>
    <row r="19" spans="1:6" ht="14.4" x14ac:dyDescent="0.3">
      <c r="A19" s="1" t="s">
        <v>66</v>
      </c>
    </row>
    <row r="20" spans="1:6" ht="14.4" x14ac:dyDescent="0.3">
      <c r="A20" s="1" t="s">
        <v>79</v>
      </c>
    </row>
    <row r="21" spans="1:6" ht="14.4" x14ac:dyDescent="0.3">
      <c r="A21" s="1" t="s">
        <v>92</v>
      </c>
    </row>
    <row r="22" spans="1:6" ht="14.4" x14ac:dyDescent="0.3">
      <c r="A22" s="1" t="s">
        <v>75</v>
      </c>
    </row>
    <row r="23" spans="1:6" ht="14.4" x14ac:dyDescent="0.3">
      <c r="A23" s="1" t="s">
        <v>83</v>
      </c>
    </row>
    <row r="24" spans="1:6" ht="14.4" x14ac:dyDescent="0.3">
      <c r="A24" s="1" t="s">
        <v>70</v>
      </c>
    </row>
    <row r="25" spans="1:6" ht="14.4" x14ac:dyDescent="0.3">
      <c r="A25" s="2" t="s">
        <v>114</v>
      </c>
    </row>
    <row r="26" spans="1:6" x14ac:dyDescent="0.25">
      <c r="A26" t="s">
        <v>115</v>
      </c>
    </row>
  </sheetData>
  <autoFilter ref="A1:A24">
    <sortState ref="A2:A25">
      <sortCondition ref="A1:A25"/>
    </sortState>
  </autoFilter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591199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Class-EN (2)</vt:lpstr>
      <vt:lpstr>Feuil1</vt:lpstr>
      <vt:lpstr>Reg-EN</vt:lpstr>
      <vt:lpstr>Class-EN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 Nguyen Ph.</cp:lastModifiedBy>
  <cp:revision>0</cp:revision>
  <dcterms:created xsi:type="dcterms:W3CDTF">2020-06-03T13:12:44Z</dcterms:created>
  <dcterms:modified xsi:type="dcterms:W3CDTF">2020-09-22T09:27:28Z</dcterms:modified>
</cp:coreProperties>
</file>