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ANER02\Documents\projects\2017\Harvard\Fundamentals_DS\DAT101x_Labfiles\DAT101x_Labfiles\"/>
    </mc:Choice>
  </mc:AlternateContent>
  <bookViews>
    <workbookView xWindow="0" yWindow="0" windowWidth="2370" windowHeight="0" activeTab="2"/>
  </bookViews>
  <sheets>
    <sheet name="Original" sheetId="1" r:id="rId1"/>
    <sheet name="Cleansing" sheetId="2" r:id="rId2"/>
    <sheet name="CleanData" sheetId="3" r:id="rId3"/>
    <sheet name="Histogram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0" i="3" l="1"/>
  <c r="S37" i="3"/>
  <c r="O41" i="3"/>
  <c r="N41" i="3"/>
  <c r="M41" i="3"/>
  <c r="L41" i="3"/>
  <c r="M40" i="3"/>
  <c r="N40" i="3"/>
  <c r="O40" i="3"/>
  <c r="L40" i="3"/>
  <c r="O39" i="3"/>
  <c r="L39" i="3" l="1"/>
  <c r="M39" i="3"/>
  <c r="N39" i="3"/>
  <c r="M38" i="3"/>
  <c r="O38" i="3"/>
  <c r="N38" i="3"/>
  <c r="I33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2" i="3"/>
  <c r="H3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2" i="3"/>
  <c r="F21" i="3"/>
  <c r="F22" i="2"/>
</calcChain>
</file>

<file path=xl/sharedStrings.xml><?xml version="1.0" encoding="utf-8"?>
<sst xmlns="http://schemas.openxmlformats.org/spreadsheetml/2006/main" count="240" uniqueCount="70">
  <si>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</si>
  <si>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</si>
  <si>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</si>
  <si>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</si>
  <si>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</si>
  <si>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</si>
  <si>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</si>
  <si>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</si>
  <si>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</si>
  <si>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Impute - Missing Values</t>
  </si>
  <si>
    <t>Remove Duplicates</t>
  </si>
  <si>
    <t xml:space="preserve"> - may be use average or sequence</t>
  </si>
  <si>
    <t>Sales</t>
  </si>
  <si>
    <t>Revenue</t>
  </si>
  <si>
    <t>Total Sales</t>
  </si>
  <si>
    <t>Bins</t>
  </si>
  <si>
    <t>Bin</t>
  </si>
  <si>
    <t>More</t>
  </si>
  <si>
    <t>Frequency</t>
  </si>
  <si>
    <t>Cumulative %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</si>
  <si>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</si>
  <si>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</si>
  <si>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</si>
  <si>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</si>
  <si>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</si>
  <si>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</si>
  <si>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</si>
  <si>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</si>
  <si>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</si>
  <si>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</si>
  <si>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</si>
  <si>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</si>
  <si>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</si>
  <si>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Correlations</t>
  </si>
  <si>
    <t>Is difference between Sales of Orange and Lemon statistically significant?</t>
  </si>
  <si>
    <t>t-Test: Two-Sample Assuming Equal Variances</t>
  </si>
  <si>
    <t>Variable 1</t>
  </si>
  <si>
    <t>Variable 2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</si>
  <si>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</si>
  <si>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</si>
  <si>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</si>
  <si>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</si>
  <si>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</si>
  <si>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</si>
  <si>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</si>
  <si>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</si>
  <si>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</si>
  <si>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</si>
  <si>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much lower than 0.05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</si>
  <si>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</si>
  <si>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</si>
  <si>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</si>
  <si>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</si>
  <si>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</si>
  <si>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</si>
  <si>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</si>
  <si>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</si>
  <si>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</si>
  <si>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</si>
  <si>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</si>
  <si>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</si>
  <si>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</si>
  <si>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</si>
  <si>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</si>
  <si>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</si>
  <si>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</si>
  <si>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</si>
  <si>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</si>
  <si>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</si>
  <si>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 xml:space="preserve">Sales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</si>
</sst>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4" fontId="2" fillId="0" borderId="0" xfId="0" applyNumberFormat="1" applyFont="1"/>
    <xf numFmtId="0" fontId="2" fillId="0" borderId="0" xfId="0" applyFont="1"/>
    <xf numFmtId="1" fontId="0" fillId="2" borderId="0" xfId="0" applyNumberFormat="1" applyFill="1"/>
    <xf numFmtId="0" fontId="3" fillId="0" borderId="0" xfId="0" applyFont="1"/>
    <xf numFmtId="0" fontId="3" fillId="4" borderId="1" xfId="0" applyFont="1" applyFill="1" applyBorder="1"/>
    <xf numFmtId="0" fontId="0" fillId="4" borderId="1" xfId="0" applyFill="1" applyBorder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4" fontId="0" fillId="4" borderId="1" xfId="1" applyNumberFormat="1" applyFont="1" applyFill="1" applyBorder="1"/>
    <xf numFmtId="164" fontId="3" fillId="3" borderId="1" xfId="1" applyNumberFormat="1" applyFont="1" applyFill="1" applyBorder="1"/>
    <xf numFmtId="0" fontId="3" fillId="3" borderId="1" xfId="0" applyFont="1" applyFill="1" applyBorder="1"/>
    <xf numFmtId="0" fontId="3" fillId="0" borderId="1" xfId="0" applyFon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2" xfId="0" applyFill="1" applyBorder="1" applyAlignment="1"/>
    <xf numFmtId="10" fontId="0" fillId="0" borderId="2" xfId="0" applyNumberFormat="1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1" fontId="0" fillId="0" borderId="0" xfId="0" applyNumberFormat="1"/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CleanData!$I$1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CleanData!$A$2:$A$32</c:f>
              <c:numCache>
                <c:formatCode>m/d/yyyy</c:formatCode>
                <c:ptCount val="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</c:numCache>
            </c:numRef>
          </c:cat>
          <c:val>
            <c:numRef>
              <c:f>CleanData!$I$2:$I$33</c:f>
              <c:numCache>
                <c:formatCode>"$"#,##0.00</c:formatCode>
                <c:ptCount val="32"/>
                <c:pt idx="0">
                  <c:v>41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</c:v>
                </c:pt>
                <c:pt idx="6">
                  <c:v>61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</c:v>
                </c:pt>
                <c:pt idx="13">
                  <c:v>51.75</c:v>
                </c:pt>
                <c:pt idx="14">
                  <c:v>80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60.199999999999996</c:v>
                </c:pt>
                <c:pt idx="27">
                  <c:v>55.65</c:v>
                </c:pt>
                <c:pt idx="28">
                  <c:v>58.099999999999994</c:v>
                </c:pt>
                <c:pt idx="29">
                  <c:v>50.75</c:v>
                </c:pt>
                <c:pt idx="30">
                  <c:v>43.05</c:v>
                </c:pt>
                <c:pt idx="31">
                  <c:v>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305560"/>
        <c:axId val="234576432"/>
      </c:lineChart>
      <c:dateAx>
        <c:axId val="2323055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76432"/>
        <c:crosses val="autoZero"/>
        <c:auto val="1"/>
        <c:lblOffset val="100"/>
        <c:baseTimeUnit val="days"/>
      </c:dateAx>
      <c:valAx>
        <c:axId val="2345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0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Leaflets vs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CleanData!$F$2:$F$32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 formatCode="0">
                  <c:v>109.16666666666667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CleanData!$H$2:$H$32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77216"/>
        <c:axId val="234577608"/>
      </c:scatterChart>
      <c:valAx>
        <c:axId val="23457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77608"/>
        <c:crosses val="autoZero"/>
        <c:crossBetween val="midCat"/>
      </c:valAx>
      <c:valAx>
        <c:axId val="2345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7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Histogram!$A$2:$A$12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More</c:v>
                </c:pt>
              </c:strCache>
            </c:strRef>
          </c:cat>
          <c:val>
            <c:numRef>
              <c:f>Histogram!$B$2:$B$12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10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578392"/>
        <c:axId val="23457878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Histogram!$A$2:$A$12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More</c:v>
                </c:pt>
              </c:strCache>
            </c:strRef>
          </c:cat>
          <c:val>
            <c:numRef>
              <c:f>Histogram!$C$2:$C$12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0.19354838709677419</c:v>
                </c:pt>
                <c:pt idx="5">
                  <c:v>0.5161290322580645</c:v>
                </c:pt>
                <c:pt idx="6">
                  <c:v>0.67741935483870963</c:v>
                </c:pt>
                <c:pt idx="7">
                  <c:v>0.74193548387096775</c:v>
                </c:pt>
                <c:pt idx="8">
                  <c:v>0.74193548387096775</c:v>
                </c:pt>
                <c:pt idx="9">
                  <c:v>0.80645161290322576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79568"/>
        <c:axId val="234579176"/>
      </c:lineChart>
      <c:catAx>
        <c:axId val="234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578784"/>
        <c:crosses val="autoZero"/>
        <c:auto val="1"/>
        <c:lblAlgn val="ctr"/>
        <c:lblOffset val="100"/>
        <c:noMultiLvlLbl val="0"/>
      </c:catAx>
      <c:valAx>
        <c:axId val="23457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578392"/>
        <c:crosses val="autoZero"/>
        <c:crossBetween val="between"/>
      </c:valAx>
      <c:valAx>
        <c:axId val="234579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34579568"/>
        <c:crosses val="max"/>
        <c:crossBetween val="between"/>
      </c:valAx>
      <c:catAx>
        <c:axId val="23457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57917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33336</xdr:colOff>
      <xdr:row>1</xdr:row>
      <xdr:rowOff>147637</xdr:rowOff>
    </xdr:from>
    <xdr:to>
      <xdr:col>20</xdr:col>
      <xdr:colOff>571499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204787</xdr:colOff>
      <xdr:row>1</xdr:row>
      <xdr:rowOff>147637</xdr:rowOff>
    </xdr:from>
    <xdr:to>
      <xdr:col>28</xdr:col>
      <xdr:colOff>509587</xdr:colOff>
      <xdr:row>16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180974</xdr:rowOff>
    </xdr:from>
    <xdr:to>
      <xdr:col>14</xdr:col>
      <xdr:colOff>561975</xdr:colOff>
      <xdr:row>26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H8" sqref="H8"/>
    </sheetView>
  </sheetViews>
  <sheetFormatPr defaultRowHeight="15" x14ac:dyDescent="0.25"/>
  <cols>
    <col min="1" max="1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42552</v>
      </c>
      <c r="B2" t="s">
        <v>7</v>
      </c>
      <c r="C2">
        <v>97</v>
      </c>
      <c r="D2">
        <v>67</v>
      </c>
      <c r="E2">
        <v>70</v>
      </c>
      <c r="F2">
        <v>90</v>
      </c>
      <c r="G2">
        <v>0.25</v>
      </c>
    </row>
    <row r="3" spans="1:7" x14ac:dyDescent="0.25">
      <c r="A3" s="1">
        <v>42553</v>
      </c>
      <c r="B3" t="s">
        <v>7</v>
      </c>
      <c r="C3">
        <v>98</v>
      </c>
      <c r="D3">
        <v>67</v>
      </c>
      <c r="E3">
        <v>72</v>
      </c>
      <c r="F3">
        <v>90</v>
      </c>
      <c r="G3">
        <v>0.25</v>
      </c>
    </row>
    <row r="4" spans="1:7" x14ac:dyDescent="0.25">
      <c r="A4" s="1">
        <v>42554</v>
      </c>
      <c r="B4" t="s">
        <v>7</v>
      </c>
      <c r="C4">
        <v>110</v>
      </c>
      <c r="D4">
        <v>77</v>
      </c>
      <c r="E4">
        <v>71</v>
      </c>
      <c r="F4">
        <v>104</v>
      </c>
      <c r="G4">
        <v>0.25</v>
      </c>
    </row>
    <row r="5" spans="1:7" x14ac:dyDescent="0.25">
      <c r="A5" s="1">
        <v>42555</v>
      </c>
      <c r="B5" t="s">
        <v>8</v>
      </c>
      <c r="C5">
        <v>134</v>
      </c>
      <c r="D5">
        <v>99</v>
      </c>
      <c r="E5">
        <v>76</v>
      </c>
      <c r="F5">
        <v>98</v>
      </c>
      <c r="G5">
        <v>0.25</v>
      </c>
    </row>
    <row r="6" spans="1:7" x14ac:dyDescent="0.25">
      <c r="A6" s="1">
        <v>42556</v>
      </c>
      <c r="B6" t="s">
        <v>8</v>
      </c>
      <c r="C6">
        <v>159</v>
      </c>
      <c r="D6">
        <v>118</v>
      </c>
      <c r="E6">
        <v>78</v>
      </c>
      <c r="F6">
        <v>135</v>
      </c>
      <c r="G6">
        <v>0.25</v>
      </c>
    </row>
    <row r="7" spans="1:7" x14ac:dyDescent="0.25">
      <c r="A7" s="1">
        <v>42557</v>
      </c>
      <c r="B7" t="s">
        <v>8</v>
      </c>
      <c r="C7">
        <v>103</v>
      </c>
      <c r="D7">
        <v>69</v>
      </c>
      <c r="E7">
        <v>82</v>
      </c>
      <c r="F7">
        <v>90</v>
      </c>
      <c r="G7">
        <v>0.25</v>
      </c>
    </row>
    <row r="8" spans="1:7" x14ac:dyDescent="0.25">
      <c r="A8" s="1">
        <v>42557</v>
      </c>
      <c r="B8" t="s">
        <v>8</v>
      </c>
      <c r="C8">
        <v>103</v>
      </c>
      <c r="D8">
        <v>69</v>
      </c>
      <c r="E8">
        <v>82</v>
      </c>
      <c r="F8">
        <v>90</v>
      </c>
      <c r="G8">
        <v>0.25</v>
      </c>
    </row>
    <row r="9" spans="1:7" x14ac:dyDescent="0.25">
      <c r="A9" s="1">
        <v>42558</v>
      </c>
      <c r="B9" t="s">
        <v>8</v>
      </c>
      <c r="C9">
        <v>143</v>
      </c>
      <c r="D9">
        <v>101</v>
      </c>
      <c r="E9">
        <v>81</v>
      </c>
      <c r="F9">
        <v>135</v>
      </c>
      <c r="G9">
        <v>0.25</v>
      </c>
    </row>
    <row r="10" spans="1:7" x14ac:dyDescent="0.25">
      <c r="B10" t="s">
        <v>8</v>
      </c>
      <c r="C10">
        <v>123</v>
      </c>
      <c r="D10">
        <v>86</v>
      </c>
      <c r="E10">
        <v>82</v>
      </c>
      <c r="F10">
        <v>113</v>
      </c>
      <c r="G10">
        <v>0.25</v>
      </c>
    </row>
    <row r="11" spans="1:7" x14ac:dyDescent="0.25">
      <c r="A11" s="1">
        <v>42560</v>
      </c>
      <c r="B11" t="s">
        <v>8</v>
      </c>
      <c r="C11">
        <v>134</v>
      </c>
      <c r="D11">
        <v>95</v>
      </c>
      <c r="E11">
        <v>80</v>
      </c>
      <c r="F11">
        <v>126</v>
      </c>
      <c r="G11">
        <v>0.25</v>
      </c>
    </row>
    <row r="12" spans="1:7" x14ac:dyDescent="0.25">
      <c r="A12" s="1">
        <v>42561</v>
      </c>
      <c r="B12" t="s">
        <v>8</v>
      </c>
      <c r="C12">
        <v>140</v>
      </c>
      <c r="D12">
        <v>98</v>
      </c>
      <c r="E12">
        <v>82</v>
      </c>
      <c r="F12">
        <v>131</v>
      </c>
      <c r="G12">
        <v>0.25</v>
      </c>
    </row>
    <row r="13" spans="1:7" x14ac:dyDescent="0.25">
      <c r="A13" s="1">
        <v>42562</v>
      </c>
      <c r="B13" t="s">
        <v>8</v>
      </c>
      <c r="C13">
        <v>162</v>
      </c>
      <c r="D13">
        <v>120</v>
      </c>
      <c r="E13">
        <v>83</v>
      </c>
      <c r="F13">
        <v>135</v>
      </c>
      <c r="G13">
        <v>0.25</v>
      </c>
    </row>
    <row r="14" spans="1:7" x14ac:dyDescent="0.25">
      <c r="A14" s="1">
        <v>42563</v>
      </c>
      <c r="B14" t="s">
        <v>8</v>
      </c>
      <c r="C14">
        <v>130</v>
      </c>
      <c r="D14">
        <v>95</v>
      </c>
      <c r="E14">
        <v>84</v>
      </c>
      <c r="F14">
        <v>99</v>
      </c>
      <c r="G14">
        <v>0.25</v>
      </c>
    </row>
    <row r="15" spans="1:7" x14ac:dyDescent="0.25">
      <c r="A15" s="1">
        <v>42564</v>
      </c>
      <c r="B15" t="s">
        <v>8</v>
      </c>
      <c r="C15">
        <v>109</v>
      </c>
      <c r="D15">
        <v>75</v>
      </c>
      <c r="E15">
        <v>77</v>
      </c>
      <c r="F15">
        <v>99</v>
      </c>
      <c r="G15">
        <v>0.25</v>
      </c>
    </row>
    <row r="16" spans="1:7" x14ac:dyDescent="0.25">
      <c r="A16" s="1">
        <v>42565</v>
      </c>
      <c r="B16" t="s">
        <v>8</v>
      </c>
      <c r="C16">
        <v>122</v>
      </c>
      <c r="D16">
        <v>85</v>
      </c>
      <c r="E16">
        <v>78</v>
      </c>
      <c r="F16">
        <v>113</v>
      </c>
      <c r="G16">
        <v>0.25</v>
      </c>
    </row>
    <row r="17" spans="1:7" x14ac:dyDescent="0.25">
      <c r="A17" s="1">
        <v>42566</v>
      </c>
      <c r="B17" t="s">
        <v>8</v>
      </c>
      <c r="C17">
        <v>98</v>
      </c>
      <c r="D17">
        <v>62</v>
      </c>
      <c r="E17">
        <v>75</v>
      </c>
      <c r="F17">
        <v>108</v>
      </c>
      <c r="G17">
        <v>0.5</v>
      </c>
    </row>
    <row r="18" spans="1:7" x14ac:dyDescent="0.25">
      <c r="A18" s="1">
        <v>42567</v>
      </c>
      <c r="B18" t="s">
        <v>8</v>
      </c>
      <c r="C18">
        <v>81</v>
      </c>
      <c r="D18">
        <v>50</v>
      </c>
      <c r="E18">
        <v>74</v>
      </c>
      <c r="F18">
        <v>90</v>
      </c>
      <c r="G18">
        <v>0.5</v>
      </c>
    </row>
    <row r="19" spans="1:7" x14ac:dyDescent="0.25">
      <c r="A19" s="1">
        <v>42568</v>
      </c>
      <c r="B19" t="s">
        <v>8</v>
      </c>
      <c r="C19">
        <v>115</v>
      </c>
      <c r="D19">
        <v>76</v>
      </c>
      <c r="E19">
        <v>77</v>
      </c>
      <c r="F19">
        <v>126</v>
      </c>
      <c r="G19">
        <v>0.5</v>
      </c>
    </row>
    <row r="20" spans="1:7" x14ac:dyDescent="0.25">
      <c r="A20" s="1">
        <v>42569</v>
      </c>
      <c r="B20" t="s">
        <v>7</v>
      </c>
      <c r="C20">
        <v>131</v>
      </c>
      <c r="D20">
        <v>92</v>
      </c>
      <c r="E20">
        <v>81</v>
      </c>
      <c r="F20">
        <v>122</v>
      </c>
      <c r="G20">
        <v>0.5</v>
      </c>
    </row>
    <row r="21" spans="1:7" x14ac:dyDescent="0.25">
      <c r="A21" s="1">
        <v>42570</v>
      </c>
      <c r="B21" t="s">
        <v>7</v>
      </c>
      <c r="C21">
        <v>122</v>
      </c>
      <c r="D21">
        <v>85</v>
      </c>
      <c r="E21">
        <v>78</v>
      </c>
      <c r="F21">
        <v>113</v>
      </c>
      <c r="G21">
        <v>0.5</v>
      </c>
    </row>
    <row r="22" spans="1:7" x14ac:dyDescent="0.25">
      <c r="A22" s="1">
        <v>42571</v>
      </c>
      <c r="B22" t="s">
        <v>7</v>
      </c>
      <c r="C22">
        <v>71</v>
      </c>
      <c r="D22">
        <v>42</v>
      </c>
      <c r="E22">
        <v>70</v>
      </c>
      <c r="G22">
        <v>0.5</v>
      </c>
    </row>
    <row r="23" spans="1:7" x14ac:dyDescent="0.25">
      <c r="A23" s="1">
        <v>42572</v>
      </c>
      <c r="B23" t="s">
        <v>7</v>
      </c>
      <c r="C23">
        <v>83</v>
      </c>
      <c r="D23">
        <v>50</v>
      </c>
      <c r="E23">
        <v>77</v>
      </c>
      <c r="F23">
        <v>90</v>
      </c>
      <c r="G23">
        <v>0.5</v>
      </c>
    </row>
    <row r="24" spans="1:7" x14ac:dyDescent="0.25">
      <c r="A24" s="1">
        <v>42573</v>
      </c>
      <c r="B24" t="s">
        <v>7</v>
      </c>
      <c r="C24">
        <v>112</v>
      </c>
      <c r="D24">
        <v>75</v>
      </c>
      <c r="E24">
        <v>80</v>
      </c>
      <c r="F24">
        <v>108</v>
      </c>
      <c r="G24">
        <v>0.5</v>
      </c>
    </row>
    <row r="25" spans="1:7" x14ac:dyDescent="0.25">
      <c r="A25" s="1">
        <v>42574</v>
      </c>
      <c r="B25" t="s">
        <v>7</v>
      </c>
      <c r="C25">
        <v>120</v>
      </c>
      <c r="D25">
        <v>82</v>
      </c>
      <c r="E25">
        <v>81</v>
      </c>
      <c r="F25">
        <v>117</v>
      </c>
      <c r="G25">
        <v>0.5</v>
      </c>
    </row>
    <row r="26" spans="1:7" x14ac:dyDescent="0.25">
      <c r="A26" s="1">
        <v>42575</v>
      </c>
      <c r="B26" t="s">
        <v>7</v>
      </c>
      <c r="C26">
        <v>121</v>
      </c>
      <c r="D26">
        <v>82</v>
      </c>
      <c r="E26">
        <v>82</v>
      </c>
      <c r="F26">
        <v>117</v>
      </c>
      <c r="G26">
        <v>0.5</v>
      </c>
    </row>
    <row r="27" spans="1:7" x14ac:dyDescent="0.25">
      <c r="A27" s="1">
        <v>42576</v>
      </c>
      <c r="B27" t="s">
        <v>7</v>
      </c>
      <c r="C27">
        <v>156</v>
      </c>
      <c r="D27">
        <v>113</v>
      </c>
      <c r="E27">
        <v>84</v>
      </c>
      <c r="F27">
        <v>135</v>
      </c>
      <c r="G27">
        <v>0.5</v>
      </c>
    </row>
    <row r="28" spans="1:7" x14ac:dyDescent="0.25">
      <c r="A28" s="1">
        <v>42577</v>
      </c>
      <c r="B28" t="s">
        <v>7</v>
      </c>
      <c r="C28">
        <v>176</v>
      </c>
      <c r="D28">
        <v>129</v>
      </c>
      <c r="E28">
        <v>83</v>
      </c>
      <c r="F28">
        <v>158</v>
      </c>
      <c r="G28">
        <v>0.35</v>
      </c>
    </row>
    <row r="29" spans="1:7" x14ac:dyDescent="0.25">
      <c r="A29" s="1">
        <v>42578</v>
      </c>
      <c r="B29" t="s">
        <v>7</v>
      </c>
      <c r="C29">
        <v>104</v>
      </c>
      <c r="D29">
        <v>68</v>
      </c>
      <c r="E29">
        <v>80</v>
      </c>
      <c r="F29">
        <v>99</v>
      </c>
      <c r="G29">
        <v>0.35</v>
      </c>
    </row>
    <row r="30" spans="1:7" x14ac:dyDescent="0.25">
      <c r="A30" s="1">
        <v>42579</v>
      </c>
      <c r="B30" t="s">
        <v>7</v>
      </c>
      <c r="C30">
        <v>96</v>
      </c>
      <c r="D30">
        <v>63</v>
      </c>
      <c r="E30">
        <v>82</v>
      </c>
      <c r="F30">
        <v>90</v>
      </c>
      <c r="G30">
        <v>0.35</v>
      </c>
    </row>
    <row r="31" spans="1:7" x14ac:dyDescent="0.25">
      <c r="A31" s="1">
        <v>42580</v>
      </c>
      <c r="B31" t="s">
        <v>7</v>
      </c>
      <c r="C31">
        <v>100</v>
      </c>
      <c r="D31">
        <v>66</v>
      </c>
      <c r="E31">
        <v>81</v>
      </c>
      <c r="F31">
        <v>95</v>
      </c>
      <c r="G31">
        <v>0.35</v>
      </c>
    </row>
    <row r="32" spans="1:7" x14ac:dyDescent="0.25">
      <c r="A32" s="1">
        <v>42581</v>
      </c>
      <c r="B32" t="s">
        <v>8</v>
      </c>
      <c r="C32">
        <v>88</v>
      </c>
      <c r="D32">
        <v>57</v>
      </c>
      <c r="E32">
        <v>82</v>
      </c>
      <c r="F32">
        <v>81</v>
      </c>
      <c r="G32">
        <v>0.35</v>
      </c>
    </row>
    <row r="33" spans="1:7" x14ac:dyDescent="0.25">
      <c r="A33" s="1">
        <v>42582</v>
      </c>
      <c r="B33" t="s">
        <v>8</v>
      </c>
      <c r="C33">
        <v>76</v>
      </c>
      <c r="D33">
        <v>47</v>
      </c>
      <c r="E33">
        <v>82</v>
      </c>
      <c r="F33">
        <v>68</v>
      </c>
      <c r="G33">
        <v>0.35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G33"/>
    </sheetView>
  </sheetViews>
  <sheetFormatPr defaultRowHeight="15" x14ac:dyDescent="0.25"/>
  <cols>
    <col min="1" max="1" width="9.7109375" bestFit="1" customWidth="1"/>
    <col min="6" max="6" width="9.5703125" bestFit="1" customWidth="1"/>
    <col min="13" max="13" width="22.5703125" bestFit="1" customWidth="1"/>
    <col min="14" max="14" width="2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x14ac:dyDescent="0.25">
      <c r="A2" s="1">
        <v>42552</v>
      </c>
      <c r="B2" t="s">
        <v>7</v>
      </c>
      <c r="C2">
        <v>97</v>
      </c>
      <c r="D2">
        <v>67</v>
      </c>
      <c r="E2">
        <v>70</v>
      </c>
      <c r="F2">
        <v>90</v>
      </c>
      <c r="G2">
        <v>0.25</v>
      </c>
      <c r="M2" t="s">
        <v>9</v>
      </c>
      <c r="N2" t="s">
        <v>11</v>
      </c>
    </row>
    <row r="3" spans="1:14" x14ac:dyDescent="0.25">
      <c r="A3" s="1">
        <v>42553</v>
      </c>
      <c r="B3" t="s">
        <v>7</v>
      </c>
      <c r="C3">
        <v>98</v>
      </c>
      <c r="D3">
        <v>67</v>
      </c>
      <c r="E3">
        <v>72</v>
      </c>
      <c r="F3">
        <v>90</v>
      </c>
      <c r="G3">
        <v>0.25</v>
      </c>
      <c r="M3" t="s">
        <v>10</v>
      </c>
    </row>
    <row r="4" spans="1:14" x14ac:dyDescent="0.25">
      <c r="A4" s="1">
        <v>42554</v>
      </c>
      <c r="B4" t="s">
        <v>7</v>
      </c>
      <c r="C4">
        <v>110</v>
      </c>
      <c r="D4">
        <v>77</v>
      </c>
      <c r="E4">
        <v>71</v>
      </c>
      <c r="F4">
        <v>104</v>
      </c>
      <c r="G4">
        <v>0.25</v>
      </c>
    </row>
    <row r="5" spans="1:14" x14ac:dyDescent="0.25">
      <c r="A5" s="1">
        <v>42555</v>
      </c>
      <c r="B5" t="s">
        <v>8</v>
      </c>
      <c r="C5">
        <v>134</v>
      </c>
      <c r="D5">
        <v>99</v>
      </c>
      <c r="E5">
        <v>76</v>
      </c>
      <c r="F5">
        <v>98</v>
      </c>
      <c r="G5">
        <v>0.25</v>
      </c>
    </row>
    <row r="6" spans="1:14" x14ac:dyDescent="0.25">
      <c r="A6" s="1">
        <v>42556</v>
      </c>
      <c r="B6" t="s">
        <v>8</v>
      </c>
      <c r="C6">
        <v>159</v>
      </c>
      <c r="D6">
        <v>118</v>
      </c>
      <c r="E6">
        <v>78</v>
      </c>
      <c r="F6">
        <v>135</v>
      </c>
      <c r="G6">
        <v>0.25</v>
      </c>
    </row>
    <row r="7" spans="1:14" x14ac:dyDescent="0.25">
      <c r="A7" s="3">
        <v>42557</v>
      </c>
      <c r="B7" s="4" t="s">
        <v>8</v>
      </c>
      <c r="C7" s="4">
        <v>103</v>
      </c>
      <c r="D7" s="4">
        <v>69</v>
      </c>
      <c r="E7" s="4">
        <v>82</v>
      </c>
      <c r="F7" s="4">
        <v>90</v>
      </c>
      <c r="G7" s="4">
        <v>0.25</v>
      </c>
    </row>
    <row r="8" spans="1:14" x14ac:dyDescent="0.25">
      <c r="A8" s="1">
        <v>42557</v>
      </c>
      <c r="B8" t="s">
        <v>8</v>
      </c>
      <c r="C8">
        <v>103</v>
      </c>
      <c r="D8">
        <v>69</v>
      </c>
      <c r="E8">
        <v>82</v>
      </c>
      <c r="F8">
        <v>90</v>
      </c>
      <c r="G8">
        <v>0.25</v>
      </c>
    </row>
    <row r="9" spans="1:14" x14ac:dyDescent="0.25">
      <c r="A9" s="1">
        <v>42558</v>
      </c>
      <c r="B9" t="s">
        <v>8</v>
      </c>
      <c r="C9">
        <v>143</v>
      </c>
      <c r="D9">
        <v>101</v>
      </c>
      <c r="E9">
        <v>81</v>
      </c>
      <c r="F9">
        <v>135</v>
      </c>
      <c r="G9">
        <v>0.25</v>
      </c>
    </row>
    <row r="10" spans="1:14" x14ac:dyDescent="0.25">
      <c r="A10" s="2">
        <v>42559</v>
      </c>
      <c r="B10" t="s">
        <v>8</v>
      </c>
      <c r="C10">
        <v>123</v>
      </c>
      <c r="D10">
        <v>86</v>
      </c>
      <c r="E10">
        <v>82</v>
      </c>
      <c r="F10">
        <v>113</v>
      </c>
      <c r="G10">
        <v>0.25</v>
      </c>
    </row>
    <row r="11" spans="1:14" x14ac:dyDescent="0.25">
      <c r="A11" s="1">
        <v>42560</v>
      </c>
      <c r="B11" t="s">
        <v>8</v>
      </c>
      <c r="C11">
        <v>134</v>
      </c>
      <c r="D11">
        <v>95</v>
      </c>
      <c r="E11">
        <v>80</v>
      </c>
      <c r="F11">
        <v>126</v>
      </c>
      <c r="G11">
        <v>0.25</v>
      </c>
    </row>
    <row r="12" spans="1:14" x14ac:dyDescent="0.25">
      <c r="A12" s="1">
        <v>42561</v>
      </c>
      <c r="B12" t="s">
        <v>8</v>
      </c>
      <c r="C12">
        <v>140</v>
      </c>
      <c r="D12">
        <v>98</v>
      </c>
      <c r="E12">
        <v>82</v>
      </c>
      <c r="F12">
        <v>131</v>
      </c>
      <c r="G12">
        <v>0.25</v>
      </c>
    </row>
    <row r="13" spans="1:14" x14ac:dyDescent="0.25">
      <c r="A13" s="1">
        <v>42562</v>
      </c>
      <c r="B13" t="s">
        <v>8</v>
      </c>
      <c r="C13">
        <v>162</v>
      </c>
      <c r="D13">
        <v>120</v>
      </c>
      <c r="E13">
        <v>83</v>
      </c>
      <c r="F13">
        <v>135</v>
      </c>
      <c r="G13">
        <v>0.25</v>
      </c>
    </row>
    <row r="14" spans="1:14" x14ac:dyDescent="0.25">
      <c r="A14" s="1">
        <v>42563</v>
      </c>
      <c r="B14" t="s">
        <v>8</v>
      </c>
      <c r="C14">
        <v>130</v>
      </c>
      <c r="D14">
        <v>95</v>
      </c>
      <c r="E14">
        <v>84</v>
      </c>
      <c r="F14">
        <v>99</v>
      </c>
      <c r="G14">
        <v>0.25</v>
      </c>
    </row>
    <row r="15" spans="1:14" x14ac:dyDescent="0.25">
      <c r="A15" s="1">
        <v>42564</v>
      </c>
      <c r="B15" t="s">
        <v>8</v>
      </c>
      <c r="C15">
        <v>109</v>
      </c>
      <c r="D15">
        <v>75</v>
      </c>
      <c r="E15">
        <v>77</v>
      </c>
      <c r="F15">
        <v>99</v>
      </c>
      <c r="G15">
        <v>0.25</v>
      </c>
    </row>
    <row r="16" spans="1:14" x14ac:dyDescent="0.25">
      <c r="A16" s="1">
        <v>42565</v>
      </c>
      <c r="B16" t="s">
        <v>8</v>
      </c>
      <c r="C16">
        <v>122</v>
      </c>
      <c r="D16">
        <v>85</v>
      </c>
      <c r="E16">
        <v>78</v>
      </c>
      <c r="F16">
        <v>113</v>
      </c>
      <c r="G16">
        <v>0.25</v>
      </c>
    </row>
    <row r="17" spans="1:7" x14ac:dyDescent="0.25">
      <c r="A17" s="1">
        <v>42566</v>
      </c>
      <c r="B17" t="s">
        <v>8</v>
      </c>
      <c r="C17">
        <v>98</v>
      </c>
      <c r="D17">
        <v>62</v>
      </c>
      <c r="E17">
        <v>75</v>
      </c>
      <c r="F17">
        <v>108</v>
      </c>
      <c r="G17">
        <v>0.5</v>
      </c>
    </row>
    <row r="18" spans="1:7" x14ac:dyDescent="0.25">
      <c r="A18" s="1">
        <v>42567</v>
      </c>
      <c r="B18" t="s">
        <v>8</v>
      </c>
      <c r="C18">
        <v>81</v>
      </c>
      <c r="D18">
        <v>50</v>
      </c>
      <c r="E18">
        <v>74</v>
      </c>
      <c r="F18">
        <v>90</v>
      </c>
      <c r="G18">
        <v>0.5</v>
      </c>
    </row>
    <row r="19" spans="1:7" x14ac:dyDescent="0.25">
      <c r="A19" s="1">
        <v>42568</v>
      </c>
      <c r="B19" t="s">
        <v>8</v>
      </c>
      <c r="C19">
        <v>115</v>
      </c>
      <c r="D19">
        <v>76</v>
      </c>
      <c r="E19">
        <v>77</v>
      </c>
      <c r="F19">
        <v>126</v>
      </c>
      <c r="G19">
        <v>0.5</v>
      </c>
    </row>
    <row r="20" spans="1:7" x14ac:dyDescent="0.25">
      <c r="A20" s="1">
        <v>42569</v>
      </c>
      <c r="B20" t="s">
        <v>7</v>
      </c>
      <c r="C20">
        <v>131</v>
      </c>
      <c r="D20">
        <v>92</v>
      </c>
      <c r="E20">
        <v>81</v>
      </c>
      <c r="F20">
        <v>122</v>
      </c>
      <c r="G20">
        <v>0.5</v>
      </c>
    </row>
    <row r="21" spans="1:7" x14ac:dyDescent="0.25">
      <c r="A21" s="1">
        <v>42570</v>
      </c>
      <c r="B21" t="s">
        <v>7</v>
      </c>
      <c r="C21">
        <v>122</v>
      </c>
      <c r="D21">
        <v>85</v>
      </c>
      <c r="E21">
        <v>78</v>
      </c>
      <c r="F21">
        <v>113</v>
      </c>
      <c r="G21">
        <v>0.5</v>
      </c>
    </row>
    <row r="22" spans="1:7" x14ac:dyDescent="0.25">
      <c r="A22" s="1">
        <v>42571</v>
      </c>
      <c r="B22" t="s">
        <v>7</v>
      </c>
      <c r="C22">
        <v>71</v>
      </c>
      <c r="D22">
        <v>42</v>
      </c>
      <c r="E22">
        <v>70</v>
      </c>
      <c r="F22" s="5">
        <f>AVERAGE(F2:F21,F23:F33)</f>
        <v>108.54838709677419</v>
      </c>
      <c r="G22">
        <v>0.5</v>
      </c>
    </row>
    <row r="23" spans="1:7" x14ac:dyDescent="0.25">
      <c r="A23" s="1">
        <v>42572</v>
      </c>
      <c r="B23" t="s">
        <v>7</v>
      </c>
      <c r="C23">
        <v>83</v>
      </c>
      <c r="D23">
        <v>50</v>
      </c>
      <c r="E23">
        <v>77</v>
      </c>
      <c r="F23">
        <v>90</v>
      </c>
      <c r="G23">
        <v>0.5</v>
      </c>
    </row>
    <row r="24" spans="1:7" x14ac:dyDescent="0.25">
      <c r="A24" s="1">
        <v>42573</v>
      </c>
      <c r="B24" t="s">
        <v>7</v>
      </c>
      <c r="C24">
        <v>112</v>
      </c>
      <c r="D24">
        <v>75</v>
      </c>
      <c r="E24">
        <v>80</v>
      </c>
      <c r="F24">
        <v>108</v>
      </c>
      <c r="G24">
        <v>0.5</v>
      </c>
    </row>
    <row r="25" spans="1:7" x14ac:dyDescent="0.25">
      <c r="A25" s="1">
        <v>42574</v>
      </c>
      <c r="B25" t="s">
        <v>7</v>
      </c>
      <c r="C25">
        <v>120</v>
      </c>
      <c r="D25">
        <v>82</v>
      </c>
      <c r="E25">
        <v>81</v>
      </c>
      <c r="F25">
        <v>117</v>
      </c>
      <c r="G25">
        <v>0.5</v>
      </c>
    </row>
    <row r="26" spans="1:7" x14ac:dyDescent="0.25">
      <c r="A26" s="1">
        <v>42575</v>
      </c>
      <c r="B26" t="s">
        <v>7</v>
      </c>
      <c r="C26">
        <v>121</v>
      </c>
      <c r="D26">
        <v>82</v>
      </c>
      <c r="E26">
        <v>82</v>
      </c>
      <c r="F26">
        <v>117</v>
      </c>
      <c r="G26">
        <v>0.5</v>
      </c>
    </row>
    <row r="27" spans="1:7" x14ac:dyDescent="0.25">
      <c r="A27" s="1">
        <v>42576</v>
      </c>
      <c r="B27" t="s">
        <v>7</v>
      </c>
      <c r="C27">
        <v>156</v>
      </c>
      <c r="D27">
        <v>113</v>
      </c>
      <c r="E27">
        <v>84</v>
      </c>
      <c r="F27">
        <v>135</v>
      </c>
      <c r="G27">
        <v>0.5</v>
      </c>
    </row>
    <row r="28" spans="1:7" x14ac:dyDescent="0.25">
      <c r="A28" s="1">
        <v>42577</v>
      </c>
      <c r="B28" t="s">
        <v>7</v>
      </c>
      <c r="C28">
        <v>176</v>
      </c>
      <c r="D28">
        <v>129</v>
      </c>
      <c r="E28">
        <v>83</v>
      </c>
      <c r="F28">
        <v>158</v>
      </c>
      <c r="G28">
        <v>0.35</v>
      </c>
    </row>
    <row r="29" spans="1:7" x14ac:dyDescent="0.25">
      <c r="A29" s="1">
        <v>42578</v>
      </c>
      <c r="B29" t="s">
        <v>7</v>
      </c>
      <c r="C29">
        <v>104</v>
      </c>
      <c r="D29">
        <v>68</v>
      </c>
      <c r="E29">
        <v>80</v>
      </c>
      <c r="F29">
        <v>99</v>
      </c>
      <c r="G29">
        <v>0.35</v>
      </c>
    </row>
    <row r="30" spans="1:7" x14ac:dyDescent="0.25">
      <c r="A30" s="1">
        <v>42579</v>
      </c>
      <c r="B30" t="s">
        <v>7</v>
      </c>
      <c r="C30">
        <v>96</v>
      </c>
      <c r="D30">
        <v>63</v>
      </c>
      <c r="E30">
        <v>82</v>
      </c>
      <c r="F30">
        <v>90</v>
      </c>
      <c r="G30">
        <v>0.35</v>
      </c>
    </row>
    <row r="31" spans="1:7" x14ac:dyDescent="0.25">
      <c r="A31" s="1">
        <v>42580</v>
      </c>
      <c r="B31" t="s">
        <v>7</v>
      </c>
      <c r="C31">
        <v>100</v>
      </c>
      <c r="D31">
        <v>66</v>
      </c>
      <c r="E31">
        <v>81</v>
      </c>
      <c r="F31">
        <v>95</v>
      </c>
      <c r="G31">
        <v>0.35</v>
      </c>
    </row>
    <row r="32" spans="1:7" x14ac:dyDescent="0.25">
      <c r="A32" s="1">
        <v>42581</v>
      </c>
      <c r="B32" t="s">
        <v>8</v>
      </c>
      <c r="C32">
        <v>88</v>
      </c>
      <c r="D32">
        <v>57</v>
      </c>
      <c r="E32">
        <v>82</v>
      </c>
      <c r="F32">
        <v>81</v>
      </c>
      <c r="G32">
        <v>0.35</v>
      </c>
    </row>
    <row r="33" spans="1:7" x14ac:dyDescent="0.25">
      <c r="A33" s="1">
        <v>42582</v>
      </c>
      <c r="B33" t="s">
        <v>8</v>
      </c>
      <c r="C33">
        <v>76</v>
      </c>
      <c r="D33">
        <v>47</v>
      </c>
      <c r="E33">
        <v>82</v>
      </c>
      <c r="F33">
        <v>68</v>
      </c>
      <c r="G33">
        <v>0.35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tabSelected="1" topLeftCell="G1" workbookViewId="0">
      <selection activeCell="N25" sqref="N25"/>
    </sheetView>
  </sheetViews>
  <sheetFormatPr defaultRowHeight="15" x14ac:dyDescent="0.25"/>
  <cols>
    <col min="1" max="1" width="9.7109375" bestFit="1" customWidth="1"/>
    <col min="2" max="2" width="42.5703125" bestFit="1" customWidth="1"/>
    <col min="3" max="3" width="12" bestFit="1" customWidth="1"/>
    <col min="11" max="12" width="12.5703125" bestFit="1" customWidth="1"/>
    <col min="13" max="13" width="12.7109375" bestFit="1" customWidth="1"/>
    <col min="14" max="14" width="14.5703125" bestFit="1" customWidth="1"/>
    <col min="15" max="15" width="18.140625" bestFit="1" customWidth="1"/>
    <col min="16" max="16" width="12.7109375" bestFit="1" customWidth="1"/>
    <col min="17" max="17" width="18.140625" bestFit="1" customWidth="1"/>
    <col min="18" max="18" width="9.5703125" bestFit="1" customWidth="1"/>
    <col min="19" max="19" width="12" bestFit="1" customWidth="1"/>
    <col min="22" max="22" width="18.140625" bestFit="1" customWidth="1"/>
    <col min="23" max="23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7" t="s">
        <v>12</v>
      </c>
      <c r="I1" s="7" t="s">
        <v>13</v>
      </c>
    </row>
    <row r="2" spans="1:9" x14ac:dyDescent="0.25">
      <c r="A2" s="1">
        <v>42552</v>
      </c>
      <c r="B2" t="s">
        <v>7</v>
      </c>
      <c r="C2">
        <v>97</v>
      </c>
      <c r="D2">
        <v>67</v>
      </c>
      <c r="E2" s="14">
        <v>70</v>
      </c>
      <c r="F2">
        <v>90</v>
      </c>
      <c r="G2">
        <v>0.25</v>
      </c>
      <c r="H2" s="8">
        <f>C2+D2</f>
        <v>164</v>
      </c>
      <c r="I2" s="11">
        <f>H2*G2</f>
        <v>41</v>
      </c>
    </row>
    <row r="3" spans="1:9" x14ac:dyDescent="0.25">
      <c r="A3" s="1">
        <v>42553</v>
      </c>
      <c r="B3" t="s">
        <v>7</v>
      </c>
      <c r="C3">
        <v>98</v>
      </c>
      <c r="D3">
        <v>67</v>
      </c>
      <c r="E3">
        <v>72</v>
      </c>
      <c r="F3">
        <v>90</v>
      </c>
      <c r="G3">
        <v>0.25</v>
      </c>
      <c r="H3" s="8">
        <f t="shared" ref="H3:H32" si="0">C3+D3</f>
        <v>165</v>
      </c>
      <c r="I3" s="11">
        <f t="shared" ref="I3:I32" si="1">H3*G3</f>
        <v>41.25</v>
      </c>
    </row>
    <row r="4" spans="1:9" x14ac:dyDescent="0.25">
      <c r="A4" s="1">
        <v>42554</v>
      </c>
      <c r="B4" t="s">
        <v>7</v>
      </c>
      <c r="C4">
        <v>110</v>
      </c>
      <c r="D4">
        <v>77</v>
      </c>
      <c r="E4">
        <v>71</v>
      </c>
      <c r="F4">
        <v>104</v>
      </c>
      <c r="G4">
        <v>0.25</v>
      </c>
      <c r="H4" s="8">
        <f t="shared" si="0"/>
        <v>187</v>
      </c>
      <c r="I4" s="11">
        <f t="shared" si="1"/>
        <v>46.75</v>
      </c>
    </row>
    <row r="5" spans="1:9" x14ac:dyDescent="0.25">
      <c r="A5" s="1">
        <v>42555</v>
      </c>
      <c r="B5" t="s">
        <v>8</v>
      </c>
      <c r="C5">
        <v>134</v>
      </c>
      <c r="D5">
        <v>99</v>
      </c>
      <c r="E5">
        <v>76</v>
      </c>
      <c r="F5">
        <v>98</v>
      </c>
      <c r="G5">
        <v>0.25</v>
      </c>
      <c r="H5" s="8">
        <f t="shared" si="0"/>
        <v>233</v>
      </c>
      <c r="I5" s="11">
        <f t="shared" si="1"/>
        <v>58.25</v>
      </c>
    </row>
    <row r="6" spans="1:9" x14ac:dyDescent="0.25">
      <c r="A6" s="1">
        <v>42556</v>
      </c>
      <c r="B6" t="s">
        <v>8</v>
      </c>
      <c r="C6">
        <v>159</v>
      </c>
      <c r="D6">
        <v>118</v>
      </c>
      <c r="E6">
        <v>78</v>
      </c>
      <c r="F6">
        <v>135</v>
      </c>
      <c r="G6">
        <v>0.25</v>
      </c>
      <c r="H6" s="8">
        <f t="shared" si="0"/>
        <v>277</v>
      </c>
      <c r="I6" s="11">
        <f t="shared" si="1"/>
        <v>69.25</v>
      </c>
    </row>
    <row r="7" spans="1:9" x14ac:dyDescent="0.25">
      <c r="A7" s="1">
        <v>42557</v>
      </c>
      <c r="B7" t="s">
        <v>8</v>
      </c>
      <c r="C7">
        <v>103</v>
      </c>
      <c r="D7">
        <v>69</v>
      </c>
      <c r="E7">
        <v>82</v>
      </c>
      <c r="F7">
        <v>90</v>
      </c>
      <c r="G7">
        <v>0.25</v>
      </c>
      <c r="H7" s="8">
        <f t="shared" si="0"/>
        <v>172</v>
      </c>
      <c r="I7" s="11">
        <f t="shared" si="1"/>
        <v>43</v>
      </c>
    </row>
    <row r="8" spans="1:9" x14ac:dyDescent="0.25">
      <c r="A8" s="1">
        <v>42558</v>
      </c>
      <c r="B8" t="s">
        <v>8</v>
      </c>
      <c r="C8">
        <v>143</v>
      </c>
      <c r="D8">
        <v>101</v>
      </c>
      <c r="E8">
        <v>81</v>
      </c>
      <c r="F8">
        <v>135</v>
      </c>
      <c r="G8">
        <v>0.25</v>
      </c>
      <c r="H8" s="8">
        <f t="shared" si="0"/>
        <v>244</v>
      </c>
      <c r="I8" s="11">
        <f t="shared" si="1"/>
        <v>61</v>
      </c>
    </row>
    <row r="9" spans="1:9" x14ac:dyDescent="0.25">
      <c r="A9" s="2">
        <v>42559</v>
      </c>
      <c r="B9" t="s">
        <v>8</v>
      </c>
      <c r="C9">
        <v>123</v>
      </c>
      <c r="D9">
        <v>86</v>
      </c>
      <c r="E9">
        <v>82</v>
      </c>
      <c r="F9">
        <v>113</v>
      </c>
      <c r="G9">
        <v>0.25</v>
      </c>
      <c r="H9" s="8">
        <f t="shared" si="0"/>
        <v>209</v>
      </c>
      <c r="I9" s="11">
        <f t="shared" si="1"/>
        <v>52.25</v>
      </c>
    </row>
    <row r="10" spans="1:9" x14ac:dyDescent="0.25">
      <c r="A10" s="1">
        <v>42560</v>
      </c>
      <c r="B10" t="s">
        <v>8</v>
      </c>
      <c r="C10">
        <v>134</v>
      </c>
      <c r="D10">
        <v>95</v>
      </c>
      <c r="E10">
        <v>80</v>
      </c>
      <c r="F10">
        <v>126</v>
      </c>
      <c r="G10">
        <v>0.25</v>
      </c>
      <c r="H10" s="8">
        <f t="shared" si="0"/>
        <v>229</v>
      </c>
      <c r="I10" s="11">
        <f t="shared" si="1"/>
        <v>57.25</v>
      </c>
    </row>
    <row r="11" spans="1:9" x14ac:dyDescent="0.25">
      <c r="A11" s="1">
        <v>42561</v>
      </c>
      <c r="B11" t="s">
        <v>8</v>
      </c>
      <c r="C11">
        <v>140</v>
      </c>
      <c r="D11">
        <v>98</v>
      </c>
      <c r="E11">
        <v>82</v>
      </c>
      <c r="F11">
        <v>131</v>
      </c>
      <c r="G11">
        <v>0.25</v>
      </c>
      <c r="H11" s="8">
        <f t="shared" si="0"/>
        <v>238</v>
      </c>
      <c r="I11" s="11">
        <f t="shared" si="1"/>
        <v>59.5</v>
      </c>
    </row>
    <row r="12" spans="1:9" x14ac:dyDescent="0.25">
      <c r="A12" s="1">
        <v>42562</v>
      </c>
      <c r="B12" t="s">
        <v>8</v>
      </c>
      <c r="C12">
        <v>162</v>
      </c>
      <c r="D12">
        <v>120</v>
      </c>
      <c r="E12">
        <v>83</v>
      </c>
      <c r="F12">
        <v>135</v>
      </c>
      <c r="G12">
        <v>0.25</v>
      </c>
      <c r="H12" s="8">
        <f t="shared" si="0"/>
        <v>282</v>
      </c>
      <c r="I12" s="11">
        <f t="shared" si="1"/>
        <v>70.5</v>
      </c>
    </row>
    <row r="13" spans="1:9" x14ac:dyDescent="0.25">
      <c r="A13" s="1">
        <v>42563</v>
      </c>
      <c r="B13" t="s">
        <v>8</v>
      </c>
      <c r="C13">
        <v>130</v>
      </c>
      <c r="D13">
        <v>95</v>
      </c>
      <c r="E13" s="14">
        <v>84</v>
      </c>
      <c r="F13">
        <v>99</v>
      </c>
      <c r="G13">
        <v>0.25</v>
      </c>
      <c r="H13" s="8">
        <f t="shared" si="0"/>
        <v>225</v>
      </c>
      <c r="I13" s="11">
        <f t="shared" si="1"/>
        <v>56.25</v>
      </c>
    </row>
    <row r="14" spans="1:9" x14ac:dyDescent="0.25">
      <c r="A14" s="1">
        <v>42564</v>
      </c>
      <c r="B14" t="s">
        <v>8</v>
      </c>
      <c r="C14">
        <v>109</v>
      </c>
      <c r="D14">
        <v>75</v>
      </c>
      <c r="E14">
        <v>77</v>
      </c>
      <c r="F14">
        <v>99</v>
      </c>
      <c r="G14">
        <v>0.25</v>
      </c>
      <c r="H14" s="8">
        <f t="shared" si="0"/>
        <v>184</v>
      </c>
      <c r="I14" s="11">
        <f t="shared" si="1"/>
        <v>46</v>
      </c>
    </row>
    <row r="15" spans="1:9" x14ac:dyDescent="0.25">
      <c r="A15" s="1">
        <v>42565</v>
      </c>
      <c r="B15" t="s">
        <v>8</v>
      </c>
      <c r="C15">
        <v>122</v>
      </c>
      <c r="D15">
        <v>85</v>
      </c>
      <c r="E15">
        <v>78</v>
      </c>
      <c r="F15">
        <v>113</v>
      </c>
      <c r="G15">
        <v>0.25</v>
      </c>
      <c r="H15" s="8">
        <f t="shared" si="0"/>
        <v>207</v>
      </c>
      <c r="I15" s="11">
        <f t="shared" si="1"/>
        <v>51.75</v>
      </c>
    </row>
    <row r="16" spans="1:9" x14ac:dyDescent="0.25">
      <c r="A16" s="1">
        <v>42566</v>
      </c>
      <c r="B16" t="s">
        <v>8</v>
      </c>
      <c r="C16">
        <v>98</v>
      </c>
      <c r="D16">
        <v>62</v>
      </c>
      <c r="E16">
        <v>75</v>
      </c>
      <c r="F16">
        <v>108</v>
      </c>
      <c r="G16">
        <v>0.5</v>
      </c>
      <c r="H16" s="8">
        <f t="shared" si="0"/>
        <v>160</v>
      </c>
      <c r="I16" s="11">
        <f t="shared" si="1"/>
        <v>80</v>
      </c>
    </row>
    <row r="17" spans="1:23" x14ac:dyDescent="0.25">
      <c r="A17" s="1">
        <v>42567</v>
      </c>
      <c r="B17" t="s">
        <v>8</v>
      </c>
      <c r="C17">
        <v>81</v>
      </c>
      <c r="D17">
        <v>50</v>
      </c>
      <c r="E17">
        <v>74</v>
      </c>
      <c r="F17">
        <v>90</v>
      </c>
      <c r="G17">
        <v>0.5</v>
      </c>
      <c r="H17" s="8">
        <f t="shared" si="0"/>
        <v>131</v>
      </c>
      <c r="I17" s="11">
        <f t="shared" si="1"/>
        <v>65.5</v>
      </c>
    </row>
    <row r="18" spans="1:23" ht="15.75" thickBot="1" x14ac:dyDescent="0.3">
      <c r="A18" s="1">
        <v>42568</v>
      </c>
      <c r="B18" t="s">
        <v>8</v>
      </c>
      <c r="C18">
        <v>115</v>
      </c>
      <c r="D18">
        <v>76</v>
      </c>
      <c r="E18">
        <v>77</v>
      </c>
      <c r="F18">
        <v>126</v>
      </c>
      <c r="G18">
        <v>0.5</v>
      </c>
      <c r="H18" s="8">
        <f t="shared" si="0"/>
        <v>191</v>
      </c>
      <c r="I18" s="11">
        <f t="shared" si="1"/>
        <v>95.5</v>
      </c>
    </row>
    <row r="19" spans="1:23" x14ac:dyDescent="0.25">
      <c r="A19" s="1">
        <v>42569</v>
      </c>
      <c r="B19" t="s">
        <v>7</v>
      </c>
      <c r="C19">
        <v>131</v>
      </c>
      <c r="D19">
        <v>92</v>
      </c>
      <c r="E19">
        <v>81</v>
      </c>
      <c r="F19">
        <v>122</v>
      </c>
      <c r="G19">
        <v>0.5</v>
      </c>
      <c r="H19" s="8">
        <f t="shared" si="0"/>
        <v>223</v>
      </c>
      <c r="I19" s="11">
        <f t="shared" si="1"/>
        <v>111.5</v>
      </c>
      <c r="K19" t="s">
        <v>15</v>
      </c>
      <c r="O19" s="21" t="s">
        <v>5</v>
      </c>
      <c r="P19" s="21"/>
      <c r="Q19" s="21" t="s">
        <v>4</v>
      </c>
      <c r="R19" s="21"/>
      <c r="S19" s="21" t="s">
        <v>12</v>
      </c>
      <c r="T19" s="21"/>
      <c r="V19" s="21" t="s">
        <v>13</v>
      </c>
      <c r="W19" s="21"/>
    </row>
    <row r="20" spans="1:23" x14ac:dyDescent="0.25">
      <c r="A20" s="1">
        <v>42570</v>
      </c>
      <c r="B20" t="s">
        <v>7</v>
      </c>
      <c r="C20">
        <v>122</v>
      </c>
      <c r="D20">
        <v>85</v>
      </c>
      <c r="E20">
        <v>78</v>
      </c>
      <c r="F20">
        <v>113</v>
      </c>
      <c r="G20">
        <v>0.5</v>
      </c>
      <c r="H20" s="8">
        <f t="shared" si="0"/>
        <v>207</v>
      </c>
      <c r="I20" s="11">
        <f t="shared" si="1"/>
        <v>103.5</v>
      </c>
      <c r="K20">
        <v>10</v>
      </c>
      <c r="O20" s="16"/>
      <c r="P20" s="16"/>
      <c r="Q20" s="16"/>
      <c r="R20" s="16"/>
      <c r="S20" s="16"/>
      <c r="T20" s="16"/>
      <c r="V20" s="16"/>
      <c r="W20" s="16"/>
    </row>
    <row r="21" spans="1:23" x14ac:dyDescent="0.25">
      <c r="A21" s="1">
        <v>42571</v>
      </c>
      <c r="B21" t="s">
        <v>7</v>
      </c>
      <c r="C21">
        <v>71</v>
      </c>
      <c r="D21">
        <v>42</v>
      </c>
      <c r="E21" s="14">
        <v>70</v>
      </c>
      <c r="F21" s="5">
        <f>AVERAGE(F2:F20,F22:F32)</f>
        <v>109.16666666666667</v>
      </c>
      <c r="G21">
        <v>0.5</v>
      </c>
      <c r="H21" s="8">
        <f t="shared" si="0"/>
        <v>113</v>
      </c>
      <c r="I21" s="11">
        <f t="shared" si="1"/>
        <v>56.5</v>
      </c>
      <c r="K21">
        <v>20</v>
      </c>
      <c r="O21" s="16" t="s">
        <v>20</v>
      </c>
      <c r="P21" s="16">
        <v>109.16666666666666</v>
      </c>
      <c r="Q21" s="16" t="s">
        <v>20</v>
      </c>
      <c r="R21" s="22">
        <v>78.870967741935488</v>
      </c>
      <c r="S21" s="16" t="s">
        <v>20</v>
      </c>
      <c r="T21" s="16">
        <v>196.93548387096774</v>
      </c>
      <c r="V21" s="16" t="s">
        <v>20</v>
      </c>
      <c r="W21" s="16">
        <v>68.967741935483872</v>
      </c>
    </row>
    <row r="22" spans="1:23" x14ac:dyDescent="0.25">
      <c r="A22" s="1">
        <v>42572</v>
      </c>
      <c r="B22" t="s">
        <v>7</v>
      </c>
      <c r="C22">
        <v>83</v>
      </c>
      <c r="D22">
        <v>50</v>
      </c>
      <c r="E22">
        <v>77</v>
      </c>
      <c r="F22">
        <v>90</v>
      </c>
      <c r="G22">
        <v>0.5</v>
      </c>
      <c r="H22" s="8">
        <f t="shared" si="0"/>
        <v>133</v>
      </c>
      <c r="I22" s="11">
        <f t="shared" si="1"/>
        <v>66.5</v>
      </c>
      <c r="K22">
        <v>30</v>
      </c>
      <c r="O22" s="16" t="s">
        <v>21</v>
      </c>
      <c r="P22" s="16">
        <v>3.5599575125329115</v>
      </c>
      <c r="Q22" s="16" t="s">
        <v>21</v>
      </c>
      <c r="R22" s="16">
        <v>0.73578563890370041</v>
      </c>
      <c r="S22" s="16" t="s">
        <v>21</v>
      </c>
      <c r="T22" s="16">
        <v>8.661984113499523</v>
      </c>
      <c r="V22" s="16" t="s">
        <v>21</v>
      </c>
      <c r="W22" s="16">
        <v>4.4208958540796655</v>
      </c>
    </row>
    <row r="23" spans="1:23" x14ac:dyDescent="0.25">
      <c r="A23" s="1">
        <v>42573</v>
      </c>
      <c r="B23" t="s">
        <v>7</v>
      </c>
      <c r="C23">
        <v>112</v>
      </c>
      <c r="D23">
        <v>75</v>
      </c>
      <c r="E23">
        <v>80</v>
      </c>
      <c r="F23">
        <v>108</v>
      </c>
      <c r="G23">
        <v>0.5</v>
      </c>
      <c r="H23" s="8">
        <f t="shared" si="0"/>
        <v>187</v>
      </c>
      <c r="I23" s="11">
        <f t="shared" si="1"/>
        <v>93.5</v>
      </c>
      <c r="K23">
        <v>40</v>
      </c>
      <c r="O23" s="16" t="s">
        <v>22</v>
      </c>
      <c r="P23" s="16">
        <v>108</v>
      </c>
      <c r="Q23" s="16" t="s">
        <v>22</v>
      </c>
      <c r="R23" s="16">
        <v>80</v>
      </c>
      <c r="S23" s="16" t="s">
        <v>22</v>
      </c>
      <c r="T23" s="16">
        <v>191</v>
      </c>
      <c r="V23" s="16" t="s">
        <v>22</v>
      </c>
      <c r="W23" s="16">
        <v>59.5</v>
      </c>
    </row>
    <row r="24" spans="1:23" x14ac:dyDescent="0.25">
      <c r="A24" s="1">
        <v>42574</v>
      </c>
      <c r="B24" t="s">
        <v>7</v>
      </c>
      <c r="C24">
        <v>120</v>
      </c>
      <c r="D24">
        <v>82</v>
      </c>
      <c r="E24">
        <v>81</v>
      </c>
      <c r="F24">
        <v>117</v>
      </c>
      <c r="G24">
        <v>0.5</v>
      </c>
      <c r="H24" s="8">
        <f t="shared" si="0"/>
        <v>202</v>
      </c>
      <c r="I24" s="11">
        <f t="shared" si="1"/>
        <v>101</v>
      </c>
      <c r="K24">
        <v>50</v>
      </c>
      <c r="O24" s="16" t="s">
        <v>23</v>
      </c>
      <c r="P24" s="16">
        <v>90</v>
      </c>
      <c r="Q24" s="16" t="s">
        <v>23</v>
      </c>
      <c r="R24" s="16">
        <v>82</v>
      </c>
      <c r="S24" s="16" t="s">
        <v>23</v>
      </c>
      <c r="T24" s="16">
        <v>187</v>
      </c>
      <c r="V24" s="16" t="s">
        <v>23</v>
      </c>
      <c r="W24" s="16" t="e">
        <v>#N/A</v>
      </c>
    </row>
    <row r="25" spans="1:23" x14ac:dyDescent="0.25">
      <c r="A25" s="1">
        <v>42575</v>
      </c>
      <c r="B25" t="s">
        <v>7</v>
      </c>
      <c r="C25">
        <v>121</v>
      </c>
      <c r="D25">
        <v>82</v>
      </c>
      <c r="E25">
        <v>82</v>
      </c>
      <c r="F25">
        <v>117</v>
      </c>
      <c r="G25">
        <v>0.5</v>
      </c>
      <c r="H25" s="8">
        <f t="shared" si="0"/>
        <v>203</v>
      </c>
      <c r="I25" s="11">
        <f t="shared" si="1"/>
        <v>101.5</v>
      </c>
      <c r="K25">
        <v>60</v>
      </c>
      <c r="O25" s="16" t="s">
        <v>24</v>
      </c>
      <c r="P25" s="22">
        <v>19.821004571469754</v>
      </c>
      <c r="Q25" s="16" t="s">
        <v>24</v>
      </c>
      <c r="R25" s="16">
        <v>4.0966810589701419</v>
      </c>
      <c r="S25" s="16" t="s">
        <v>24</v>
      </c>
      <c r="T25" s="16">
        <v>48.227886458542436</v>
      </c>
      <c r="V25" s="16" t="s">
        <v>24</v>
      </c>
      <c r="W25" s="16">
        <v>24.614506388127751</v>
      </c>
    </row>
    <row r="26" spans="1:23" x14ac:dyDescent="0.25">
      <c r="A26" s="1">
        <v>42576</v>
      </c>
      <c r="B26" t="s">
        <v>7</v>
      </c>
      <c r="C26">
        <v>156</v>
      </c>
      <c r="D26">
        <v>113</v>
      </c>
      <c r="E26" s="14">
        <v>84</v>
      </c>
      <c r="F26">
        <v>135</v>
      </c>
      <c r="G26">
        <v>0.5</v>
      </c>
      <c r="H26" s="8">
        <f t="shared" si="0"/>
        <v>269</v>
      </c>
      <c r="I26" s="11">
        <f t="shared" si="1"/>
        <v>134.5</v>
      </c>
      <c r="K26">
        <v>70</v>
      </c>
      <c r="O26" s="16" t="s">
        <v>25</v>
      </c>
      <c r="P26" s="16">
        <v>392.87222222222482</v>
      </c>
      <c r="Q26" s="16" t="s">
        <v>25</v>
      </c>
      <c r="R26" s="16">
        <v>16.782795698924723</v>
      </c>
      <c r="S26" s="16" t="s">
        <v>25</v>
      </c>
      <c r="T26" s="16">
        <v>2325.9290322580609</v>
      </c>
      <c r="V26" s="16" t="s">
        <v>25</v>
      </c>
      <c r="W26" s="16">
        <v>605.87392473118189</v>
      </c>
    </row>
    <row r="27" spans="1:23" x14ac:dyDescent="0.25">
      <c r="A27" s="1">
        <v>42577</v>
      </c>
      <c r="B27" t="s">
        <v>7</v>
      </c>
      <c r="C27">
        <v>176</v>
      </c>
      <c r="D27">
        <v>129</v>
      </c>
      <c r="E27">
        <v>83</v>
      </c>
      <c r="F27">
        <v>158</v>
      </c>
      <c r="G27">
        <v>0.35</v>
      </c>
      <c r="H27" s="8">
        <f t="shared" si="0"/>
        <v>305</v>
      </c>
      <c r="I27" s="11">
        <f t="shared" si="1"/>
        <v>106.75</v>
      </c>
      <c r="K27">
        <v>80</v>
      </c>
      <c r="O27" s="16" t="s">
        <v>26</v>
      </c>
      <c r="P27" s="16">
        <v>-8.2303624829140887E-2</v>
      </c>
      <c r="Q27" s="16" t="s">
        <v>26</v>
      </c>
      <c r="R27" s="16">
        <v>-0.13428863746643094</v>
      </c>
      <c r="S27" s="16" t="s">
        <v>26</v>
      </c>
      <c r="T27" s="16">
        <v>-0.32390101912181457</v>
      </c>
      <c r="V27" s="16" t="s">
        <v>26</v>
      </c>
      <c r="W27" s="16">
        <v>0.14407492622077234</v>
      </c>
    </row>
    <row r="28" spans="1:23" x14ac:dyDescent="0.25">
      <c r="A28" s="1">
        <v>42578</v>
      </c>
      <c r="B28" t="s">
        <v>7</v>
      </c>
      <c r="C28">
        <v>104</v>
      </c>
      <c r="D28">
        <v>68</v>
      </c>
      <c r="E28">
        <v>80</v>
      </c>
      <c r="F28">
        <v>99</v>
      </c>
      <c r="G28">
        <v>0.35</v>
      </c>
      <c r="H28" s="8">
        <f t="shared" si="0"/>
        <v>172</v>
      </c>
      <c r="I28" s="11">
        <f t="shared" si="1"/>
        <v>60.199999999999996</v>
      </c>
      <c r="K28">
        <v>90</v>
      </c>
      <c r="O28" s="16" t="s">
        <v>27</v>
      </c>
      <c r="P28" s="16">
        <v>0.30528609842215287</v>
      </c>
      <c r="Q28" s="16" t="s">
        <v>27</v>
      </c>
      <c r="R28" s="16">
        <v>-0.91163462314131105</v>
      </c>
      <c r="S28" s="16" t="s">
        <v>27</v>
      </c>
      <c r="T28" s="16">
        <v>0.36227744053700056</v>
      </c>
      <c r="V28" s="16" t="s">
        <v>27</v>
      </c>
      <c r="W28" s="16">
        <v>1.017845327158672</v>
      </c>
    </row>
    <row r="29" spans="1:23" x14ac:dyDescent="0.25">
      <c r="A29" s="1">
        <v>42579</v>
      </c>
      <c r="B29" t="s">
        <v>7</v>
      </c>
      <c r="C29">
        <v>96</v>
      </c>
      <c r="D29">
        <v>63</v>
      </c>
      <c r="E29">
        <v>82</v>
      </c>
      <c r="F29">
        <v>90</v>
      </c>
      <c r="G29">
        <v>0.35</v>
      </c>
      <c r="H29" s="8">
        <f t="shared" si="0"/>
        <v>159</v>
      </c>
      <c r="I29" s="11">
        <f t="shared" si="1"/>
        <v>55.65</v>
      </c>
      <c r="K29">
        <v>100</v>
      </c>
      <c r="O29" s="16" t="s">
        <v>28</v>
      </c>
      <c r="P29" s="16">
        <v>90</v>
      </c>
      <c r="Q29" s="16" t="s">
        <v>28</v>
      </c>
      <c r="R29" s="16">
        <v>14</v>
      </c>
      <c r="S29" s="16" t="s">
        <v>28</v>
      </c>
      <c r="T29" s="16">
        <v>192</v>
      </c>
      <c r="V29" s="16" t="s">
        <v>28</v>
      </c>
      <c r="W29" s="16">
        <v>93.5</v>
      </c>
    </row>
    <row r="30" spans="1:23" x14ac:dyDescent="0.25">
      <c r="A30" s="1">
        <v>42580</v>
      </c>
      <c r="B30" t="s">
        <v>7</v>
      </c>
      <c r="C30">
        <v>100</v>
      </c>
      <c r="D30">
        <v>66</v>
      </c>
      <c r="E30">
        <v>81</v>
      </c>
      <c r="F30">
        <v>95</v>
      </c>
      <c r="G30">
        <v>0.35</v>
      </c>
      <c r="H30" s="8">
        <f t="shared" si="0"/>
        <v>166</v>
      </c>
      <c r="I30" s="11">
        <f t="shared" si="1"/>
        <v>58.099999999999994</v>
      </c>
      <c r="O30" s="16" t="s">
        <v>29</v>
      </c>
      <c r="P30" s="16">
        <v>68</v>
      </c>
      <c r="Q30" s="16" t="s">
        <v>29</v>
      </c>
      <c r="R30" s="16">
        <v>70</v>
      </c>
      <c r="S30" s="16" t="s">
        <v>29</v>
      </c>
      <c r="T30" s="16">
        <v>113</v>
      </c>
      <c r="V30" s="16" t="s">
        <v>29</v>
      </c>
      <c r="W30" s="16">
        <v>41</v>
      </c>
    </row>
    <row r="31" spans="1:23" x14ac:dyDescent="0.25">
      <c r="A31" s="1">
        <v>42581</v>
      </c>
      <c r="B31" t="s">
        <v>8</v>
      </c>
      <c r="C31">
        <v>88</v>
      </c>
      <c r="D31">
        <v>57</v>
      </c>
      <c r="E31">
        <v>82</v>
      </c>
      <c r="F31">
        <v>81</v>
      </c>
      <c r="G31">
        <v>0.35</v>
      </c>
      <c r="H31" s="8">
        <f t="shared" si="0"/>
        <v>145</v>
      </c>
      <c r="I31" s="11">
        <f t="shared" si="1"/>
        <v>50.75</v>
      </c>
      <c r="O31" s="16" t="s">
        <v>30</v>
      </c>
      <c r="P31" s="16">
        <v>158</v>
      </c>
      <c r="Q31" s="16" t="s">
        <v>30</v>
      </c>
      <c r="R31" s="16">
        <v>84</v>
      </c>
      <c r="S31" s="16" t="s">
        <v>30</v>
      </c>
      <c r="T31" s="16">
        <v>305</v>
      </c>
      <c r="V31" s="16" t="s">
        <v>30</v>
      </c>
      <c r="W31" s="16">
        <v>134.5</v>
      </c>
    </row>
    <row r="32" spans="1:23" x14ac:dyDescent="0.25">
      <c r="A32" s="1">
        <v>42582</v>
      </c>
      <c r="B32" t="s">
        <v>8</v>
      </c>
      <c r="C32">
        <v>76</v>
      </c>
      <c r="D32">
        <v>47</v>
      </c>
      <c r="E32">
        <v>82</v>
      </c>
      <c r="F32">
        <v>68</v>
      </c>
      <c r="G32">
        <v>0.35</v>
      </c>
      <c r="H32" s="8">
        <f t="shared" si="0"/>
        <v>123</v>
      </c>
      <c r="I32" s="11">
        <f t="shared" si="1"/>
        <v>43.05</v>
      </c>
      <c r="O32" s="16" t="s">
        <v>31</v>
      </c>
      <c r="P32" s="16">
        <v>3384.1666666666665</v>
      </c>
      <c r="Q32" s="16" t="s">
        <v>31</v>
      </c>
      <c r="R32" s="16">
        <v>2445</v>
      </c>
      <c r="S32" s="16" t="s">
        <v>31</v>
      </c>
      <c r="T32" s="16">
        <v>6105</v>
      </c>
      <c r="V32" s="16" t="s">
        <v>31</v>
      </c>
      <c r="W32" s="16">
        <v>2138</v>
      </c>
    </row>
    <row r="33" spans="2:23" ht="15.75" thickBot="1" x14ac:dyDescent="0.3">
      <c r="G33" s="10" t="s">
        <v>14</v>
      </c>
      <c r="H33" s="13">
        <f>SUM(H2:H32)</f>
        <v>6105</v>
      </c>
      <c r="I33" s="12">
        <f>SUM(I2:I32)</f>
        <v>2138</v>
      </c>
      <c r="O33" s="18" t="s">
        <v>32</v>
      </c>
      <c r="P33" s="18">
        <v>31</v>
      </c>
      <c r="Q33" s="18" t="s">
        <v>32</v>
      </c>
      <c r="R33" s="18">
        <v>31</v>
      </c>
      <c r="S33" s="18" t="s">
        <v>32</v>
      </c>
      <c r="T33" s="18">
        <v>31</v>
      </c>
      <c r="V33" s="18" t="s">
        <v>32</v>
      </c>
      <c r="W33" s="18">
        <v>31</v>
      </c>
    </row>
    <row r="35" spans="2:23" x14ac:dyDescent="0.25">
      <c r="L35" s="6" t="s">
        <v>33</v>
      </c>
    </row>
    <row r="36" spans="2:23" x14ac:dyDescent="0.25">
      <c r="S36" t="s">
        <v>34</v>
      </c>
    </row>
    <row r="37" spans="2:23" x14ac:dyDescent="0.25">
      <c r="B37" t="s">
        <v>35</v>
      </c>
      <c r="L37" t="s">
        <v>4</v>
      </c>
      <c r="M37" t="s">
        <v>5</v>
      </c>
      <c r="N37" t="s">
        <v>6</v>
      </c>
      <c r="O37" t="s">
        <v>12</v>
      </c>
      <c r="S37">
        <f>TTEST(C2:C32,D3:D32,2,2)</f>
        <v>3.5318428050741382E-7</v>
      </c>
    </row>
    <row r="38" spans="2:23" ht="15.75" thickBot="1" x14ac:dyDescent="0.3">
      <c r="K38" s="9" t="s">
        <v>4</v>
      </c>
      <c r="M38">
        <f>CORREL(E2:E32,F$2:F$32)</f>
        <v>0.28660254307428434</v>
      </c>
      <c r="N38">
        <f>CORREL($E$2:$E$32,G2:G32)</f>
        <v>-3.3574567075296491E-2</v>
      </c>
      <c r="O38">
        <f>CORREL($E$2:$E$32,H2:H32)</f>
        <v>0.46661641888188637</v>
      </c>
    </row>
    <row r="39" spans="2:23" x14ac:dyDescent="0.25">
      <c r="B39" s="20"/>
      <c r="C39" s="20" t="s">
        <v>36</v>
      </c>
      <c r="D39" s="20" t="s">
        <v>37</v>
      </c>
      <c r="K39" s="9" t="s">
        <v>6</v>
      </c>
      <c r="L39">
        <f>CORREL($G$2:$G$32,E2:E32)</f>
        <v>-3.3574567075296491E-2</v>
      </c>
      <c r="M39">
        <f>CORREL($G$2:$G$32,F2:F32)</f>
        <v>3.2391469459033567E-2</v>
      </c>
      <c r="N39">
        <f t="shared" ref="N39" si="2">CORREL($G$2:$G$32,G2:G32)</f>
        <v>0.99999999999999989</v>
      </c>
      <c r="O39">
        <f>CORREL($G$2:$G$32,H2:H32)</f>
        <v>-0.29257237534797398</v>
      </c>
    </row>
    <row r="40" spans="2:23" x14ac:dyDescent="0.25">
      <c r="B40" s="16" t="s">
        <v>20</v>
      </c>
      <c r="C40" s="16">
        <v>116.58064516129032</v>
      </c>
      <c r="D40" s="16">
        <v>80.354838709677423</v>
      </c>
      <c r="K40" s="9" t="s">
        <v>5</v>
      </c>
      <c r="L40">
        <f>CORREL($F$2:$F$32,E2:E32)</f>
        <v>0.28660254307428434</v>
      </c>
      <c r="M40">
        <f t="shared" ref="M40:O40" si="3">CORREL($F$2:$F$32,F2:F32)</f>
        <v>1.0000000000000002</v>
      </c>
      <c r="N40">
        <f t="shared" si="3"/>
        <v>3.2391469459033567E-2</v>
      </c>
      <c r="O40">
        <f t="shared" si="3"/>
        <v>0.84341795769768868</v>
      </c>
    </row>
    <row r="41" spans="2:23" x14ac:dyDescent="0.25">
      <c r="B41" s="16" t="s">
        <v>38</v>
      </c>
      <c r="C41" s="16">
        <v>683.11827956989293</v>
      </c>
      <c r="D41" s="16">
        <v>489.7698924731182</v>
      </c>
      <c r="K41" s="9" t="s">
        <v>12</v>
      </c>
      <c r="L41">
        <f>CORREL($H$2:$H$32,E2:E32)</f>
        <v>0.46661641888188637</v>
      </c>
      <c r="M41">
        <f>CORREL($H$2:$H$32,F2:F32)</f>
        <v>0.84341795769768868</v>
      </c>
      <c r="N41">
        <f>CORREL($H$2:$H$32,G2:G32)</f>
        <v>-0.29257237534797398</v>
      </c>
      <c r="O41">
        <f>CORREL($H$2:$H$32,H2:H32)</f>
        <v>1</v>
      </c>
    </row>
    <row r="42" spans="2:23" x14ac:dyDescent="0.25">
      <c r="B42" s="16" t="s">
        <v>39</v>
      </c>
      <c r="C42" s="16">
        <v>31</v>
      </c>
      <c r="D42" s="16">
        <v>31</v>
      </c>
    </row>
    <row r="43" spans="2:23" x14ac:dyDescent="0.25">
      <c r="B43" s="16" t="s">
        <v>40</v>
      </c>
      <c r="C43" s="16">
        <v>586.44408602150554</v>
      </c>
      <c r="D43" s="16"/>
    </row>
    <row r="44" spans="2:23" x14ac:dyDescent="0.25">
      <c r="B44" s="16" t="s">
        <v>41</v>
      </c>
      <c r="C44" s="16">
        <v>0</v>
      </c>
      <c r="D44" s="16"/>
    </row>
    <row r="45" spans="2:23" x14ac:dyDescent="0.25">
      <c r="B45" s="16" t="s">
        <v>42</v>
      </c>
      <c r="C45" s="16">
        <v>60</v>
      </c>
      <c r="D45" s="16"/>
    </row>
    <row r="46" spans="2:23" x14ac:dyDescent="0.25">
      <c r="B46" s="16" t="s">
        <v>43</v>
      </c>
      <c r="C46" s="16">
        <v>5.8893939518238767</v>
      </c>
      <c r="D46" s="16"/>
      <c r="L46" t="s">
        <v>49</v>
      </c>
    </row>
    <row r="47" spans="2:23" ht="15.75" thickBot="1" x14ac:dyDescent="0.3">
      <c r="B47" s="16" t="s">
        <v>44</v>
      </c>
      <c r="C47" s="16">
        <v>9.3931126296514368E-8</v>
      </c>
      <c r="D47" s="16"/>
    </row>
    <row r="48" spans="2:23" x14ac:dyDescent="0.25">
      <c r="B48" s="16" t="s">
        <v>45</v>
      </c>
      <c r="C48" s="16">
        <v>1.6706488649046354</v>
      </c>
      <c r="D48" s="16"/>
      <c r="L48" s="21" t="s">
        <v>50</v>
      </c>
      <c r="M48" s="21"/>
    </row>
    <row r="49" spans="2:20" x14ac:dyDescent="0.25">
      <c r="B49" s="16" t="s">
        <v>46</v>
      </c>
      <c r="C49" s="16">
        <v>1.8786225259302874E-7</v>
      </c>
      <c r="D49" s="16"/>
      <c r="F49" t="s">
        <v>48</v>
      </c>
      <c r="L49" s="16" t="s">
        <v>51</v>
      </c>
      <c r="M49" s="16">
        <v>0.92869342293991397</v>
      </c>
    </row>
    <row r="50" spans="2:20" ht="15.75" thickBot="1" x14ac:dyDescent="0.3">
      <c r="B50" s="18" t="s">
        <v>47</v>
      </c>
      <c r="C50" s="18">
        <v>2.0002978220142609</v>
      </c>
      <c r="D50" s="18"/>
      <c r="L50" s="16" t="s">
        <v>52</v>
      </c>
      <c r="M50" s="16">
        <v>0.86247147381185385</v>
      </c>
    </row>
    <row r="51" spans="2:20" x14ac:dyDescent="0.25">
      <c r="L51" s="16" t="s">
        <v>53</v>
      </c>
      <c r="M51" s="16">
        <v>0.8471905264576155</v>
      </c>
    </row>
    <row r="52" spans="2:20" x14ac:dyDescent="0.25">
      <c r="L52" s="16" t="s">
        <v>21</v>
      </c>
      <c r="M52" s="16">
        <v>18.852691874538849</v>
      </c>
    </row>
    <row r="53" spans="2:20" ht="15.75" thickBot="1" x14ac:dyDescent="0.3">
      <c r="L53" s="18" t="s">
        <v>39</v>
      </c>
      <c r="M53" s="18">
        <v>31</v>
      </c>
    </row>
    <row r="55" spans="2:20" ht="15.75" thickBot="1" x14ac:dyDescent="0.3">
      <c r="L55" t="s">
        <v>54</v>
      </c>
    </row>
    <row r="56" spans="2:20" x14ac:dyDescent="0.25">
      <c r="L56" s="20"/>
      <c r="M56" s="20" t="s">
        <v>42</v>
      </c>
      <c r="N56" s="20" t="s">
        <v>59</v>
      </c>
      <c r="O56" s="20" t="s">
        <v>60</v>
      </c>
      <c r="P56" s="20" t="s">
        <v>61</v>
      </c>
      <c r="Q56" s="20" t="s">
        <v>62</v>
      </c>
    </row>
    <row r="57" spans="2:20" x14ac:dyDescent="0.25">
      <c r="L57" s="16" t="s">
        <v>55</v>
      </c>
      <c r="M57" s="16">
        <v>3</v>
      </c>
      <c r="N57" s="16">
        <v>60181.423213001755</v>
      </c>
      <c r="O57" s="16">
        <v>20060.47440433392</v>
      </c>
      <c r="P57" s="16">
        <v>56.440968862616394</v>
      </c>
      <c r="Q57" s="16">
        <v>9.2883873758143834E-12</v>
      </c>
    </row>
    <row r="58" spans="2:20" x14ac:dyDescent="0.25">
      <c r="L58" s="16" t="s">
        <v>56</v>
      </c>
      <c r="M58" s="16">
        <v>27</v>
      </c>
      <c r="N58" s="16">
        <v>9596.4477547401857</v>
      </c>
      <c r="O58" s="16">
        <v>355.42399091630318</v>
      </c>
      <c r="P58" s="16"/>
      <c r="Q58" s="16"/>
    </row>
    <row r="59" spans="2:20" ht="15.75" thickBot="1" x14ac:dyDescent="0.3">
      <c r="L59" s="18" t="s">
        <v>57</v>
      </c>
      <c r="M59" s="18">
        <v>30</v>
      </c>
      <c r="N59" s="18">
        <v>69777.870967741939</v>
      </c>
      <c r="O59" s="18"/>
      <c r="P59" s="18"/>
      <c r="Q59" s="18"/>
    </row>
    <row r="60" spans="2:20" ht="15.75" thickBot="1" x14ac:dyDescent="0.3"/>
    <row r="61" spans="2:20" x14ac:dyDescent="0.25">
      <c r="L61" s="20"/>
      <c r="M61" s="20" t="s">
        <v>63</v>
      </c>
      <c r="N61" s="20" t="s">
        <v>21</v>
      </c>
      <c r="O61" s="20" t="s">
        <v>43</v>
      </c>
      <c r="P61" s="20" t="s">
        <v>64</v>
      </c>
      <c r="Q61" s="20" t="s">
        <v>65</v>
      </c>
      <c r="R61" s="20" t="s">
        <v>66</v>
      </c>
      <c r="S61" s="20" t="s">
        <v>67</v>
      </c>
      <c r="T61" s="20" t="s">
        <v>68</v>
      </c>
    </row>
    <row r="62" spans="2:20" x14ac:dyDescent="0.25">
      <c r="L62" s="16" t="s">
        <v>58</v>
      </c>
      <c r="M62" s="16">
        <v>-178.98158555850779</v>
      </c>
      <c r="N62" s="16">
        <v>67.638013701336405</v>
      </c>
      <c r="O62" s="16">
        <v>-2.6461685635657783</v>
      </c>
      <c r="P62" s="16">
        <v>1.3412310674218277E-2</v>
      </c>
      <c r="Q62" s="16">
        <v>-317.76332614502155</v>
      </c>
      <c r="R62" s="16">
        <v>-40.199844971994054</v>
      </c>
      <c r="S62" s="16">
        <v>-317.76332614502155</v>
      </c>
      <c r="T62" s="16">
        <v>-40.199844971994054</v>
      </c>
    </row>
    <row r="63" spans="2:20" x14ac:dyDescent="0.25">
      <c r="L63" s="16" t="s">
        <v>4</v>
      </c>
      <c r="M63" s="16">
        <v>2.713849185566092</v>
      </c>
      <c r="N63" s="16">
        <v>0.87786564449259463</v>
      </c>
      <c r="O63" s="16">
        <v>3.0914174652941271</v>
      </c>
      <c r="P63" s="16">
        <v>4.5866921582860031E-3</v>
      </c>
      <c r="Q63" s="16">
        <v>0.91261766682655243</v>
      </c>
      <c r="R63" s="16">
        <v>4.5150807043056318</v>
      </c>
      <c r="S63" s="16">
        <v>0.91261766682655243</v>
      </c>
      <c r="T63" s="16">
        <v>4.5150807043056318</v>
      </c>
    </row>
    <row r="64" spans="2:20" x14ac:dyDescent="0.25">
      <c r="L64" s="16" t="s">
        <v>5</v>
      </c>
      <c r="M64" s="16">
        <v>1.9158808886385419</v>
      </c>
      <c r="N64" s="16">
        <v>0.18143354229755743</v>
      </c>
      <c r="O64" s="16">
        <v>10.559684082540976</v>
      </c>
      <c r="P64" s="16">
        <v>4.3582242191311077E-11</v>
      </c>
      <c r="Q64" s="16">
        <v>1.5436100098392969</v>
      </c>
      <c r="R64" s="16">
        <v>2.2881517674377871</v>
      </c>
      <c r="S64" s="16">
        <v>1.5436100098392969</v>
      </c>
      <c r="T64" s="16">
        <v>2.2881517674377871</v>
      </c>
    </row>
    <row r="65" spans="12:20" ht="15.75" thickBot="1" x14ac:dyDescent="0.3">
      <c r="L65" s="18" t="s">
        <v>6</v>
      </c>
      <c r="M65" s="18">
        <v>-132.03534657924493</v>
      </c>
      <c r="N65" s="18">
        <v>30.411207321173134</v>
      </c>
      <c r="O65" s="18">
        <v>-4.3416673723215924</v>
      </c>
      <c r="P65" s="18">
        <v>1.7830359084922471E-4</v>
      </c>
      <c r="Q65" s="18">
        <v>-194.43398980383665</v>
      </c>
      <c r="R65" s="18">
        <v>-69.636703354653207</v>
      </c>
      <c r="S65" s="18">
        <v>-194.43398980383665</v>
      </c>
      <c r="T65" s="18">
        <v>-69.636703354653207</v>
      </c>
    </row>
    <row r="68" spans="12:20" x14ac:dyDescent="0.25">
      <c r="L68" s="10" t="s">
        <v>4</v>
      </c>
      <c r="M68">
        <v>80</v>
      </c>
      <c r="N68" s="10" t="s">
        <v>5</v>
      </c>
      <c r="O68">
        <v>110</v>
      </c>
      <c r="P68" s="10" t="s">
        <v>6</v>
      </c>
      <c r="Q68">
        <v>0.35</v>
      </c>
    </row>
    <row r="70" spans="12:20" x14ac:dyDescent="0.25">
      <c r="L70" t="s">
        <v>69</v>
      </c>
      <c r="M70" s="23">
        <f>M62+(M63*M68)+(M64*O68)+(M65*Q68)</f>
        <v>202.66087573428345</v>
      </c>
    </row>
  </sheetData>
  <conditionalFormatting sqref="E2:E32">
    <cfRule type="top10" dxfId="2" priority="1" percent="1" rank="10"/>
    <cfRule type="top10" dxfId="1" priority="2" percent="1" bottom="1" rank="10"/>
    <cfRule type="top10" dxfId="0" priority="3" rank="10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29" sqref="F29"/>
    </sheetView>
  </sheetViews>
  <sheetFormatPr defaultRowHeight="15" x14ac:dyDescent="0.25"/>
  <sheetData>
    <row r="1" spans="1:3" x14ac:dyDescent="0.25">
      <c r="A1" s="20" t="s">
        <v>16</v>
      </c>
      <c r="B1" s="20" t="s">
        <v>18</v>
      </c>
      <c r="C1" s="20" t="s">
        <v>19</v>
      </c>
    </row>
    <row r="2" spans="1:3" x14ac:dyDescent="0.25">
      <c r="A2" s="15">
        <v>10</v>
      </c>
      <c r="B2" s="16">
        <v>0</v>
      </c>
      <c r="C2" s="17">
        <v>0</v>
      </c>
    </row>
    <row r="3" spans="1:3" x14ac:dyDescent="0.25">
      <c r="A3" s="15">
        <v>20</v>
      </c>
      <c r="B3" s="16">
        <v>0</v>
      </c>
      <c r="C3" s="17">
        <v>0</v>
      </c>
    </row>
    <row r="4" spans="1:3" x14ac:dyDescent="0.25">
      <c r="A4" s="15">
        <v>30</v>
      </c>
      <c r="B4" s="16">
        <v>0</v>
      </c>
      <c r="C4" s="17">
        <v>0</v>
      </c>
    </row>
    <row r="5" spans="1:3" x14ac:dyDescent="0.25">
      <c r="A5" s="15">
        <v>40</v>
      </c>
      <c r="B5" s="16">
        <v>0</v>
      </c>
      <c r="C5" s="17">
        <v>0</v>
      </c>
    </row>
    <row r="6" spans="1:3" x14ac:dyDescent="0.25">
      <c r="A6" s="15">
        <v>50</v>
      </c>
      <c r="B6" s="16">
        <v>6</v>
      </c>
      <c r="C6" s="17">
        <v>0.19354838709677419</v>
      </c>
    </row>
    <row r="7" spans="1:3" x14ac:dyDescent="0.25">
      <c r="A7" s="15">
        <v>60</v>
      </c>
      <c r="B7" s="16">
        <v>10</v>
      </c>
      <c r="C7" s="17">
        <v>0.5161290322580645</v>
      </c>
    </row>
    <row r="8" spans="1:3" x14ac:dyDescent="0.25">
      <c r="A8" s="15">
        <v>70</v>
      </c>
      <c r="B8" s="16">
        <v>5</v>
      </c>
      <c r="C8" s="17">
        <v>0.67741935483870963</v>
      </c>
    </row>
    <row r="9" spans="1:3" x14ac:dyDescent="0.25">
      <c r="A9" s="15">
        <v>80</v>
      </c>
      <c r="B9" s="16">
        <v>2</v>
      </c>
      <c r="C9" s="17">
        <v>0.74193548387096775</v>
      </c>
    </row>
    <row r="10" spans="1:3" x14ac:dyDescent="0.25">
      <c r="A10" s="15">
        <v>90</v>
      </c>
      <c r="B10" s="16">
        <v>0</v>
      </c>
      <c r="C10" s="17">
        <v>0.74193548387096775</v>
      </c>
    </row>
    <row r="11" spans="1:3" x14ac:dyDescent="0.25">
      <c r="A11" s="15">
        <v>100</v>
      </c>
      <c r="B11" s="16">
        <v>2</v>
      </c>
      <c r="C11" s="17">
        <v>0.80645161290322576</v>
      </c>
    </row>
    <row r="12" spans="1:3" ht="15.75" thickBot="1" x14ac:dyDescent="0.3">
      <c r="A12" s="18" t="s">
        <v>17</v>
      </c>
      <c r="B12" s="18">
        <v>6</v>
      </c>
      <c r="C12" s="19">
        <v>1</v>
      </c>
    </row>
  </sheetData>
  <sortState ref="A2:A1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Cleansing</vt:lpstr>
      <vt:lpstr>CleanData</vt:lpstr>
      <vt:lpstr>Histogram</vt:lpstr>
    </vt:vector>
  </TitlesOfParts>
  <Company>Blue Cross Blue Shield of Massachusetts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Banerjee, Ayindri</dc:creator>
  <cp:lastModifiedBy>Banerjee, Ayindri</cp:lastModifiedBy>
  <dcterms:created xsi:type="dcterms:W3CDTF">2017-01-23T15:55:11Z</dcterms:created>
  <dcterms:modified xsi:type="dcterms:W3CDTF">2017-01-30T15:49:41Z</dcterms:modified>
</cp:coreProperties>
</file>