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4960" windowHeight="15000" tabRatio="500" activeTab="2"/>
  </bookViews>
  <sheets>
    <sheet name="People" sheetId="1" r:id="rId1"/>
    <sheet name="Year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3" i="3"/>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B11" i="2"/>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C15" i="2"/>
  <c r="D15" i="2"/>
  <c r="E15" i="2"/>
  <c r="F15" i="2"/>
  <c r="G15" i="2"/>
  <c r="H15" i="2"/>
  <c r="I15" i="2"/>
  <c r="J15" i="2"/>
  <c r="K15" i="2"/>
  <c r="L15" i="2"/>
  <c r="C10" i="2"/>
  <c r="D10" i="2"/>
  <c r="E10" i="2"/>
  <c r="F10" i="2"/>
  <c r="G10" i="2"/>
  <c r="H10" i="2"/>
  <c r="I10" i="2"/>
  <c r="J10" i="2"/>
  <c r="K10" i="2"/>
  <c r="L10" i="2"/>
  <c r="B10" i="2"/>
  <c r="A11" i="2"/>
  <c r="A12" i="2"/>
  <c r="A13" i="2"/>
  <c r="A14" i="2"/>
  <c r="A15" i="2"/>
  <c r="B21" i="3"/>
  <c r="A10" i="2"/>
</calcChain>
</file>

<file path=xl/sharedStrings.xml><?xml version="1.0" encoding="utf-8"?>
<sst xmlns="http://schemas.openxmlformats.org/spreadsheetml/2006/main" count="133" uniqueCount="108">
  <si>
    <t>Jose Goicoechea</t>
  </si>
  <si>
    <t>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Jose was appointed to a University Lectureship in Inorganic Chemistry at the University of Oxford on October 1st 2006.</t>
  </si>
  <si>
    <t>Tom Robinson</t>
  </si>
  <si>
    <t>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t>
  </si>
  <si>
    <t>Rob Turbervill</t>
  </si>
  <si>
    <t>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t>
  </si>
  <si>
    <t>Gaby Espinoza-Quintero</t>
  </si>
  <si>
    <t>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t>
  </si>
  <si>
    <t>Andy Jupp</t>
  </si>
  <si>
    <t>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t>
  </si>
  <si>
    <t>Jordan Waters</t>
  </si>
  <si>
    <t>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t>
  </si>
  <si>
    <t>Dave Gillott</t>
  </si>
  <si>
    <t>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t>
  </si>
  <si>
    <t>Gemma Trott</t>
  </si>
  <si>
    <t>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t>
  </si>
  <si>
    <t>Izzy Paterson-Taylor</t>
  </si>
  <si>
    <t>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t>
  </si>
  <si>
    <t>Lajoy Tucker</t>
  </si>
  <si>
    <t>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t>
  </si>
  <si>
    <t>Mike Geeson</t>
  </si>
  <si>
    <t>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t>
  </si>
  <si>
    <t>Caroline Knapp</t>
  </si>
  <si>
    <t>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t>
  </si>
  <si>
    <t>Ben Clough</t>
  </si>
  <si>
    <t>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t>
  </si>
  <si>
    <t>Bethan Westcott</t>
  </si>
  <si>
    <t>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t>
  </si>
  <si>
    <t>Jack Duckworth</t>
  </si>
  <si>
    <t>Jack is a Part II from New, doing a joint project with John McGrady. Little is known about his identifying characteristics, because he seems to enjoy spending his time in the dank, dark depths of the ICL dungeon more than in the sunny climes of S11 in the CRL.</t>
  </si>
  <si>
    <t>Binbin Zhou</t>
  </si>
  <si>
    <t>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t>
  </si>
  <si>
    <t>Mark Irwin</t>
  </si>
  <si>
    <t>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t>
  </si>
  <si>
    <t>Phil McCullough</t>
  </si>
  <si>
    <t>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t>
  </si>
  <si>
    <t>Becca Musgrave</t>
  </si>
  <si>
    <t>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t>
  </si>
  <si>
    <t>Melissa Raybould</t>
  </si>
  <si>
    <t>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t>
  </si>
  <si>
    <t>Laurence Doyle</t>
  </si>
  <si>
    <t>Laurence is working under Mark on transition metal complexes with reduced hetero-aromatic ligands. Though a man of few words, he is positively debaucherous when it comes to dry ice/ acetone baths. Other indulgences include classical music, guitar, and underground gangsta rap.</t>
  </si>
  <si>
    <t>Charlie Webb</t>
  </si>
  <si>
    <t>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t>
  </si>
  <si>
    <t>Amy Pritchard</t>
  </si>
  <si>
    <t>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t>
  </si>
  <si>
    <t>Pete Hill</t>
  </si>
  <si>
    <t>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t>
  </si>
  <si>
    <t>Mark completed a D.Phil on the intercalation chemistry of fullerenes under the supervision of Professor M. J. Rosseinsky. Outside interests include cricket, swimming, running, ice skating and amateur dramatics.</t>
  </si>
  <si>
    <t>Belinda Hichins</t>
  </si>
  <si>
    <t>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t>
  </si>
  <si>
    <t>Joe Large</t>
  </si>
  <si>
    <t>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t>
  </si>
  <si>
    <t>Charlotte Jackson</t>
  </si>
  <si>
    <t>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t>
  </si>
  <si>
    <t>David Hansen</t>
  </si>
  <si>
    <t>David was a chemist at Univ. No further information is known about him at this time. Our condolences go out to his friends and family.</t>
  </si>
  <si>
    <t>Ed Gore-Randall</t>
  </si>
  <si>
    <t>Ed is an accident waiting to happen. He spends most of his time reducing things, often Jose to tears. This work is a continuation of Mark Irwin's work from the previous year.</t>
  </si>
  <si>
    <t>Rhiannon Jenkins</t>
  </si>
  <si>
    <t>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t>
  </si>
  <si>
    <t>Name</t>
  </si>
  <si>
    <t>Desc</t>
  </si>
  <si>
    <t>Year</t>
  </si>
  <si>
    <t>Order</t>
  </si>
  <si>
    <t>MarkD Denning</t>
  </si>
  <si>
    <t>Gaby</t>
  </si>
  <si>
    <t>Andy</t>
  </si>
  <si>
    <t>Mike</t>
  </si>
  <si>
    <t>Rob</t>
  </si>
  <si>
    <t>Dave</t>
  </si>
  <si>
    <t>Jose</t>
  </si>
  <si>
    <t>Tom</t>
  </si>
  <si>
    <t>Jordan</t>
  </si>
  <si>
    <t>Izzy</t>
  </si>
  <si>
    <t>Gemma</t>
  </si>
  <si>
    <t>Lajoy</t>
  </si>
  <si>
    <t>Bethan</t>
  </si>
  <si>
    <t>Ben</t>
  </si>
  <si>
    <t>Jack</t>
  </si>
  <si>
    <t>Caroline</t>
  </si>
  <si>
    <t>Binbin</t>
  </si>
  <si>
    <t>Phil</t>
  </si>
  <si>
    <t>Becca</t>
  </si>
  <si>
    <t>Mark</t>
  </si>
  <si>
    <t>Melissa</t>
  </si>
  <si>
    <t>Laurence</t>
  </si>
  <si>
    <t>Amy</t>
  </si>
  <si>
    <t>Charlie</t>
  </si>
  <si>
    <t>Pete</t>
  </si>
  <si>
    <t>Charlotte</t>
  </si>
  <si>
    <t>MarkD</t>
  </si>
  <si>
    <t>Belinda</t>
  </si>
  <si>
    <t>Joe</t>
  </si>
  <si>
    <t>David</t>
  </si>
  <si>
    <t>Rhiannon</t>
  </si>
  <si>
    <t>Ed</t>
  </si>
  <si>
    <t>Column1</t>
  </si>
  <si>
    <t>Column2</t>
  </si>
  <si>
    <t>Column3</t>
  </si>
  <si>
    <t>Column4</t>
  </si>
  <si>
    <t>Column5</t>
  </si>
  <si>
    <t>Column6</t>
  </si>
  <si>
    <t>Column7</t>
  </si>
  <si>
    <t>Column8</t>
  </si>
  <si>
    <t>Column9</t>
  </si>
  <si>
    <t>Column10</t>
  </si>
  <si>
    <t>Fname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</si>
</sst>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1" xfId="0" applyFont="1" applyBorder="1" applyAlignment="1">
      <alignment wrapTex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3">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
        <color theme="1"/>
        <name val="Arial"/>
        <scheme val="none"/>
      </font>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eople" displayName="People" ref="A1:C32" totalsRowShown="0">
  <autoFilter ref="A1:C32"/>
  <sortState ref="A2:C32">
    <sortCondition ref="A1:A32"/>
  </sortState>
  <tableColumns count="3">
    <tableColumn id="1" name="Fname" dataDxfId="2">
      <calculatedColumnFormula>LEFT(People[[#This Row],[Name]],FIND(" ", People[[#This Row],[Name]])-1)</calculatedColumnFormula>
    </tableColumn>
    <tableColumn id="2" name="Name" dataDxfId="1"/>
    <tableColumn id="3" name="Desc" dataDxfId="0"/>
  </tableColumns>
  <tableStyleInfo name="TableStyleLight2" showFirstColumn="0" showLastColumn="0" showRowStripes="1" showColumnStripes="0"/>
</table>
</file>

<file path=xl/tables/table2.xml><?xml version="1.0" encoding="utf-8"?>
<table xmlns="http://schemas.openxmlformats.org/spreadsheetml/2006/main" id="2" name="Table2" displayName="Table2" ref="A1:L7" totalsRowShown="0">
  <autoFilter ref="A1:L7"/>
  <sortState ref="A2:A15">
    <sortCondition descending="1" ref="A1:A15"/>
  </sortState>
  <tableColumns count="12">
    <tableColumn id="1" name="Year"/>
    <tableColumn id="2" name="Order"/>
    <tableColumn id="3" name="Column1"/>
    <tableColumn id="4" name="Column2"/>
    <tableColumn id="5" name="Column3"/>
    <tableColumn id="6" name="Column4"/>
    <tableColumn id="7" name="Column5"/>
    <tableColumn id="8" name="Column6"/>
    <tableColumn id="9" name="Column7"/>
    <tableColumn id="10" name="Column8"/>
    <tableColumn id="11" name="Column9"/>
    <tableColumn id="12" name="Column1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6" workbookViewId="0">
      <selection activeCell="C21" sqref="C21"/>
    </sheetView>
  </sheetViews>
  <sheetFormatPr baseColWidth="10" defaultRowHeight="15" x14ac:dyDescent="0"/>
  <cols>
    <col min="1" max="1" width="9.5" bestFit="1" customWidth="1"/>
    <col min="2" max="2" width="12.33203125" customWidth="1"/>
    <col min="3" max="3" width="176.1640625" customWidth="1"/>
    <col min="4" max="4" width="153.33203125" customWidth="1"/>
  </cols>
  <sheetData>
    <row r="1" spans="1:3" ht="16" thickBot="1">
      <c r="A1" t="s">
        <v>107</v>
      </c>
      <c r="B1" t="s">
        <v>61</v>
      </c>
      <c r="C1" t="s">
        <v>62</v>
      </c>
    </row>
    <row r="2" spans="1:3" ht="49" thickBot="1">
      <c r="A2" t="str">
        <f>LEFT(People[[#This Row],[Name]],FIND(" ", People[[#This Row],[Name]])-1)</f>
        <v>Amy</v>
      </c>
      <c r="B2" s="1" t="s">
        <v>44</v>
      </c>
      <c r="C2" s="1" t="s">
        <v>45</v>
      </c>
    </row>
    <row r="3" spans="1:3" ht="49" thickBot="1">
      <c r="A3" t="str">
        <f>LEFT(People[[#This Row],[Name]],FIND(" ", People[[#This Row],[Name]])-1)</f>
        <v>Andy</v>
      </c>
      <c r="B3" s="1" t="s">
        <v>8</v>
      </c>
      <c r="C3" s="1" t="s">
        <v>9</v>
      </c>
    </row>
    <row r="4" spans="1:3" ht="49" thickBot="1">
      <c r="A4" t="str">
        <f>LEFT(People[[#This Row],[Name]],FIND(" ", People[[#This Row],[Name]])-1)</f>
        <v>Becca</v>
      </c>
      <c r="B4" s="1" t="s">
        <v>36</v>
      </c>
      <c r="C4" s="1" t="s">
        <v>37</v>
      </c>
    </row>
    <row r="5" spans="1:3" ht="33" thickBot="1">
      <c r="A5" t="str">
        <f>LEFT(People[[#This Row],[Name]],FIND(" ", People[[#This Row],[Name]])-1)</f>
        <v>Belinda</v>
      </c>
      <c r="B5" s="1" t="s">
        <v>49</v>
      </c>
      <c r="C5" s="1" t="s">
        <v>50</v>
      </c>
    </row>
    <row r="6" spans="1:3" ht="33" thickBot="1">
      <c r="A6" t="str">
        <f>LEFT(People[[#This Row],[Name]],FIND(" ", People[[#This Row],[Name]])-1)</f>
        <v>Ben</v>
      </c>
      <c r="B6" s="1" t="s">
        <v>24</v>
      </c>
      <c r="C6" s="1" t="s">
        <v>25</v>
      </c>
    </row>
    <row r="7" spans="1:3" ht="33" thickBot="1">
      <c r="A7" t="str">
        <f>LEFT(People[[#This Row],[Name]],FIND(" ", People[[#This Row],[Name]])-1)</f>
        <v>Bethan</v>
      </c>
      <c r="B7" s="1" t="s">
        <v>26</v>
      </c>
      <c r="C7" s="1" t="s">
        <v>27</v>
      </c>
    </row>
    <row r="8" spans="1:3" ht="49" thickBot="1">
      <c r="A8" t="str">
        <f>LEFT(People[[#This Row],[Name]],FIND(" ", People[[#This Row],[Name]])-1)</f>
        <v>Binbin</v>
      </c>
      <c r="B8" s="1" t="s">
        <v>30</v>
      </c>
      <c r="C8" s="1" t="s">
        <v>31</v>
      </c>
    </row>
    <row r="9" spans="1:3" ht="33" thickBot="1">
      <c r="A9" t="str">
        <f>LEFT(People[[#This Row],[Name]],FIND(" ", People[[#This Row],[Name]])-1)</f>
        <v>Caroline</v>
      </c>
      <c r="B9" s="1" t="s">
        <v>22</v>
      </c>
      <c r="C9" s="1" t="s">
        <v>23</v>
      </c>
    </row>
    <row r="10" spans="1:3" ht="49" thickBot="1">
      <c r="A10" t="str">
        <f>LEFT(People[[#This Row],[Name]],FIND(" ", People[[#This Row],[Name]])-1)</f>
        <v>Charlie</v>
      </c>
      <c r="B10" s="1" t="s">
        <v>42</v>
      </c>
      <c r="C10" s="1" t="s">
        <v>43</v>
      </c>
    </row>
    <row r="11" spans="1:3" ht="33" thickBot="1">
      <c r="A11" t="str">
        <f>LEFT(People[[#This Row],[Name]],FIND(" ", People[[#This Row],[Name]])-1)</f>
        <v>Charlotte</v>
      </c>
      <c r="B11" s="1" t="s">
        <v>53</v>
      </c>
      <c r="C11" s="1" t="s">
        <v>54</v>
      </c>
    </row>
    <row r="12" spans="1:3" ht="49" thickBot="1">
      <c r="A12" t="str">
        <f>LEFT(People[[#This Row],[Name]],FIND(" ", People[[#This Row],[Name]])-1)</f>
        <v>Dave</v>
      </c>
      <c r="B12" s="1" t="s">
        <v>12</v>
      </c>
      <c r="C12" s="1" t="s">
        <v>13</v>
      </c>
    </row>
    <row r="13" spans="1:3" ht="33" thickBot="1">
      <c r="A13" t="str">
        <f>LEFT(People[[#This Row],[Name]],FIND(" ", People[[#This Row],[Name]])-1)</f>
        <v>David</v>
      </c>
      <c r="B13" s="1" t="s">
        <v>55</v>
      </c>
      <c r="C13" s="1" t="s">
        <v>56</v>
      </c>
    </row>
    <row r="14" spans="1:3" ht="33" thickBot="1">
      <c r="A14" t="str">
        <f>LEFT(People[[#This Row],[Name]],FIND(" ", People[[#This Row],[Name]])-1)</f>
        <v>Ed</v>
      </c>
      <c r="B14" s="1" t="s">
        <v>57</v>
      </c>
      <c r="C14" s="1" t="s">
        <v>58</v>
      </c>
    </row>
    <row r="15" spans="1:3" ht="49" thickBot="1">
      <c r="A15" t="str">
        <f>LEFT(People[[#This Row],[Name]],FIND(" ", People[[#This Row],[Name]])-1)</f>
        <v>Gaby</v>
      </c>
      <c r="B15" s="1" t="s">
        <v>6</v>
      </c>
      <c r="C15" s="1" t="s">
        <v>7</v>
      </c>
    </row>
    <row r="16" spans="1:3" ht="33" thickBot="1">
      <c r="A16" t="str">
        <f>LEFT(People[[#This Row],[Name]],FIND(" ", People[[#This Row],[Name]])-1)</f>
        <v>Gemma</v>
      </c>
      <c r="B16" s="1" t="s">
        <v>14</v>
      </c>
      <c r="C16" s="1" t="s">
        <v>15</v>
      </c>
    </row>
    <row r="17" spans="1:3" ht="49" thickBot="1">
      <c r="A17" t="str">
        <f>LEFT(People[[#This Row],[Name]],FIND(" ", People[[#This Row],[Name]])-1)</f>
        <v>Izzy</v>
      </c>
      <c r="B17" s="1" t="s">
        <v>16</v>
      </c>
      <c r="C17" s="1" t="s">
        <v>17</v>
      </c>
    </row>
    <row r="18" spans="1:3" ht="33" thickBot="1">
      <c r="A18" t="str">
        <f>LEFT(People[[#This Row],[Name]],FIND(" ", People[[#This Row],[Name]])-1)</f>
        <v>Jack</v>
      </c>
      <c r="B18" s="1" t="s">
        <v>28</v>
      </c>
      <c r="C18" s="1" t="s">
        <v>29</v>
      </c>
    </row>
    <row r="19" spans="1:3" ht="33" thickBot="1">
      <c r="A19" t="str">
        <f>LEFT(People[[#This Row],[Name]],FIND(" ", People[[#This Row],[Name]])-1)</f>
        <v>Joe</v>
      </c>
      <c r="B19" s="1" t="s">
        <v>51</v>
      </c>
      <c r="C19" s="1" t="s">
        <v>52</v>
      </c>
    </row>
    <row r="20" spans="1:3" ht="49" thickBot="1">
      <c r="A20" t="str">
        <f>LEFT(People[[#This Row],[Name]],FIND(" ", People[[#This Row],[Name]])-1)</f>
        <v>Jordan</v>
      </c>
      <c r="B20" s="1" t="s">
        <v>10</v>
      </c>
      <c r="C20" s="1" t="s">
        <v>11</v>
      </c>
    </row>
    <row r="21" spans="1:3" ht="97" thickBot="1">
      <c r="A21" t="str">
        <f>LEFT(People[[#This Row],[Name]],FIND(" ", People[[#This Row],[Name]])-1)</f>
        <v>Jose</v>
      </c>
      <c r="B21" s="1" t="s">
        <v>0</v>
      </c>
      <c r="C21" s="1" t="s">
        <v>1</v>
      </c>
    </row>
    <row r="22" spans="1:3" ht="49" thickBot="1">
      <c r="A22" t="str">
        <f>LEFT(People[[#This Row],[Name]],FIND(" ", People[[#This Row],[Name]])-1)</f>
        <v>Lajoy</v>
      </c>
      <c r="B22" s="1" t="s">
        <v>18</v>
      </c>
      <c r="C22" s="1" t="s">
        <v>19</v>
      </c>
    </row>
    <row r="23" spans="1:3" ht="33" thickBot="1">
      <c r="A23" t="str">
        <f>LEFT(People[[#This Row],[Name]],FIND(" ", People[[#This Row],[Name]])-1)</f>
        <v>Laurence</v>
      </c>
      <c r="B23" s="1" t="s">
        <v>40</v>
      </c>
      <c r="C23" s="1" t="s">
        <v>41</v>
      </c>
    </row>
    <row r="24" spans="1:3" ht="49" thickBot="1">
      <c r="A24" t="str">
        <f>LEFT(People[[#This Row],[Name]],FIND(" ", People[[#This Row],[Name]])-1)</f>
        <v>Mark</v>
      </c>
      <c r="B24" s="1" t="s">
        <v>32</v>
      </c>
      <c r="C24" s="1" t="s">
        <v>33</v>
      </c>
    </row>
    <row r="25" spans="1:3" ht="33" thickBot="1">
      <c r="A25" t="str">
        <f>LEFT(People[[#This Row],[Name]],FIND(" ", People[[#This Row],[Name]])-1)</f>
        <v>MarkD</v>
      </c>
      <c r="B25" s="1" t="s">
        <v>65</v>
      </c>
      <c r="C25" s="1" t="s">
        <v>48</v>
      </c>
    </row>
    <row r="26" spans="1:3" ht="49" thickBot="1">
      <c r="A26" t="str">
        <f>LEFT(People[[#This Row],[Name]],FIND(" ", People[[#This Row],[Name]])-1)</f>
        <v>Melissa</v>
      </c>
      <c r="B26" s="1" t="s">
        <v>38</v>
      </c>
      <c r="C26" s="1" t="s">
        <v>39</v>
      </c>
    </row>
    <row r="27" spans="1:3" ht="49" thickBot="1">
      <c r="A27" t="str">
        <f>LEFT(People[[#This Row],[Name]],FIND(" ", People[[#This Row],[Name]])-1)</f>
        <v>Mike</v>
      </c>
      <c r="B27" s="1" t="s">
        <v>20</v>
      </c>
      <c r="C27" s="1" t="s">
        <v>21</v>
      </c>
    </row>
    <row r="28" spans="1:3" ht="49" thickBot="1">
      <c r="A28" t="str">
        <f>LEFT(People[[#This Row],[Name]],FIND(" ", People[[#This Row],[Name]])-1)</f>
        <v>Pete</v>
      </c>
      <c r="B28" s="1" t="s">
        <v>46</v>
      </c>
      <c r="C28" s="1" t="s">
        <v>47</v>
      </c>
    </row>
    <row r="29" spans="1:3" ht="49" thickBot="1">
      <c r="A29" t="str">
        <f>LEFT(People[[#This Row],[Name]],FIND(" ", People[[#This Row],[Name]])-1)</f>
        <v>Phil</v>
      </c>
      <c r="B29" s="1" t="s">
        <v>34</v>
      </c>
      <c r="C29" s="1" t="s">
        <v>35</v>
      </c>
    </row>
    <row r="30" spans="1:3" ht="33" thickBot="1">
      <c r="A30" t="str">
        <f>LEFT(People[[#This Row],[Name]],FIND(" ", People[[#This Row],[Name]])-1)</f>
        <v>Rhiannon</v>
      </c>
      <c r="B30" s="1" t="s">
        <v>59</v>
      </c>
      <c r="C30" s="1" t="s">
        <v>60</v>
      </c>
    </row>
    <row r="31" spans="1:3" ht="49" thickBot="1">
      <c r="A31" t="str">
        <f>LEFT(People[[#This Row],[Name]],FIND(" ", People[[#This Row],[Name]])-1)</f>
        <v>Rob</v>
      </c>
      <c r="B31" s="1" t="s">
        <v>4</v>
      </c>
      <c r="C31" s="1" t="s">
        <v>5</v>
      </c>
    </row>
    <row r="32" spans="1:3" ht="49" thickBot="1">
      <c r="A32" t="str">
        <f>LEFT(People[[#This Row],[Name]],FIND(" ", People[[#This Row],[Name]])-1)</f>
        <v>Tom</v>
      </c>
      <c r="B32" s="1" t="s">
        <v>2</v>
      </c>
      <c r="C32" s="1" t="s">
        <v>3</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B10" sqref="B10:L15"/>
    </sheetView>
  </sheetViews>
  <sheetFormatPr baseColWidth="10" defaultRowHeight="15" x14ac:dyDescent="0"/>
  <cols>
    <col min="1" max="1" width="11" customWidth="1"/>
  </cols>
  <sheetData>
    <row r="1" spans="1:12">
      <c r="A1" t="s">
        <v>63</v>
      </c>
      <c r="B1" t="s">
        <v>64</v>
      </c>
      <c r="C1" t="s">
        <v>97</v>
      </c>
      <c r="D1" t="s">
        <v>98</v>
      </c>
      <c r="E1" t="s">
        <v>99</v>
      </c>
      <c r="F1" t="s">
        <v>100</v>
      </c>
      <c r="G1" t="s">
        <v>101</v>
      </c>
      <c r="H1" t="s">
        <v>102</v>
      </c>
      <c r="I1" t="s">
        <v>103</v>
      </c>
      <c r="J1" t="s">
        <v>104</v>
      </c>
      <c r="K1" t="s">
        <v>105</v>
      </c>
      <c r="L1" t="s">
        <v>106</v>
      </c>
    </row>
    <row r="2" spans="1:12">
      <c r="A2">
        <v>2013</v>
      </c>
      <c r="B2" t="s">
        <v>66</v>
      </c>
      <c r="C2" t="s">
        <v>67</v>
      </c>
      <c r="D2" t="s">
        <v>68</v>
      </c>
      <c r="E2" t="s">
        <v>69</v>
      </c>
      <c r="F2" t="s">
        <v>70</v>
      </c>
      <c r="G2" t="s">
        <v>71</v>
      </c>
      <c r="H2" t="s">
        <v>72</v>
      </c>
      <c r="I2" t="s">
        <v>73</v>
      </c>
      <c r="J2" t="s">
        <v>74</v>
      </c>
      <c r="K2" t="s">
        <v>75</v>
      </c>
      <c r="L2" t="s">
        <v>76</v>
      </c>
    </row>
    <row r="3" spans="1:12">
      <c r="A3">
        <v>2012</v>
      </c>
      <c r="B3" t="s">
        <v>77</v>
      </c>
      <c r="C3" t="s">
        <v>69</v>
      </c>
      <c r="D3" t="s">
        <v>67</v>
      </c>
      <c r="E3" t="s">
        <v>71</v>
      </c>
      <c r="F3" t="s">
        <v>78</v>
      </c>
      <c r="G3" t="s">
        <v>73</v>
      </c>
      <c r="H3" t="s">
        <v>66</v>
      </c>
      <c r="I3" t="s">
        <v>79</v>
      </c>
      <c r="J3" t="s">
        <v>80</v>
      </c>
    </row>
    <row r="4" spans="1:12">
      <c r="A4">
        <v>2011</v>
      </c>
      <c r="B4" t="s">
        <v>81</v>
      </c>
      <c r="C4" t="s">
        <v>82</v>
      </c>
      <c r="D4" t="s">
        <v>83</v>
      </c>
      <c r="E4" t="s">
        <v>69</v>
      </c>
      <c r="F4" t="s">
        <v>71</v>
      </c>
      <c r="G4" t="s">
        <v>84</v>
      </c>
      <c r="H4" t="s">
        <v>80</v>
      </c>
      <c r="I4" t="s">
        <v>67</v>
      </c>
      <c r="J4" t="s">
        <v>85</v>
      </c>
      <c r="K4" t="s">
        <v>66</v>
      </c>
    </row>
    <row r="5" spans="1:12">
      <c r="A5">
        <v>2010</v>
      </c>
      <c r="B5" t="s">
        <v>86</v>
      </c>
      <c r="C5" t="s">
        <v>81</v>
      </c>
      <c r="D5" t="s">
        <v>69</v>
      </c>
      <c r="E5" t="s">
        <v>71</v>
      </c>
      <c r="F5" t="s">
        <v>84</v>
      </c>
      <c r="G5" t="s">
        <v>87</v>
      </c>
      <c r="H5" t="s">
        <v>88</v>
      </c>
      <c r="I5" t="s">
        <v>80</v>
      </c>
      <c r="J5" t="s">
        <v>89</v>
      </c>
    </row>
    <row r="6" spans="1:12">
      <c r="A6">
        <v>2009</v>
      </c>
      <c r="B6" t="s">
        <v>90</v>
      </c>
      <c r="C6" t="s">
        <v>91</v>
      </c>
      <c r="D6" t="s">
        <v>92</v>
      </c>
      <c r="E6" t="s">
        <v>93</v>
      </c>
      <c r="F6" t="s">
        <v>81</v>
      </c>
      <c r="G6" t="s">
        <v>69</v>
      </c>
      <c r="H6" t="s">
        <v>71</v>
      </c>
      <c r="I6" t="s">
        <v>80</v>
      </c>
      <c r="J6" t="s">
        <v>84</v>
      </c>
    </row>
    <row r="7" spans="1:12">
      <c r="A7">
        <v>2008</v>
      </c>
      <c r="B7" t="s">
        <v>91</v>
      </c>
      <c r="C7" t="s">
        <v>94</v>
      </c>
      <c r="D7" t="s">
        <v>81</v>
      </c>
      <c r="E7" t="s">
        <v>84</v>
      </c>
      <c r="F7" t="s">
        <v>95</v>
      </c>
      <c r="G7" t="s">
        <v>71</v>
      </c>
      <c r="H7" t="s">
        <v>80</v>
      </c>
      <c r="I7" t="s">
        <v>96</v>
      </c>
    </row>
    <row r="10" spans="1:12">
      <c r="A10" t="str">
        <f>"\n\n- year: " &amp; A2 &amp; "\n  members:\n"</f>
        <v>\n\n- year: 2013\n  members:\n</v>
      </c>
      <c r="B10" t="str">
        <f>IF(ISERROR(VLOOKUP(B2, People[], 2, FALSE)),"","    - name: " &amp; VLOOKUP(B2, People[], 2, FALSE) &amp; "\n      desc: " &amp; VLOOKUP(B2,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C10" t="str">
        <f>IF(ISERROR(VLOOKUP(C2, People[], 2, FALSE)),"","    - name: " &amp; VLOOKUP(C2, People[], 2, FALSE) &amp; "\n      desc: " &amp; VLOOKUP(C2,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D10" t="str">
        <f>IF(ISERROR(VLOOKUP(D2, People[], 2, FALSE)),"","    - name: " &amp; VLOOKUP(D2, People[], 2, FALSE) &amp; "\n      desc: " &amp; VLOOKUP(D2, People[], 3, FALSE) &amp; "\n\n")</f>
        <v xml:space="preserve">    - name: Mike Geeson\n      desc: 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lab.\n\n</v>
      </c>
      <c r="E10" t="str">
        <f>IF(ISERROR(VLOOKUP(E2, People[], 2, FALSE)),"","    - name: " &amp; VLOOKUP(E2, People[], 2, FALSE) &amp; "\n      desc: " &amp; VLOOKUP(E2,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F10" t="str">
        <f>IF(ISERROR(VLOOKUP(F2, People[], 2, FALSE)),"","    - name: " &amp; VLOOKUP(F2, People[], 2, FALSE) &amp; "\n      desc: " &amp; VLOOKUP(F2, People[], 3, FALSE) &amp; "\n\n")</f>
        <v xml:space="preserve">    - name: Dave Gillott\n      desc: 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student.\n\n</v>
      </c>
      <c r="G10" t="str">
        <f>IF(ISERROR(VLOOKUP(G2, People[], 2, FALSE)),"","    - name: " &amp; VLOOKUP(G2, People[], 2, FALSE) &amp; "\n      desc: " &amp; VLOOKUP(G2,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H10" t="str">
        <f>IF(ISERROR(VLOOKUP(H2, People[], 2, FALSE)),"","    - name: " &amp; VLOOKUP(H2, People[], 2, FALSE) &amp; "\n      desc: " &amp; VLOOKUP(H2, People[], 3, FALSE) &amp; "\n\n")</f>
        <v xml:space="preserve">    - name: Tom Robinson\n      desc: 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group.\n\n</v>
      </c>
      <c r="I10" t="str">
        <f>IF(ISERROR(VLOOKUP(I2, People[], 2, FALSE)),"","    - name: " &amp; VLOOKUP(I2, People[], 2, FALSE) &amp; "\n      desc: " &amp; VLOOKUP(I2, People[], 3, FALSE) &amp; "\n\n")</f>
        <v xml:space="preserve">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v>
      </c>
      <c r="J10" t="str">
        <f>IF(ISERROR(VLOOKUP(J2, People[], 2, FALSE)),"","    - name: " &amp; VLOOKUP(J2, People[], 2, FALSE) &amp; "\n      desc: " &amp; VLOOKUP(J2, People[], 3, FALSE) &amp; "\n\n")</f>
        <v xml:space="preserve">    - name: Izzy Paterson-Taylor\n      desc: 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food.\n\n</v>
      </c>
      <c r="K10" t="str">
        <f>IF(ISERROR(VLOOKUP(K2, People[], 2, FALSE)),"","    - name: " &amp; VLOOKUP(K2, People[], 2, FALSE) &amp; "\n      desc: " &amp; VLOOKUP(K2, People[], 3, FALSE) &amp; "\n\n")</f>
        <v xml:space="preserve">    - name: Gemma Trott\n      desc: 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enough.\n\n</v>
      </c>
      <c r="L10" t="str">
        <f>IF(ISERROR(VLOOKUP(L2, People[], 2, FALSE)),"","    - name: " &amp; VLOOKUP(L2, People[], 2, FALSE) &amp; "\n      desc: " &amp; VLOOKUP(L2, People[], 3, FALSE) &amp; "\n\n")</f>
        <v xml:space="preserve">    - name: Lajoy Tucker\n      desc: 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five).\n\n</v>
      </c>
    </row>
    <row r="11" spans="1:12">
      <c r="A11" t="str">
        <f t="shared" ref="A11:A15" si="0">"\n\n- year: " &amp; A3 &amp; "\n  members:\n"</f>
        <v>\n\n- year: 2012\n  members:\n</v>
      </c>
      <c r="B11" t="str">
        <f>IF(ISERROR(VLOOKUP(B3, People[], 2, FALSE)),"","    - name: " &amp; VLOOKUP(B3, People[], 2, FALSE) &amp; "\n      desc: " &amp; VLOOKUP(B3, People[], 3, FALSE) &amp; "\n\n")</f>
        <v xml:space="preserve">    - name: Bethan Westcott\n      desc: 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year.\n\n</v>
      </c>
      <c r="C11" t="str">
        <f>IF(ISERROR(VLOOKUP(C3, People[], 2, FALSE)),"","    - name: " &amp; VLOOKUP(C3, People[], 2, FALSE) &amp; "\n      desc: " &amp; VLOOKUP(C3,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D11" t="str">
        <f>IF(ISERROR(VLOOKUP(D3, People[], 2, FALSE)),"","    - name: " &amp; VLOOKUP(D3, People[], 2, FALSE) &amp; "\n      desc: " &amp; VLOOKUP(D3,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E11" t="str">
        <f>IF(ISERROR(VLOOKUP(E3, People[], 2, FALSE)),"","    - name: " &amp; VLOOKUP(E3, People[], 2, FALSE) &amp; "\n      desc: " &amp; VLOOKUP(E3,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F11" t="str">
        <f>IF(ISERROR(VLOOKUP(F3, People[], 2, FALSE)),"","    - name: " &amp; VLOOKUP(F3, People[], 2, FALSE) &amp; "\n      desc: " &amp; VLOOKUP(F3, People[], 3, FALSE) &amp; "\n\n")</f>
        <v xml:space="preserve">    - name: Ben Clough\n      desc: 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cycling.\n\n</v>
      </c>
      <c r="G11" t="str">
        <f>IF(ISERROR(VLOOKUP(G3, People[], 2, FALSE)),"","    - name: " &amp; VLOOKUP(G3, People[], 2, FALSE) &amp; "\n      desc: " &amp; VLOOKUP(G3, People[], 3, FALSE) &amp; "\n\n")</f>
        <v xml:space="preserve">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v>
      </c>
      <c r="H11" t="str">
        <f>IF(ISERROR(VLOOKUP(H3, People[], 2, FALSE)),"","    - name: " &amp; VLOOKUP(H3, People[], 2, FALSE) &amp; "\n      desc: " &amp; VLOOKUP(H3,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I11" t="str">
        <f>IF(ISERROR(VLOOKUP(I3, People[], 2, FALSE)),"","    - name: " &amp; VLOOKUP(I3, People[], 2, FALSE) &amp; "\n      desc: " &amp; VLOOKUP(I3, People[], 3, FALSE) &amp; "\n\n")</f>
        <v xml:space="preserve">    - name: Jack Duckworth\n      desc: Jack is a Part II from New, doing a joint project with John McGrady. Little is known about his identifying characteristics, because he seems to enjoy spending his time in the dank, dark depths of the ICL dungeon more than in the sunny climes of S11 in the CRL.\n\n</v>
      </c>
      <c r="J11" t="str">
        <f>IF(ISERROR(VLOOKUP(J3, People[], 2, FALSE)),"","    - name: " &amp; VLOOKUP(J3, People[], 2, FALSE) &amp; "\n      desc: " &amp; VLOOKUP(J3,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K11" t="str">
        <f>IF(ISERROR(VLOOKUP(K3, People[], 2, FALSE)),"","    - name: " &amp; VLOOKUP(K3, People[], 2, FALSE) &amp; "\n      desc: " &amp; VLOOKUP(K3, People[], 3, FALSE) &amp; "\n\n")</f>
        <v/>
      </c>
      <c r="L11" t="str">
        <f>IF(ISERROR(VLOOKUP(L3, People[], 2, FALSE)),"","    - name: " &amp; VLOOKUP(L3, People[], 2, FALSE) &amp; "\n      desc: " &amp; VLOOKUP(L3, People[], 3, FALSE) &amp; "\n\n")</f>
        <v/>
      </c>
    </row>
    <row r="12" spans="1:12">
      <c r="A12" t="str">
        <f t="shared" si="0"/>
        <v>\n\n- year: 2011\n  members:\n</v>
      </c>
      <c r="B12" t="str">
        <f>IF(ISERROR(VLOOKUP(B4, People[], 2, FALSE)),"","    - name: " &amp; VLOOKUP(B4, People[], 2, FALSE) &amp; "\n      desc: " &amp; VLOOKUP(B4,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C12" t="str">
        <f>IF(ISERROR(VLOOKUP(C4, People[], 2, FALSE)),"","    - name: " &amp; VLOOKUP(C4, People[], 2, FALSE) &amp; "\n      desc: " &amp; VLOOKUP(C4, People[], 3, FALSE) &amp; "\n\n")</f>
        <v xml:space="preserve">    - name: Phil McCullough\n      desc: 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songs.\n\n</v>
      </c>
      <c r="D12" t="str">
        <f>IF(ISERROR(VLOOKUP(D4, People[], 2, FALSE)),"","    - name: " &amp; VLOOKUP(D4, People[], 2, FALSE) &amp; "\n      desc: " &amp; VLOOKUP(D4, People[], 3, FALSE) &amp; "\n\n")</f>
        <v xml:space="preserve">    - name: Becca Musgrave\n      desc: 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coats.\n\n</v>
      </c>
      <c r="E12" t="str">
        <f>IF(ISERROR(VLOOKUP(E4, People[], 2, FALSE)),"","    - name: " &amp; VLOOKUP(E4, People[], 2, FALSE) &amp; "\n      desc: " &amp; VLOOKUP(E4,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F12" t="str">
        <f>IF(ISERROR(VLOOKUP(F4, People[], 2, FALSE)),"","    - name: " &amp; VLOOKUP(F4, People[], 2, FALSE) &amp; "\n      desc: " &amp; VLOOKUP(F4,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G12" t="str">
        <f>IF(ISERROR(VLOOKUP(G4, People[], 2, FALSE)),"","    - name: " &amp; VLOOKUP(G4, People[], 2, FALSE) &amp; "\n      desc: " &amp; VLOOKUP(G4,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H12" t="str">
        <f>IF(ISERROR(VLOOKUP(H4, People[], 2, FALSE)),"","    - name: " &amp; VLOOKUP(H4, People[], 2, FALSE) &amp; "\n      desc: " &amp; VLOOKUP(H4,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I12" t="str">
        <f>IF(ISERROR(VLOOKUP(I4, People[], 2, FALSE)),"","    - name: " &amp; VLOOKUP(I4, People[], 2, FALSE) &amp; "\n      desc: " &amp; VLOOKUP(I4,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J12" t="str">
        <f>IF(ISERROR(VLOOKUP(J4, People[], 2, FALSE)),"","    - name: " &amp; VLOOKUP(J4, People[], 2, FALSE) &amp; "\n      desc: " &amp; VLOOKUP(J4, People[], 3, FALSE) &amp; "\n\n")</f>
        <v xml:space="preserve">    - name: Melissa Raybould\n      desc: 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taxonomy.\n\n</v>
      </c>
      <c r="K12" t="str">
        <f>IF(ISERROR(VLOOKUP(K4, People[], 2, FALSE)),"","    - name: " &amp; VLOOKUP(K4, People[], 2, FALSE) &amp; "\n      desc: " &amp; VLOOKUP(K4,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L12" t="str">
        <f>IF(ISERROR(VLOOKUP(L4, People[], 2, FALSE)),"","    - name: " &amp; VLOOKUP(L4, People[], 2, FALSE) &amp; "\n      desc: " &amp; VLOOKUP(L4, People[], 3, FALSE) &amp; "\n\n")</f>
        <v/>
      </c>
    </row>
    <row r="13" spans="1:12">
      <c r="A13" t="str">
        <f t="shared" si="0"/>
        <v>\n\n- year: 2010\n  members:\n</v>
      </c>
      <c r="B13" t="str">
        <f>IF(ISERROR(VLOOKUP(B5, People[], 2, FALSE)),"","    - name: " &amp; VLOOKUP(B5, People[], 2, FALSE) &amp; "\n      desc: " &amp; VLOOKUP(B5, People[], 3, FALSE) &amp; "\n\n")</f>
        <v xml:space="preserve">    - name: Laurence Doyle\n      desc: Laurence is working under Mark on transition metal complexes with reduced hetero-aromatic ligands. Though a man of few words, he is positively debaucherous when it comes to dry ice/ acetone baths. Other indulgences include classical music, guitar, and underground gangsta rap.\n\n</v>
      </c>
      <c r="C13" t="str">
        <f>IF(ISERROR(VLOOKUP(C5, People[], 2, FALSE)),"","    - name: " &amp; VLOOKUP(C5, People[], 2, FALSE) &amp; "\n      desc: " &amp; VLOOKUP(C5,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D13" t="str">
        <f>IF(ISERROR(VLOOKUP(D5, People[], 2, FALSE)),"","    - name: " &amp; VLOOKUP(D5, People[], 2, FALSE) &amp; "\n      desc: " &amp; VLOOKUP(D5,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E13" t="str">
        <f>IF(ISERROR(VLOOKUP(E5, People[], 2, FALSE)),"","    - name: " &amp; VLOOKUP(E5, People[], 2, FALSE) &amp; "\n      desc: " &amp; VLOOKUP(E5,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F13" t="str">
        <f>IF(ISERROR(VLOOKUP(F5, People[], 2, FALSE)),"","    - name: " &amp; VLOOKUP(F5, People[], 2, FALSE) &amp; "\n      desc: " &amp; VLOOKUP(F5,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G13" t="str">
        <f>IF(ISERROR(VLOOKUP(G5, People[], 2, FALSE)),"","    - name: " &amp; VLOOKUP(G5, People[], 2, FALSE) &amp; "\n      desc: " &amp; VLOOKUP(G5, People[], 3, FALSE) &amp; "\n\n")</f>
        <v xml:space="preserve">    - name: Amy Pritchard\n      desc: 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pint.\n\n</v>
      </c>
      <c r="H13" t="str">
        <f>IF(ISERROR(VLOOKUP(H5, People[], 2, FALSE)),"","    - name: " &amp; VLOOKUP(H5, People[], 2, FALSE) &amp; "\n      desc: " &amp; VLOOKUP(H5, People[], 3, FALSE) &amp; "\n\n")</f>
        <v xml:space="preserve">    - name: Charlie Webb\n      desc: 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friends.\n\n</v>
      </c>
      <c r="I13" t="str">
        <f>IF(ISERROR(VLOOKUP(I5, People[], 2, FALSE)),"","    - name: " &amp; VLOOKUP(I5, People[], 2, FALSE) &amp; "\n      desc: " &amp; VLOOKUP(I5,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J13" t="str">
        <f>IF(ISERROR(VLOOKUP(J5, People[], 2, FALSE)),"","    - name: " &amp; VLOOKUP(J5, People[], 2, FALSE) &amp; "\n      desc: " &amp; VLOOKUP(J5, People[], 3, FALSE) &amp; "\n\n")</f>
        <v xml:space="preserve">    - name: Pete Hill\n      desc: 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livestock.\n\n</v>
      </c>
      <c r="K13" t="str">
        <f>IF(ISERROR(VLOOKUP(K5, People[], 2, FALSE)),"","    - name: " &amp; VLOOKUP(K5, People[], 2, FALSE) &amp; "\n      desc: " &amp; VLOOKUP(K5, People[], 3, FALSE) &amp; "\n\n")</f>
        <v/>
      </c>
      <c r="L13" t="str">
        <f>IF(ISERROR(VLOOKUP(L5, People[], 2, FALSE)),"","    - name: " &amp; VLOOKUP(L5, People[], 2, FALSE) &amp; "\n      desc: " &amp; VLOOKUP(L5, People[], 3, FALSE) &amp; "\n\n")</f>
        <v/>
      </c>
    </row>
    <row r="14" spans="1:12">
      <c r="A14" t="str">
        <f t="shared" si="0"/>
        <v>\n\n- year: 2009\n  members:\n</v>
      </c>
      <c r="B14" t="str">
        <f>IF(ISERROR(VLOOKUP(B6, People[], 2, FALSE)),"","    - name: " &amp; VLOOKUP(B6, People[], 2, FALSE) &amp; "\n      desc: " &amp; VLOOKUP(B6, People[], 3, FALSE) &amp; "\n\n")</f>
        <v xml:space="preserve">    - name: Charlotte Jackson\n      desc: 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team.\n\n</v>
      </c>
      <c r="C14" t="str">
        <f>IF(ISERROR(VLOOKUP(C6, People[], 2, FALSE)),"","    - name: " &amp; VLOOKUP(C6, People[], 2, FALSE) &amp; "\n      desc: " &amp; VLOOKUP(C6, People[], 3, FALSE) &amp; "\n\n")</f>
        <v xml:space="preserve">    - name: MarkD Denning\n      desc: Mark completed a D.Phil on the intercalation chemistry of fullerenes under the supervision of Professor M. J. Rosseinsky. Outside interests include cricket, swimming, running, ice skating and amateur dramatics.\n\n</v>
      </c>
      <c r="D14" t="str">
        <f>IF(ISERROR(VLOOKUP(D6, People[], 2, FALSE)),"","    - name: " &amp; VLOOKUP(D6, People[], 2, FALSE) &amp; "\n      desc: " &amp; VLOOKUP(D6, People[], 3, FALSE) &amp; "\n\n")</f>
        <v xml:space="preserve">    - name: Belinda Hichins\n      desc: 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group.\n\n</v>
      </c>
      <c r="E14" t="str">
        <f>IF(ISERROR(VLOOKUP(E6, People[], 2, FALSE)),"","    - name: " &amp; VLOOKUP(E6, People[], 2, FALSE) &amp; "\n      desc: " &amp; VLOOKUP(E6, People[], 3, FALSE) &amp; "\n\n")</f>
        <v xml:space="preserve">    - name: Joe Large\n      desc: 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TV.\n\n</v>
      </c>
      <c r="F14" t="str">
        <f>IF(ISERROR(VLOOKUP(F6, People[], 2, FALSE)),"","    - name: " &amp; VLOOKUP(F6, People[], 2, FALSE) &amp; "\n      desc: " &amp; VLOOKUP(F6,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G14" t="str">
        <f>IF(ISERROR(VLOOKUP(G6, People[], 2, FALSE)),"","    - name: " &amp; VLOOKUP(G6, People[], 2, FALSE) &amp; "\n      desc: " &amp; VLOOKUP(G6,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H14" t="str">
        <f>IF(ISERROR(VLOOKUP(H6, People[], 2, FALSE)),"","    - name: " &amp; VLOOKUP(H6, People[], 2, FALSE) &amp; "\n      desc: " &amp; VLOOKUP(H6,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I14" t="str">
        <f>IF(ISERROR(VLOOKUP(I6, People[], 2, FALSE)),"","    - name: " &amp; VLOOKUP(I6, People[], 2, FALSE) &amp; "\n      desc: " &amp; VLOOKUP(I6,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J14" t="str">
        <f>IF(ISERROR(VLOOKUP(J6, People[], 2, FALSE)),"","    - name: " &amp; VLOOKUP(J6, People[], 2, FALSE) &amp; "\n      desc: " &amp; VLOOKUP(J6,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K14" t="str">
        <f>IF(ISERROR(VLOOKUP(K6, People[], 2, FALSE)),"","    - name: " &amp; VLOOKUP(K6, People[], 2, FALSE) &amp; "\n      desc: " &amp; VLOOKUP(K6, People[], 3, FALSE) &amp; "\n\n")</f>
        <v/>
      </c>
      <c r="L14" t="str">
        <f>IF(ISERROR(VLOOKUP(L6, People[], 2, FALSE)),"","    - name: " &amp; VLOOKUP(L6, People[], 2, FALSE) &amp; "\n      desc: " &amp; VLOOKUP(L6, People[], 3, FALSE) &amp; "\n\n")</f>
        <v/>
      </c>
    </row>
    <row r="15" spans="1:12">
      <c r="A15" t="str">
        <f t="shared" si="0"/>
        <v>\n\n- year: 2008\n  members:\n</v>
      </c>
      <c r="B15" t="str">
        <f>IF(ISERROR(VLOOKUP(B7, People[], 2, FALSE)),"","    - name: " &amp; VLOOKUP(B7, People[], 2, FALSE) &amp; "\n      desc: " &amp; VLOOKUP(B7, People[], 3, FALSE) &amp; "\n\n")</f>
        <v xml:space="preserve">    - name: MarkD Denning\n      desc: Mark completed a D.Phil on the intercalation chemistry of fullerenes under the supervision of Professor M. J. Rosseinsky. Outside interests include cricket, swimming, running, ice skating and amateur dramatics.\n\n</v>
      </c>
      <c r="C15" t="str">
        <f>IF(ISERROR(VLOOKUP(C7, People[], 2, FALSE)),"","    - name: " &amp; VLOOKUP(C7, People[], 2, FALSE) &amp; "\n      desc: " &amp; VLOOKUP(C7, People[], 3, FALSE) &amp; "\n\n")</f>
        <v xml:space="preserve">    - name: David Hansen\n      desc: David was a chemist at Univ. No further information is known about him at this time. Our condolences go out to his friends and family.\n\n</v>
      </c>
      <c r="D15" t="str">
        <f>IF(ISERROR(VLOOKUP(D7, People[], 2, FALSE)),"","    - name: " &amp; VLOOKUP(D7, People[], 2, FALSE) &amp; "\n      desc: " &amp; VLOOKUP(D7,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E15" t="str">
        <f>IF(ISERROR(VLOOKUP(E7, People[], 2, FALSE)),"","    - name: " &amp; VLOOKUP(E7, People[], 2, FALSE) &amp; "\n      desc: " &amp; VLOOKUP(E7,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F15" t="str">
        <f>IF(ISERROR(VLOOKUP(F7, People[], 2, FALSE)),"","    - name: " &amp; VLOOKUP(F7, People[], 2, FALSE) &amp; "\n      desc: " &amp; VLOOKUP(F7, People[], 3, FALSE) &amp; "\n\n")</f>
        <v xml:space="preserve">    - name: Rhiannon Jenkins\n      desc: 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field.\n\n</v>
      </c>
      <c r="G15" t="str">
        <f>IF(ISERROR(VLOOKUP(G7, People[], 2, FALSE)),"","    - name: " &amp; VLOOKUP(G7, People[], 2, FALSE) &amp; "\n      desc: " &amp; VLOOKUP(G7,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H15" t="str">
        <f>IF(ISERROR(VLOOKUP(H7, People[], 2, FALSE)),"","    - name: " &amp; VLOOKUP(H7, People[], 2, FALSE) &amp; "\n      desc: " &amp; VLOOKUP(H7,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I15" t="str">
        <f>IF(ISERROR(VLOOKUP(I7, People[], 2, FALSE)),"","    - name: " &amp; VLOOKUP(I7, People[], 2, FALSE) &amp; "\n      desc: " &amp; VLOOKUP(I7, People[], 3, FALSE) &amp; "\n\n")</f>
        <v xml:space="preserve">    - name: Ed Gore-Randall\n      desc: Ed is an accident waiting to happen. He spends most of his time reducing things, often Jose to tears. This work is a continuation of Mark Irwin's work from the previous year.\n\n</v>
      </c>
      <c r="J15" t="str">
        <f>IF(ISERROR(VLOOKUP(J7, People[], 2, FALSE)),"","    - name: " &amp; VLOOKUP(J7, People[], 2, FALSE) &amp; "\n      desc: " &amp; VLOOKUP(J7, People[], 3, FALSE) &amp; "\n\n")</f>
        <v/>
      </c>
      <c r="K15" t="str">
        <f>IF(ISERROR(VLOOKUP(K7, People[], 2, FALSE)),"","    - name: " &amp; VLOOKUP(K7, People[], 2, FALSE) &amp; "\n      desc: " &amp; VLOOKUP(K7, People[], 3, FALSE) &amp; "\n\n")</f>
        <v/>
      </c>
      <c r="L15" t="str">
        <f>IF(ISERROR(VLOOKUP(L7, People[], 2, FALSE)),"","    - name: " &amp; VLOOKUP(L7, People[], 2, FALSE) &amp; "\n      desc: " &amp; VLOOKUP(L7, People[], 3, FALSE) &amp; "\n\n")</f>
        <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1"/>
  <sheetViews>
    <sheetView tabSelected="1" workbookViewId="0">
      <selection activeCell="B3" sqref="B3:B8"/>
    </sheetView>
  </sheetViews>
  <sheetFormatPr baseColWidth="10" defaultRowHeight="15" x14ac:dyDescent="0"/>
  <sheetData>
    <row r="3" spans="2:2">
      <c r="B3" t="str">
        <f>Years!A10 &amp; Years!B10 &amp; Years!C10 &amp; Years!D10 &amp; Years!E10 &amp; Years!F10 &amp; Years!G10 &amp; Years!H10 &amp; Years!I10 &amp; Years!J10 &amp; Years!K10 &amp; Years!L10</f>
        <v>\n\n- year: 2013\n  members:\n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Mike Geeson\n      desc: 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Dave Gillott\n      desc: 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Tom Robinson\n      desc: 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group.\n\n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    - name: Izzy Paterson-Taylor\n      desc: 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food.\n\n    - name: Gemma Trott\n      desc: 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enough.\n\n    - name: Lajoy Tucker\n      desc: 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five).\n\n</v>
      </c>
    </row>
    <row r="4" spans="2:2">
      <c r="B4" t="str">
        <f>Years!A11 &amp; Years!B11 &amp; Years!C11 &amp; Years!D11 &amp; Years!E11 &amp; Years!F11 &amp; Years!G11 &amp; Years!H11 &amp; Years!I11 &amp; Years!J11 &amp; Years!K11 &amp; Years!L11</f>
        <v>\n\n- year: 2012\n  members:\n    - name: Bethan Westcott\n      desc: 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Ben Clough\n      desc: 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cycling.\n\n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    - name: Jack Duckworth\n      desc: Jack is a Part II from New, doing a joint project with John McGrady. Little is known about his identifying characteristics, because he seems to enjoy spending his time in the dank, dark depths of the ICL dungeon more than in the sunny climes of S11 in the CRL.\n\n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row>
    <row r="5" spans="2:2">
      <c r="B5" t="str">
        <f>Years!A12 &amp; Years!B12 &amp; Years!C12 &amp; Years!D12 &amp; Years!E12 &amp; Years!F12 &amp; Years!G12 &amp; Years!H12 &amp; Years!I12 &amp; Years!J12 &amp; Years!K12 &amp; Years!L12</f>
        <v>\n\n- year: 2011\n  members:\n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Phil McCullough\n      desc: 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songs.\n\n    - name: Becca Musgrave\n      desc: 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Melissa Raybould\n      desc: 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taxonomy.\n\n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row>
    <row r="6" spans="2:2">
      <c r="B6" t="str">
        <f>Years!A13 &amp; Years!B13 &amp; Years!C13 &amp; Years!D13 &amp; Years!E13 &amp; Years!F13 &amp; Years!G13 &amp; Years!H13 &amp; Years!I13 &amp; Years!J13 &amp; Years!K13 &amp; Years!L13</f>
        <v>\n\n- year: 2010\n  members:\n    - name: Laurence Doyle\n      desc: Laurence is working under Mark on transition metal complexes with reduced hetero-aromatic ligands. Though a man of few words, he is positively debaucherous when it comes to dry ice/ acetone baths. Other indulgences include classical music, guitar, and underground gangsta rap.\n\n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Amy Pritchard\n      desc: 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pint.\n\n    - name: Charlie Webb\n      desc: 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Pete Hill\n      desc: 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livestock.\n\n</v>
      </c>
    </row>
    <row r="7" spans="2:2">
      <c r="B7" t="str">
        <f>Years!A14 &amp; Years!B14 &amp; Years!C14 &amp; Years!D14 &amp; Years!E14 &amp; Years!F14 &amp; Years!G14 &amp; Years!H14 &amp; Years!I14 &amp; Years!J14 &amp; Years!K14 &amp; Years!L14</f>
        <v>\n\n- year: 2009\n  members:\n    - name: Charlotte Jackson\n      desc: 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team.\n\n    - name: MarkD Denning\n      desc: Mark completed a D.Phil on the intercalation chemistry of fullerenes under the supervision of Professor M. J. Rosseinsky. Outside interests include cricket, swimming, running, ice skating and amateur dramatics.\n\n    - name: Belinda Hichins\n      desc: 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group.\n\n    - name: Joe Large\n      desc: 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row>
    <row r="8" spans="2:2">
      <c r="B8" t="str">
        <f>Years!A15 &amp; Years!B15 &amp; Years!C15 &amp; Years!D15 &amp; Years!E15 &amp; Years!F15 &amp; Years!G15 &amp; Years!H15 &amp; Years!I15 &amp; Years!J15 &amp; Years!K15 &amp; Years!L15</f>
        <v>\n\n- year: 2008\n  members:\n    - name: MarkD Denning\n      desc: Mark completed a D.Phil on the intercalation chemistry of fullerenes under the supervision of Professor M. J. Rosseinsky. Outside interests include cricket, swimming, running, ice skating and amateur dramatics.\n\n    - name: David Hansen\n      desc: David was a chemist at Univ. No further information is known about him at this time. Our condolences go out to his friends and family.\n\n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Rhiannon Jenkins\n      desc: 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Ed Gore-Randall\n      desc: Ed is an accident waiting to happen. He spends most of his time reducing things, often Jose to tears. This work is a continuation of Mark Irwin's work from the previous year.\n\n</v>
      </c>
    </row>
    <row r="9" spans="2:2">
      <c r="B9" t="str">
        <f>Years!A16 &amp; Years!B16 &amp; Years!C16 &amp; Years!D16 &amp; Years!E16 &amp; Years!F16 &amp; Years!G16 &amp; Years!H16 &amp; Years!I16 &amp; Years!J16 &amp; Years!K16 &amp; Years!L16</f>
        <v/>
      </c>
    </row>
    <row r="10" spans="2:2">
      <c r="B10" t="str">
        <f>Years!A17 &amp; Years!B17 &amp; Years!C17 &amp; Years!D17 &amp; Years!E17 &amp; Years!F17 &amp; Years!G17 &amp; Years!H17 &amp; Years!I17 &amp; Years!J17 &amp; Years!K17 &amp; Years!L17</f>
        <v/>
      </c>
    </row>
    <row r="11" spans="2:2">
      <c r="B11" t="str">
        <f>Years!A18 &amp; Years!B18 &amp; Years!C18 &amp; Years!D18 &amp; Years!E18 &amp; Years!F18 &amp; Years!G18 &amp; Years!H18 &amp; Years!I18 &amp; Years!J18 &amp; Years!K18 &amp; Years!L18</f>
        <v/>
      </c>
    </row>
    <row r="12" spans="2:2">
      <c r="B12" t="str">
        <f>Years!A19 &amp; Years!B19 &amp; Years!C19 &amp; Years!D19 &amp; Years!E19 &amp; Years!F19 &amp; Years!G19 &amp; Years!H19 &amp; Years!I19 &amp; Years!J19 &amp; Years!K19 &amp; Years!L19</f>
        <v/>
      </c>
    </row>
    <row r="13" spans="2:2">
      <c r="B13" t="str">
        <f>Years!A20 &amp; Years!B20 &amp; Years!C20 &amp; Years!D20 &amp; Years!E20 &amp; Years!F20 &amp; Years!G20 &amp; Years!H20 &amp; Years!I20 &amp; Years!J20 &amp; Years!K20 &amp; Years!L20</f>
        <v/>
      </c>
    </row>
    <row r="14" spans="2:2">
      <c r="B14" t="str">
        <f>Years!A21 &amp; Years!B21 &amp; Years!C21 &amp; Years!D21 &amp; Years!E21 &amp; Years!F21 &amp; Years!G21 &amp; Years!H21 &amp; Years!I21 &amp; Years!J21 &amp; Years!K21 &amp; Years!L21</f>
        <v/>
      </c>
    </row>
    <row r="15" spans="2:2">
      <c r="B15" t="str">
        <f>Years!A22 &amp; Years!B22 &amp; Years!C22 &amp; Years!D22 &amp; Years!E22 &amp; Years!F22 &amp; Years!G22 &amp; Years!H22 &amp; Years!I22 &amp; Years!J22 &amp; Years!K22 &amp; Years!L22</f>
        <v/>
      </c>
    </row>
    <row r="16" spans="2:2">
      <c r="B16" t="str">
        <f>Years!A23 &amp; Years!B23 &amp; Years!C23 &amp; Years!D23 &amp; Years!E23 &amp; Years!F23 &amp; Years!G23 &amp; Years!H23 &amp; Years!I23 &amp; Years!J23 &amp; Years!K23 &amp; Years!L23</f>
        <v/>
      </c>
    </row>
    <row r="17" spans="2:2">
      <c r="B17" t="str">
        <f>Years!A24 &amp; Years!B24 &amp; Years!C24 &amp; Years!D24 &amp; Years!E24 &amp; Years!F24 &amp; Years!G24 &amp; Years!H24 &amp; Years!I24 &amp; Years!J24 &amp; Years!K24 &amp; Years!L24</f>
        <v/>
      </c>
    </row>
    <row r="18" spans="2:2">
      <c r="B18" t="str">
        <f>Years!A25 &amp; Years!B25 &amp; Years!C25 &amp; Years!D25 &amp; Years!E25 &amp; Years!F25 &amp; Years!G25 &amp; Years!H25 &amp; Years!I25 &amp; Years!J25 &amp; Years!K25 &amp; Years!L25</f>
        <v/>
      </c>
    </row>
    <row r="19" spans="2:2">
      <c r="B19" t="str">
        <f>Years!A26 &amp; Years!B26 &amp; Years!C26 &amp; Years!D26 &amp; Years!E26 &amp; Years!F26 &amp; Years!G26 &amp; Years!H26 &amp; Years!I26 &amp; Years!J26 &amp; Years!K26 &amp; Years!L26</f>
        <v/>
      </c>
    </row>
    <row r="20" spans="2:2">
      <c r="B20" t="str">
        <f>Years!A27 &amp; Years!B27 &amp; Years!C27 &amp; Years!D27 &amp; Years!E27 &amp; Years!F27 &amp; Years!G27 &amp; Years!H27 &amp; Years!I27 &amp; Years!J27 &amp; Years!K27 &amp; Years!L27</f>
        <v/>
      </c>
    </row>
    <row r="21" spans="2:2">
      <c r="B21" t="str">
        <f>Years!A28 &amp; Years!B28 &amp; Years!C28 &amp; Years!D28 &amp; Years!E28 &amp; Years!F28 &amp; Years!G28 &amp; Years!H28 &amp; Years!I28 &amp; Years!J28</f>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People</vt:lpstr>
      <vt:lpstr>Years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Baynham</dc:creator>
  <cp:lastModifiedBy>Charles Baynham</cp:lastModifiedBy>
  <dcterms:created xsi:type="dcterms:W3CDTF">2014-10-02T17:35:02Z</dcterms:created>
  <dcterms:modified xsi:type="dcterms:W3CDTF">2014-10-03T12:29:10Z</dcterms:modified>
</cp:coreProperties>
</file>