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ankdanamonindonesia-my.sharepoint.com/personal/v00028684_danamon_co_id/Documents/"/>
    </mc:Choice>
  </mc:AlternateContent>
  <xr:revisionPtr revIDLastSave="78" documentId="13_ncr:1_{3062CF38-8F1F-4A4C-BAA3-71B354AC3BBA}" xr6:coauthVersionLast="47" xr6:coauthVersionMax="47" xr10:uidLastSave="{B8ED758F-8134-4B14-BF00-9CCC5C4C9BE9}"/>
  <bookViews>
    <workbookView xWindow="-110" yWindow="-110" windowWidth="19420" windowHeight="1056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3" i="30" l="1"/>
  <c r="AI14" i="30"/>
  <c r="AI16" i="30"/>
  <c r="AI17" i="30"/>
  <c r="AI20" i="30"/>
  <c r="AI23" i="30"/>
  <c r="C37" i="30" l="1"/>
  <c r="C38" i="30" s="1"/>
  <c r="AH29" i="30"/>
  <c r="AG29" i="30"/>
  <c r="AF29" i="30"/>
  <c r="AE29" i="30"/>
  <c r="AD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I28" i="30"/>
  <c r="AI27" i="30"/>
  <c r="C39" i="30" s="1"/>
  <c r="AI26" i="30"/>
  <c r="C40" i="30" s="1"/>
  <c r="AI24" i="30"/>
  <c r="C49" i="30" s="1"/>
  <c r="C48" i="30"/>
  <c r="AI22" i="30"/>
  <c r="C47" i="30" s="1"/>
  <c r="AI12" i="30"/>
  <c r="D10" i="30" a="1"/>
  <c r="N25" i="28"/>
  <c r="W25" i="28"/>
  <c r="AC25" i="28"/>
  <c r="J25" i="28"/>
  <c r="AF25" i="28"/>
  <c r="D10" i="28" a="1"/>
  <c r="D10" i="28" s="1"/>
  <c r="C41" i="30" l="1"/>
  <c r="C42" i="30" s="1"/>
  <c r="AI29" i="30"/>
  <c r="C45" i="30" s="1"/>
  <c r="D10" i="30"/>
  <c r="D9" i="30" s="1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  <c r="AH9" i="30" s="1"/>
  <c r="AG9" i="30" s="1"/>
  <c r="AF9" i="30" s="1"/>
  <c r="AE9" i="30" s="1"/>
  <c r="AD9" i="30" s="1"/>
  <c r="AC9" i="30" s="1"/>
  <c r="AB9" i="30" s="1"/>
  <c r="AA9" i="30" s="1"/>
  <c r="Z9" i="30" s="1"/>
  <c r="Y9" i="30" s="1"/>
  <c r="X9" i="30" s="1"/>
  <c r="W9" i="30" s="1"/>
  <c r="V9" i="30" s="1"/>
  <c r="U9" i="30" s="1"/>
  <c r="T9" i="30" s="1"/>
  <c r="S9" i="30" s="1"/>
  <c r="R9" i="30" s="1"/>
  <c r="Q9" i="30" s="1"/>
  <c r="P9" i="30" s="1"/>
  <c r="O9" i="30" s="1"/>
  <c r="N9" i="30" s="1"/>
  <c r="M9" i="30" s="1"/>
  <c r="L9" i="30" s="1"/>
  <c r="K9" i="30" s="1"/>
  <c r="J9" i="30" s="1"/>
  <c r="I9" i="30" s="1"/>
  <c r="H9" i="30" s="1"/>
  <c r="G9" i="30" s="1"/>
  <c r="F9" i="30" s="1"/>
  <c r="E9" i="30" s="1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<sst xmlns="http://schemas.openxmlformats.org/spreadsheetml/2006/main" count="281" uniqueCount="181">
  <si>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</si>
  <si>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</si>
  <si>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</si>
  <si>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</si>
  <si>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</si>
  <si>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</si>
  <si>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</si>
  <si>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</si>
  <si>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</si>
  <si>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</si>
  <si>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</si>
  <si>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</si>
  <si>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</si>
  <si>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</si>
  <si>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</si>
  <si>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</si>
  <si>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</si>
  <si>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</si>
  <si>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</si>
  <si>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</si>
  <si>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</si>
  <si>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</si>
  <si>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</si>
  <si>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</si>
  <si>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</si>
  <si>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</si>
  <si>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</si>
  <si>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</si>
  <si>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</si>
  <si>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</si>
  <si>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</si>
  <si>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</si>
  <si>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</si>
  <si>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</si>
  <si>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</si>
  <si>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</si>
  <si>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</si>
  <si>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</si>
  <si>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</si>
  <si>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</si>
  <si>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</si>
  <si>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</si>
  <si>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</si>
  <si>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</si>
  <si>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</si>
  <si>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</si>
  <si>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</si>
  <si>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</si>
  <si>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</si>
  <si>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</si>
  <si>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</si>
  <si>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</si>
  <si>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</si>
  <si>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</si>
  <si>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</si>
  <si>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</si>
  <si>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</si>
  <si>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</si>
  <si>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</si>
  <si>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</si>
  <si>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</si>
  <si>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</si>
  <si>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</si>
  <si>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</si>
  <si>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</si>
  <si>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</si>
  <si>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</si>
  <si>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</si>
  <si>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</si>
  <si>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</si>
  <si>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</si>
  <si>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</si>
  <si>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</si>
  <si>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</si>
  <si>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</si>
  <si>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</si>
  <si>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</si>
  <si>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</si>
  <si>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</si>
  <si>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</si>
  <si>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</si>
  <si>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</si>
  <si>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</si>
  <si>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</si>
  <si>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</si>
  <si>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</si>
  <si>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</si>
  <si>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</si>
  <si>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</si>
  <si>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</si>
  <si>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</si>
  <si>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</si>
  <si>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</si>
  <si>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</si>
  <si>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</si>
  <si>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</si>
  <si>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</si>
  <si>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</si>
  <si>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</si>
  <si>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</si>
  <si>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</si>
  <si>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</si>
  <si>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</si>
  <si>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</si>
  <si>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</si>
  <si>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</si>
  <si>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</si>
  <si>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</si>
  <si>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</si>
  <si>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</si>
  <si>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</si>
  <si>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</si>
  <si>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</si>
  <si>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</si>
  <si>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</si>
  <si>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</si>
  <si>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</si>
  <si>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</si>
  <si>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</si>
  <si>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</si>
  <si>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</si>
  <si>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</si>
  <si>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</si>
  <si>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</si>
  <si>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</si>
  <si>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</si>
  <si>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</si>
  <si>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</si>
  <si>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</si>
  <si>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</si>
  <si>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</si>
  <si>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</si>
  <si>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</si>
  <si>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</si>
  <si>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</si>
  <si>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</si>
  <si>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</si>
  <si>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</si>
  <si>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</si>
  <si>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</si>
  <si>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</si>
  <si>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</si>
  <si>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</si>
  <si>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</si>
  <si>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</si>
  <si>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</si>
  <si>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</si>
  <si>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</si>
  <si>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</si>
  <si>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</si>
  <si>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</si>
  <si>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</si>
  <si>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</si>
  <si>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</si>
  <si>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</si>
  <si>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</si>
  <si>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</si>
  <si>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</si>
  <si>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</si>
  <si>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</si>
  <si>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</si>
  <si>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</si>
  <si>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</si>
  <si>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Bayu Bagus Bagaswara</t>
  </si>
  <si>
    <t>Edy Yanto</t>
  </si>
  <si>
    <t>Dody Arya</t>
  </si>
  <si>
    <t>Bank Danamon Falatehan</t>
  </si>
  <si>
    <t>PO.67515</t>
  </si>
  <si>
    <t>Daily IT TFC</t>
  </si>
  <si>
    <t>IT-2024-000038-01</t>
  </si>
  <si>
    <t>please drop your signature here
Edy Yanto</t>
  </si>
  <si>
    <t>please drop your signature here
Dody Arya</t>
  </si>
  <si>
    <t>25-Sep-24
Bayu Bagus Bagaswara</t>
  </si>
  <si>
    <t>IT Java Developer</t>
  </si>
  <si>
    <t>UAT</t>
  </si>
  <si>
    <t>Check and review code Release 9B</t>
  </si>
  <si>
    <t>Production Release 9B</t>
  </si>
  <si>
    <t>Prepare development DRO</t>
  </si>
  <si>
    <t>Monitoring after production Release 9B</t>
  </si>
  <si>
    <t>Prepare documentation DDCL</t>
  </si>
  <si>
    <t>Prepare object implementation: controller, model, service,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</si>
</sst>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3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6" borderId="1" xfId="0" applyFont="1" applyFill="1" applyBorder="1"/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3" t="s">
        <v>11</v>
      </c>
      <c r="O5" s="153"/>
      <c r="P5" s="153"/>
      <c r="Q5" s="153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52" t="s">
        <v>17</v>
      </c>
      <c r="O6" s="152"/>
      <c r="P6" s="152"/>
      <c r="Q6" s="152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3" t="s">
        <v>20</v>
      </c>
      <c r="B9" s="144" t="s">
        <v>21</v>
      </c>
      <c r="C9" s="143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4" t="s">
        <v>23</v>
      </c>
      <c r="AI9" s="90" t="s">
        <v>24</v>
      </c>
    </row>
    <row r="10" spans="1:35" ht="17" x14ac:dyDescent="0.35">
      <c r="A10" s="143"/>
      <c r="B10" s="144"/>
      <c r="C10" s="143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4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45" t="s">
        <v>38</v>
      </c>
      <c r="B22" s="146"/>
      <c r="C22" s="147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45" t="s">
        <v>39</v>
      </c>
      <c r="B23" s="146"/>
      <c r="C23" s="147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48" t="s">
        <v>40</v>
      </c>
      <c r="B24" s="149"/>
      <c r="C24" s="150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45" t="s">
        <v>41</v>
      </c>
      <c r="B25" s="146"/>
      <c r="C25" s="147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4"/>
      <c r="F27" s="154"/>
      <c r="G27" s="154"/>
      <c r="H27" s="154"/>
      <c r="I27" s="154"/>
      <c r="J27" s="154"/>
      <c r="S27" s="173" t="s">
        <v>43</v>
      </c>
      <c r="T27" s="174"/>
      <c r="U27" s="174"/>
      <c r="V27" s="174"/>
      <c r="W27" s="174"/>
      <c r="X27" s="174"/>
      <c r="Y27" s="174"/>
      <c r="Z27" s="174"/>
      <c r="AA27" s="175"/>
      <c r="AC27" s="181" t="s">
        <v>44</v>
      </c>
      <c r="AD27" s="182"/>
      <c r="AE27" s="182"/>
      <c r="AF27" s="182"/>
      <c r="AG27" s="182"/>
      <c r="AH27" s="182"/>
      <c r="AI27" s="182"/>
      <c r="AJ27" s="183"/>
    </row>
    <row r="28" spans="1:36" ht="15.65" customHeight="1" x14ac:dyDescent="0.35">
      <c r="A28" s="69"/>
      <c r="B28" s="49" t="s">
        <v>45</v>
      </c>
      <c r="E28" s="154"/>
      <c r="F28" s="154"/>
      <c r="G28" s="154"/>
      <c r="H28" s="154"/>
      <c r="I28" s="154"/>
      <c r="J28" s="154"/>
      <c r="S28" s="164" t="s">
        <v>46</v>
      </c>
      <c r="T28" s="165"/>
      <c r="U28" s="155" t="s">
        <v>47</v>
      </c>
      <c r="V28" s="156"/>
      <c r="W28" s="156"/>
      <c r="X28" s="156"/>
      <c r="Y28" s="156"/>
      <c r="Z28" s="156"/>
      <c r="AA28" s="157"/>
      <c r="AC28" s="170" t="s">
        <v>48</v>
      </c>
      <c r="AD28" s="156"/>
      <c r="AE28" s="156"/>
      <c r="AF28" s="156"/>
      <c r="AG28" s="156"/>
      <c r="AH28" s="156"/>
      <c r="AI28" s="156"/>
      <c r="AJ28" s="157"/>
    </row>
    <row r="29" spans="1:36" ht="18.649999999999999" customHeight="1" x14ac:dyDescent="0.35">
      <c r="A29" s="70"/>
      <c r="B29" s="49" t="s">
        <v>49</v>
      </c>
      <c r="E29" s="154"/>
      <c r="F29" s="154"/>
      <c r="G29" s="154"/>
      <c r="H29" s="154"/>
      <c r="I29" s="154"/>
      <c r="J29" s="154"/>
      <c r="S29" s="166"/>
      <c r="T29" s="167"/>
      <c r="U29" s="158"/>
      <c r="V29" s="159"/>
      <c r="W29" s="159"/>
      <c r="X29" s="159"/>
      <c r="Y29" s="159"/>
      <c r="Z29" s="159"/>
      <c r="AA29" s="160"/>
      <c r="AC29" s="171"/>
      <c r="AD29" s="159"/>
      <c r="AE29" s="159"/>
      <c r="AF29" s="159"/>
      <c r="AG29" s="159"/>
      <c r="AH29" s="159"/>
      <c r="AI29" s="159"/>
      <c r="AJ29" s="160"/>
    </row>
    <row r="30" spans="1:36" ht="18.649999999999999" customHeight="1" x14ac:dyDescent="0.35">
      <c r="A30" s="71"/>
      <c r="B30" s="49" t="s">
        <v>50</v>
      </c>
      <c r="E30" s="154"/>
      <c r="F30" s="154"/>
      <c r="G30" s="154"/>
      <c r="H30" s="154"/>
      <c r="I30" s="154"/>
      <c r="J30" s="154"/>
      <c r="S30" s="166"/>
      <c r="T30" s="167"/>
      <c r="U30" s="158"/>
      <c r="V30" s="159"/>
      <c r="W30" s="159"/>
      <c r="X30" s="159"/>
      <c r="Y30" s="159"/>
      <c r="Z30" s="159"/>
      <c r="AA30" s="160"/>
      <c r="AC30" s="171"/>
      <c r="AD30" s="159"/>
      <c r="AE30" s="159"/>
      <c r="AF30" s="159"/>
      <c r="AG30" s="159"/>
      <c r="AH30" s="159"/>
      <c r="AI30" s="159"/>
      <c r="AJ30" s="160"/>
    </row>
    <row r="31" spans="1:36" ht="19" customHeight="1" x14ac:dyDescent="0.35">
      <c r="S31" s="166"/>
      <c r="T31" s="167"/>
      <c r="U31" s="158"/>
      <c r="V31" s="159"/>
      <c r="W31" s="159"/>
      <c r="X31" s="159"/>
      <c r="Y31" s="159"/>
      <c r="Z31" s="159"/>
      <c r="AA31" s="160"/>
      <c r="AC31" s="171"/>
      <c r="AD31" s="159"/>
      <c r="AE31" s="159"/>
      <c r="AF31" s="159"/>
      <c r="AG31" s="159"/>
      <c r="AH31" s="159"/>
      <c r="AI31" s="159"/>
      <c r="AJ31" s="160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76"/>
      <c r="T32" s="177"/>
      <c r="U32" s="178"/>
      <c r="V32" s="179"/>
      <c r="W32" s="179"/>
      <c r="X32" s="179"/>
      <c r="Y32" s="179"/>
      <c r="Z32" s="179"/>
      <c r="AA32" s="180"/>
      <c r="AC32" s="184"/>
      <c r="AD32" s="179"/>
      <c r="AE32" s="179"/>
      <c r="AF32" s="179"/>
      <c r="AG32" s="179"/>
      <c r="AH32" s="179"/>
      <c r="AI32" s="179"/>
      <c r="AJ32" s="180"/>
    </row>
    <row r="33" spans="1:36" ht="18.649999999999999" customHeight="1" x14ac:dyDescent="0.45">
      <c r="A33" s="151" t="s">
        <v>52</v>
      </c>
      <c r="B33" s="151"/>
      <c r="C33" s="63">
        <f>COUNTIF(D24:AG24,"=8")</f>
        <v>1</v>
      </c>
      <c r="D33" s="44"/>
      <c r="E33" s="44"/>
      <c r="F33" s="44"/>
      <c r="G33" s="44"/>
      <c r="H33" s="44"/>
      <c r="S33" s="164" t="s">
        <v>53</v>
      </c>
      <c r="T33" s="165"/>
      <c r="U33" s="155" t="s">
        <v>54</v>
      </c>
      <c r="V33" s="156"/>
      <c r="W33" s="156"/>
      <c r="X33" s="156"/>
      <c r="Y33" s="156"/>
      <c r="Z33" s="156"/>
      <c r="AA33" s="157"/>
      <c r="AC33" s="170" t="s">
        <v>55</v>
      </c>
      <c r="AD33" s="156"/>
      <c r="AE33" s="156"/>
      <c r="AF33" s="156"/>
      <c r="AG33" s="156"/>
      <c r="AH33" s="156"/>
      <c r="AI33" s="156"/>
      <c r="AJ33" s="157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66"/>
      <c r="T34" s="167"/>
      <c r="U34" s="158"/>
      <c r="V34" s="159"/>
      <c r="W34" s="159"/>
      <c r="X34" s="159"/>
      <c r="Y34" s="159"/>
      <c r="Z34" s="159"/>
      <c r="AA34" s="160"/>
      <c r="AC34" s="171"/>
      <c r="AD34" s="159"/>
      <c r="AE34" s="159"/>
      <c r="AF34" s="159"/>
      <c r="AG34" s="159"/>
      <c r="AH34" s="159"/>
      <c r="AI34" s="159"/>
      <c r="AJ34" s="160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66"/>
      <c r="T35" s="167"/>
      <c r="U35" s="158"/>
      <c r="V35" s="159"/>
      <c r="W35" s="159"/>
      <c r="X35" s="159"/>
      <c r="Y35" s="159"/>
      <c r="Z35" s="159"/>
      <c r="AA35" s="160"/>
      <c r="AC35" s="171"/>
      <c r="AD35" s="159"/>
      <c r="AE35" s="159"/>
      <c r="AF35" s="159"/>
      <c r="AG35" s="159"/>
      <c r="AH35" s="159"/>
      <c r="AI35" s="159"/>
      <c r="AJ35" s="160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66"/>
      <c r="T36" s="167"/>
      <c r="U36" s="158"/>
      <c r="V36" s="159"/>
      <c r="W36" s="159"/>
      <c r="X36" s="159"/>
      <c r="Y36" s="159"/>
      <c r="Z36" s="159"/>
      <c r="AA36" s="160"/>
      <c r="AC36" s="171"/>
      <c r="AD36" s="159"/>
      <c r="AE36" s="159"/>
      <c r="AF36" s="159"/>
      <c r="AG36" s="159"/>
      <c r="AH36" s="159"/>
      <c r="AI36" s="159"/>
      <c r="AJ36" s="160"/>
    </row>
    <row r="37" spans="1:36" ht="38.15" customHeight="1" thickBot="1" x14ac:dyDescent="0.5">
      <c r="A37" s="142" t="s">
        <v>59</v>
      </c>
      <c r="B37" s="142"/>
      <c r="C37" s="63">
        <f>COUNTIF(D25:AG25,"&gt;0")</f>
        <v>20</v>
      </c>
      <c r="D37" s="44"/>
      <c r="E37" s="44"/>
      <c r="F37" s="44"/>
      <c r="G37" s="44"/>
      <c r="H37" s="44"/>
      <c r="S37" s="168"/>
      <c r="T37" s="169"/>
      <c r="U37" s="161"/>
      <c r="V37" s="162"/>
      <c r="W37" s="162"/>
      <c r="X37" s="162"/>
      <c r="Y37" s="162"/>
      <c r="Z37" s="162"/>
      <c r="AA37" s="163"/>
      <c r="AC37" s="172"/>
      <c r="AD37" s="162"/>
      <c r="AE37" s="162"/>
      <c r="AF37" s="162"/>
      <c r="AG37" s="162"/>
      <c r="AH37" s="162"/>
      <c r="AI37" s="162"/>
      <c r="AJ37" s="163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42" t="s">
        <v>62</v>
      </c>
      <c r="B41" s="142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42" t="s">
        <v>63</v>
      </c>
      <c r="B42" s="142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7"/>
  <sheetViews>
    <sheetView tabSelected="1" zoomScale="58" zoomScaleNormal="58" workbookViewId="0">
      <selection activeCell="D16" sqref="D16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7" width="7.81640625" style="4" bestFit="1" customWidth="1"/>
    <col min="8" max="9" width="7.54296875" style="4" customWidth="1"/>
    <col min="10" max="10" width="7.81640625" style="4" bestFit="1" customWidth="1"/>
    <col min="11" max="11" width="8" style="4" customWidth="1"/>
    <col min="12" max="12" width="8.08984375" style="4" customWidth="1"/>
    <col min="13" max="16" width="7.54296875" style="4" bestFit="1" customWidth="1"/>
    <col min="17" max="17" width="6.81640625" style="4" bestFit="1" customWidth="1"/>
    <col min="18" max="23" width="7.54296875" style="4" bestFit="1" customWidth="1"/>
    <col min="24" max="24" width="8" style="4" customWidth="1"/>
    <col min="25" max="33" width="8" style="4" bestFit="1" customWidth="1"/>
    <col min="34" max="34" width="7.6328125" style="4" bestFit="1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45585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45615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163</v>
      </c>
      <c r="C5" s="76"/>
      <c r="D5" s="83" t="s">
        <v>8</v>
      </c>
      <c r="E5" s="78"/>
      <c r="F5" s="78"/>
      <c r="H5" s="84" t="s">
        <v>164</v>
      </c>
      <c r="I5" s="84"/>
      <c r="J5" s="78"/>
      <c r="K5" s="83" t="s">
        <v>10</v>
      </c>
      <c r="L5" s="78"/>
      <c r="M5" s="78"/>
      <c r="N5" s="153" t="s">
        <v>167</v>
      </c>
      <c r="O5" s="153"/>
      <c r="P5" s="153"/>
      <c r="Q5" s="153"/>
    </row>
    <row r="6" spans="1:36" ht="17" x14ac:dyDescent="0.4">
      <c r="A6" s="74" t="s">
        <v>12</v>
      </c>
      <c r="B6" s="82" t="s">
        <v>173</v>
      </c>
      <c r="C6" s="76"/>
      <c r="D6" s="83" t="s">
        <v>14</v>
      </c>
      <c r="E6" s="78"/>
      <c r="F6" s="78"/>
      <c r="H6" s="84" t="s">
        <v>165</v>
      </c>
      <c r="I6" s="84"/>
      <c r="J6" s="78"/>
      <c r="K6" s="86" t="s">
        <v>16</v>
      </c>
      <c r="L6" s="87"/>
      <c r="M6" s="76"/>
      <c r="N6" s="152" t="s">
        <v>166</v>
      </c>
      <c r="O6" s="152"/>
      <c r="P6" s="152"/>
      <c r="Q6" s="152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43" t="s">
        <v>20</v>
      </c>
      <c r="B9" s="144" t="s">
        <v>21</v>
      </c>
      <c r="C9" s="143" t="s">
        <v>22</v>
      </c>
      <c r="D9" s="50" t="str">
        <f t="shared" ref="D9:AH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50" t="str">
        <f t="shared" si="0"/>
        <v>Tue</v>
      </c>
      <c r="AI9" s="144" t="s">
        <v>23</v>
      </c>
      <c r="AJ9" s="90" t="s">
        <v>24</v>
      </c>
    </row>
    <row r="10" spans="1:36" ht="17" x14ac:dyDescent="0.35">
      <c r="A10" s="143"/>
      <c r="B10" s="144"/>
      <c r="C10" s="143"/>
      <c r="D10" s="51" cm="1">
        <f t="array" ref="D10:AH10">IFERROR(IF(OR((B3-B2+1)&gt;31,B2="",B3=""),"",_xlfn.SEQUENCE(,B3-B2+1,B2)),"")</f>
        <v>45585</v>
      </c>
      <c r="E10" s="51">
        <v>45586</v>
      </c>
      <c r="F10" s="51">
        <v>45587</v>
      </c>
      <c r="G10" s="51">
        <v>45588</v>
      </c>
      <c r="H10" s="52">
        <v>45589</v>
      </c>
      <c r="I10" s="52">
        <v>45590</v>
      </c>
      <c r="J10" s="52">
        <v>45591</v>
      </c>
      <c r="K10" s="52">
        <v>45592</v>
      </c>
      <c r="L10" s="52">
        <v>45593</v>
      </c>
      <c r="M10" s="52">
        <v>45594</v>
      </c>
      <c r="N10" s="52">
        <v>45595</v>
      </c>
      <c r="O10" s="52">
        <v>45596</v>
      </c>
      <c r="P10" s="52">
        <v>45597</v>
      </c>
      <c r="Q10" s="52">
        <v>45598</v>
      </c>
      <c r="R10" s="52">
        <v>45599</v>
      </c>
      <c r="S10" s="52">
        <v>45600</v>
      </c>
      <c r="T10" s="52">
        <v>45601</v>
      </c>
      <c r="U10" s="52">
        <v>45602</v>
      </c>
      <c r="V10" s="52">
        <v>45603</v>
      </c>
      <c r="W10" s="52">
        <v>45604</v>
      </c>
      <c r="X10" s="52">
        <v>45605</v>
      </c>
      <c r="Y10" s="52">
        <v>45606</v>
      </c>
      <c r="Z10" s="52">
        <v>45607</v>
      </c>
      <c r="AA10" s="52">
        <v>45608</v>
      </c>
      <c r="AB10" s="52">
        <v>45609</v>
      </c>
      <c r="AC10" s="52">
        <v>45610</v>
      </c>
      <c r="AD10" s="52">
        <v>45611</v>
      </c>
      <c r="AE10" s="52">
        <v>45612</v>
      </c>
      <c r="AF10" s="51">
        <v>45613</v>
      </c>
      <c r="AG10" s="51">
        <v>45614</v>
      </c>
      <c r="AH10" s="51">
        <v>45615</v>
      </c>
      <c r="AI10" s="144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/>
      <c r="B12" s="89" t="s">
        <v>168</v>
      </c>
      <c r="C12" s="57"/>
      <c r="D12" s="57"/>
      <c r="E12" s="57">
        <v>1</v>
      </c>
      <c r="F12" s="57">
        <v>1</v>
      </c>
      <c r="G12" s="50">
        <v>1</v>
      </c>
      <c r="H12" s="57">
        <v>1</v>
      </c>
      <c r="I12" s="50">
        <v>1</v>
      </c>
      <c r="J12" s="50"/>
      <c r="K12" s="50"/>
      <c r="L12" s="50">
        <v>1</v>
      </c>
      <c r="M12" s="50">
        <v>1</v>
      </c>
      <c r="N12" s="50">
        <v>1</v>
      </c>
      <c r="O12" s="50">
        <v>1</v>
      </c>
      <c r="P12" s="50">
        <v>1</v>
      </c>
      <c r="Q12" s="50"/>
      <c r="R12" s="50"/>
      <c r="S12" s="50">
        <v>1</v>
      </c>
      <c r="T12" s="50">
        <v>1</v>
      </c>
      <c r="U12" s="50">
        <v>1</v>
      </c>
      <c r="V12" s="50">
        <v>1</v>
      </c>
      <c r="W12" s="50">
        <v>1</v>
      </c>
      <c r="X12" s="50"/>
      <c r="Y12" s="50"/>
      <c r="Z12" s="50">
        <v>1</v>
      </c>
      <c r="AA12" s="50">
        <v>1</v>
      </c>
      <c r="AB12" s="50">
        <v>1</v>
      </c>
      <c r="AC12" s="50">
        <v>1</v>
      </c>
      <c r="AD12" s="50">
        <v>1</v>
      </c>
      <c r="AE12" s="50"/>
      <c r="AF12" s="57"/>
      <c r="AG12" s="57">
        <v>1</v>
      </c>
      <c r="AH12" s="57">
        <v>1</v>
      </c>
      <c r="AI12" s="58">
        <f>SUM(D12:AH12)</f>
        <v>22</v>
      </c>
      <c r="AJ12" s="73"/>
    </row>
    <row r="13" spans="1:36" ht="17" x14ac:dyDescent="0.4">
      <c r="A13" s="88" t="s">
        <v>169</v>
      </c>
      <c r="B13" s="89" t="s">
        <v>174</v>
      </c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7"/>
      <c r="AI13" s="58">
        <f t="shared" ref="AI13:AI20" si="1">SUM(D13:AH13)</f>
        <v>0</v>
      </c>
      <c r="AJ13" s="73"/>
    </row>
    <row r="14" spans="1:36" ht="34" x14ac:dyDescent="0.4">
      <c r="A14" s="88" t="s">
        <v>169</v>
      </c>
      <c r="B14" s="89" t="s">
        <v>175</v>
      </c>
      <c r="C14" s="57"/>
      <c r="D14" s="57"/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7"/>
      <c r="AI14" s="58">
        <f t="shared" si="1"/>
        <v>0</v>
      </c>
      <c r="AJ14" s="73"/>
    </row>
    <row r="15" spans="1:36" ht="17" x14ac:dyDescent="0.4">
      <c r="A15" s="88"/>
      <c r="B15" s="89" t="s">
        <v>179</v>
      </c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/>
      <c r="AJ15" s="73"/>
    </row>
    <row r="16" spans="1:36" ht="51" x14ac:dyDescent="0.4">
      <c r="A16" s="88" t="s">
        <v>169</v>
      </c>
      <c r="B16" s="81" t="s">
        <v>180</v>
      </c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>
        <f t="shared" si="1"/>
        <v>0</v>
      </c>
      <c r="AJ16" s="73"/>
    </row>
    <row r="17" spans="1:36" ht="17" x14ac:dyDescent="0.4">
      <c r="A17" s="88" t="s">
        <v>169</v>
      </c>
      <c r="B17" s="56" t="s">
        <v>176</v>
      </c>
      <c r="C17" s="57"/>
      <c r="D17" s="57"/>
      <c r="E17" s="57"/>
      <c r="F17" s="57"/>
      <c r="G17" s="50"/>
      <c r="H17" s="57"/>
      <c r="I17" s="50"/>
      <c r="J17" s="50"/>
      <c r="K17" s="50"/>
      <c r="L17" s="50"/>
      <c r="M17" s="50"/>
      <c r="N17" s="50"/>
      <c r="O17" s="50"/>
      <c r="P17" s="139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7"/>
      <c r="AG17" s="57"/>
      <c r="AH17" s="57"/>
      <c r="AI17" s="58">
        <f t="shared" si="1"/>
        <v>0</v>
      </c>
      <c r="AJ17" s="73"/>
    </row>
    <row r="18" spans="1:36" ht="34" x14ac:dyDescent="0.4">
      <c r="A18" s="88" t="s">
        <v>169</v>
      </c>
      <c r="B18" s="56" t="s">
        <v>178</v>
      </c>
      <c r="C18" s="57"/>
      <c r="D18" s="57"/>
      <c r="E18" s="57"/>
      <c r="F18" s="57"/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14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7"/>
      <c r="AI18" s="58"/>
      <c r="AJ18" s="73"/>
    </row>
    <row r="19" spans="1:36" ht="17" x14ac:dyDescent="0.4">
      <c r="A19" s="88" t="s">
        <v>169</v>
      </c>
      <c r="B19" s="141" t="s">
        <v>177</v>
      </c>
      <c r="C19" s="57"/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7"/>
      <c r="AI19" s="58"/>
      <c r="AJ19" s="73"/>
    </row>
    <row r="20" spans="1:36" ht="17" x14ac:dyDescent="0.4">
      <c r="A20" s="88"/>
      <c r="B20" s="81"/>
      <c r="C20" s="57"/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7"/>
      <c r="AI20" s="58">
        <f t="shared" si="1"/>
        <v>0</v>
      </c>
      <c r="AJ20" s="73"/>
    </row>
    <row r="21" spans="1:36" ht="17" x14ac:dyDescent="0.4">
      <c r="A21" s="66" t="s">
        <v>31</v>
      </c>
      <c r="B21" s="59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5"/>
      <c r="AJ21" s="73"/>
    </row>
    <row r="22" spans="1:36" ht="17" x14ac:dyDescent="0.4">
      <c r="A22" s="67"/>
      <c r="B22" s="56"/>
      <c r="C22" s="57" t="s">
        <v>34</v>
      </c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0</v>
      </c>
      <c r="AJ22" s="73"/>
    </row>
    <row r="23" spans="1:36" ht="17" x14ac:dyDescent="0.4">
      <c r="A23" s="67"/>
      <c r="B23" s="56"/>
      <c r="C23" s="57" t="s">
        <v>36</v>
      </c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0</v>
      </c>
      <c r="AJ23" s="73"/>
    </row>
    <row r="24" spans="1:36" ht="17" x14ac:dyDescent="0.4">
      <c r="A24" s="67"/>
      <c r="B24" s="56"/>
      <c r="C24" s="57" t="s">
        <v>37</v>
      </c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0</v>
      </c>
      <c r="AJ24" s="73"/>
    </row>
    <row r="25" spans="1:36" ht="13.5" customHeight="1" x14ac:dyDescent="0.4">
      <c r="A25" s="68"/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2"/>
      <c r="AH25" s="62"/>
      <c r="AI25" s="62"/>
      <c r="AJ25" s="73"/>
    </row>
    <row r="26" spans="1:36" ht="17" x14ac:dyDescent="0.4">
      <c r="A26" s="145" t="s">
        <v>38</v>
      </c>
      <c r="B26" s="146"/>
      <c r="C26" s="147"/>
      <c r="D26" s="57"/>
      <c r="E26" s="57"/>
      <c r="F26" s="57"/>
      <c r="G26" s="50"/>
      <c r="H26" s="57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7"/>
      <c r="AG26" s="57"/>
      <c r="AH26" s="57"/>
      <c r="AI26" s="58">
        <f>SUM(D26:AH26)</f>
        <v>0</v>
      </c>
      <c r="AJ26" s="73"/>
    </row>
    <row r="27" spans="1:36" ht="17" x14ac:dyDescent="0.4">
      <c r="A27" s="145" t="s">
        <v>39</v>
      </c>
      <c r="B27" s="146"/>
      <c r="C27" s="147"/>
      <c r="D27" s="57"/>
      <c r="E27" s="57"/>
      <c r="F27" s="57"/>
      <c r="G27" s="50"/>
      <c r="H27" s="57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7"/>
      <c r="AG27" s="57"/>
      <c r="AH27" s="57"/>
      <c r="AI27" s="58">
        <f>SUM(D27:AH27)</f>
        <v>0</v>
      </c>
      <c r="AJ27" s="73"/>
    </row>
    <row r="28" spans="1:36" ht="17" x14ac:dyDescent="0.4">
      <c r="A28" s="148" t="s">
        <v>40</v>
      </c>
      <c r="B28" s="149"/>
      <c r="C28" s="150"/>
      <c r="D28" s="57"/>
      <c r="E28" s="57"/>
      <c r="F28" s="57"/>
      <c r="G28" s="50"/>
      <c r="H28" s="57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7"/>
      <c r="AG28" s="57"/>
      <c r="AH28" s="57"/>
      <c r="AI28" s="58">
        <f>SUM(D28:AH28)</f>
        <v>0</v>
      </c>
      <c r="AJ28" s="73"/>
    </row>
    <row r="29" spans="1:36" ht="17" x14ac:dyDescent="0.4">
      <c r="A29" s="145" t="s">
        <v>41</v>
      </c>
      <c r="B29" s="146"/>
      <c r="C29" s="147"/>
      <c r="D29" s="57">
        <f t="shared" ref="D29:AB29" si="2">SUM(D11:D24)</f>
        <v>0</v>
      </c>
      <c r="E29" s="57">
        <f t="shared" si="2"/>
        <v>1</v>
      </c>
      <c r="F29" s="57">
        <f t="shared" si="2"/>
        <v>1</v>
      </c>
      <c r="G29" s="57">
        <f t="shared" si="2"/>
        <v>1</v>
      </c>
      <c r="H29" s="57">
        <f t="shared" si="2"/>
        <v>1</v>
      </c>
      <c r="I29" s="50">
        <f t="shared" si="2"/>
        <v>1</v>
      </c>
      <c r="J29" s="50">
        <f t="shared" si="2"/>
        <v>0</v>
      </c>
      <c r="K29" s="50">
        <f t="shared" si="2"/>
        <v>0</v>
      </c>
      <c r="L29" s="50">
        <f t="shared" si="2"/>
        <v>1</v>
      </c>
      <c r="M29" s="50">
        <f t="shared" si="2"/>
        <v>1</v>
      </c>
      <c r="N29" s="50">
        <f t="shared" si="2"/>
        <v>1</v>
      </c>
      <c r="O29" s="50">
        <f t="shared" si="2"/>
        <v>1</v>
      </c>
      <c r="P29" s="50">
        <f t="shared" si="2"/>
        <v>1</v>
      </c>
      <c r="Q29" s="50">
        <f t="shared" si="2"/>
        <v>0</v>
      </c>
      <c r="R29" s="50">
        <f t="shared" si="2"/>
        <v>0</v>
      </c>
      <c r="S29" s="50">
        <f t="shared" si="2"/>
        <v>1</v>
      </c>
      <c r="T29" s="50">
        <f t="shared" si="2"/>
        <v>1</v>
      </c>
      <c r="U29" s="50">
        <f t="shared" si="2"/>
        <v>1</v>
      </c>
      <c r="V29" s="50">
        <f t="shared" si="2"/>
        <v>1</v>
      </c>
      <c r="W29" s="50">
        <f t="shared" si="2"/>
        <v>1</v>
      </c>
      <c r="X29" s="50">
        <f t="shared" si="2"/>
        <v>0</v>
      </c>
      <c r="Y29" s="50">
        <f t="shared" si="2"/>
        <v>0</v>
      </c>
      <c r="Z29" s="50">
        <f t="shared" si="2"/>
        <v>1</v>
      </c>
      <c r="AA29" s="50">
        <f t="shared" si="2"/>
        <v>1</v>
      </c>
      <c r="AB29" s="50">
        <f t="shared" si="2"/>
        <v>1</v>
      </c>
      <c r="AC29" s="50">
        <v>0</v>
      </c>
      <c r="AD29" s="50">
        <f>SUM(AD11:AD24)</f>
        <v>1</v>
      </c>
      <c r="AE29" s="50">
        <f>SUM(AE11:AE24)</f>
        <v>0</v>
      </c>
      <c r="AF29" s="57">
        <f>SUM(AF11:AF24)</f>
        <v>0</v>
      </c>
      <c r="AG29" s="57">
        <f>SUM(AG11:AG24)</f>
        <v>1</v>
      </c>
      <c r="AH29" s="57">
        <f>SUM(AH11:AH24)</f>
        <v>1</v>
      </c>
      <c r="AI29" s="58">
        <f>SUM(D29:AH29)</f>
        <v>21</v>
      </c>
      <c r="AJ29" s="73"/>
    </row>
    <row r="30" spans="1:36" ht="15" thickBot="1" x14ac:dyDescent="0.4"/>
    <row r="31" spans="1:36" s="93" customFormat="1" ht="18" customHeight="1" x14ac:dyDescent="0.35">
      <c r="A31" s="91"/>
      <c r="B31" s="92" t="s">
        <v>42</v>
      </c>
      <c r="D31" s="4"/>
      <c r="E31" s="154"/>
      <c r="F31" s="154"/>
      <c r="G31" s="154"/>
      <c r="H31" s="154"/>
      <c r="I31" s="154"/>
      <c r="J31" s="154"/>
      <c r="S31" s="199" t="s">
        <v>43</v>
      </c>
      <c r="T31" s="200"/>
      <c r="U31" s="200"/>
      <c r="V31" s="200"/>
      <c r="W31" s="200"/>
      <c r="X31" s="200"/>
      <c r="Y31" s="200"/>
      <c r="Z31" s="200"/>
      <c r="AA31" s="201"/>
      <c r="AC31" s="185" t="s">
        <v>44</v>
      </c>
      <c r="AD31" s="186"/>
      <c r="AE31" s="186"/>
      <c r="AF31" s="186"/>
      <c r="AG31" s="186"/>
      <c r="AH31" s="186"/>
      <c r="AI31" s="186"/>
      <c r="AJ31" s="187"/>
    </row>
    <row r="32" spans="1:36" ht="15.5" x14ac:dyDescent="0.35">
      <c r="A32" s="69"/>
      <c r="B32" s="49" t="s">
        <v>45</v>
      </c>
      <c r="E32" s="154"/>
      <c r="F32" s="154"/>
      <c r="G32" s="154"/>
      <c r="H32" s="154"/>
      <c r="I32" s="154"/>
      <c r="J32" s="154"/>
      <c r="S32" s="188" t="s">
        <v>46</v>
      </c>
      <c r="T32" s="189"/>
      <c r="U32" s="190" t="s">
        <v>170</v>
      </c>
      <c r="V32" s="190"/>
      <c r="W32" s="190"/>
      <c r="X32" s="190"/>
      <c r="Y32" s="190"/>
      <c r="Z32" s="190"/>
      <c r="AA32" s="191"/>
      <c r="AC32" s="170" t="s">
        <v>48</v>
      </c>
      <c r="AD32" s="156"/>
      <c r="AE32" s="156"/>
      <c r="AF32" s="156"/>
      <c r="AG32" s="156"/>
      <c r="AH32" s="156"/>
      <c r="AI32" s="156"/>
      <c r="AJ32" s="157"/>
    </row>
    <row r="33" spans="1:36" ht="18.649999999999999" customHeight="1" x14ac:dyDescent="0.35">
      <c r="A33" s="70"/>
      <c r="B33" s="49" t="s">
        <v>49</v>
      </c>
      <c r="E33" s="154"/>
      <c r="F33" s="154"/>
      <c r="G33" s="154"/>
      <c r="H33" s="154"/>
      <c r="I33" s="154"/>
      <c r="J33" s="154"/>
      <c r="S33" s="188"/>
      <c r="T33" s="189"/>
      <c r="U33" s="190"/>
      <c r="V33" s="190"/>
      <c r="W33" s="190"/>
      <c r="X33" s="190"/>
      <c r="Y33" s="190"/>
      <c r="Z33" s="190"/>
      <c r="AA33" s="191"/>
      <c r="AC33" s="171"/>
      <c r="AD33" s="159"/>
      <c r="AE33" s="159"/>
      <c r="AF33" s="159"/>
      <c r="AG33" s="159"/>
      <c r="AH33" s="159"/>
      <c r="AI33" s="159"/>
      <c r="AJ33" s="160"/>
    </row>
    <row r="34" spans="1:36" ht="18.649999999999999" customHeight="1" x14ac:dyDescent="0.35">
      <c r="A34" s="71"/>
      <c r="B34" s="49" t="s">
        <v>50</v>
      </c>
      <c r="E34" s="154"/>
      <c r="F34" s="154"/>
      <c r="G34" s="154"/>
      <c r="H34" s="154"/>
      <c r="I34" s="154"/>
      <c r="J34" s="154"/>
      <c r="S34" s="188"/>
      <c r="T34" s="189"/>
      <c r="U34" s="190"/>
      <c r="V34" s="190"/>
      <c r="W34" s="190"/>
      <c r="X34" s="190"/>
      <c r="Y34" s="190"/>
      <c r="Z34" s="190"/>
      <c r="AA34" s="191"/>
      <c r="AC34" s="171"/>
      <c r="AD34" s="159"/>
      <c r="AE34" s="159"/>
      <c r="AF34" s="159"/>
      <c r="AG34" s="159"/>
      <c r="AH34" s="159"/>
      <c r="AI34" s="159"/>
      <c r="AJ34" s="160"/>
    </row>
    <row r="35" spans="1:36" ht="19" customHeight="1" x14ac:dyDescent="0.35">
      <c r="S35" s="188"/>
      <c r="T35" s="189"/>
      <c r="U35" s="190"/>
      <c r="V35" s="190"/>
      <c r="W35" s="190"/>
      <c r="X35" s="190"/>
      <c r="Y35" s="190"/>
      <c r="Z35" s="190"/>
      <c r="AA35" s="191"/>
      <c r="AC35" s="171"/>
      <c r="AD35" s="159"/>
      <c r="AE35" s="159"/>
      <c r="AF35" s="159"/>
      <c r="AG35" s="159"/>
      <c r="AH35" s="159"/>
      <c r="AI35" s="159"/>
      <c r="AJ35" s="160"/>
    </row>
    <row r="36" spans="1:36" ht="18.5" x14ac:dyDescent="0.45">
      <c r="A36" s="72" t="s">
        <v>51</v>
      </c>
      <c r="B36" s="46"/>
      <c r="C36" s="63"/>
      <c r="D36" s="44"/>
      <c r="E36" s="44"/>
      <c r="F36" s="44"/>
      <c r="G36" s="44"/>
      <c r="H36" s="44"/>
      <c r="S36" s="188"/>
      <c r="T36" s="189"/>
      <c r="U36" s="190"/>
      <c r="V36" s="190"/>
      <c r="W36" s="190"/>
      <c r="X36" s="190"/>
      <c r="Y36" s="190"/>
      <c r="Z36" s="190"/>
      <c r="AA36" s="191"/>
      <c r="AC36" s="192"/>
      <c r="AD36" s="193"/>
      <c r="AE36" s="193"/>
      <c r="AF36" s="193"/>
      <c r="AG36" s="193"/>
      <c r="AH36" s="193"/>
      <c r="AI36" s="193"/>
      <c r="AJ36" s="194"/>
    </row>
    <row r="37" spans="1:36" ht="18.5" x14ac:dyDescent="0.45">
      <c r="A37" s="151" t="s">
        <v>52</v>
      </c>
      <c r="B37" s="151"/>
      <c r="C37" s="63">
        <f>COUNTIF(D28:AH28,"=8")</f>
        <v>0</v>
      </c>
      <c r="D37" s="44"/>
      <c r="E37" s="44"/>
      <c r="F37" s="44"/>
      <c r="G37" s="44"/>
      <c r="H37" s="44"/>
      <c r="S37" s="188" t="s">
        <v>53</v>
      </c>
      <c r="T37" s="189"/>
      <c r="U37" s="190" t="s">
        <v>171</v>
      </c>
      <c r="V37" s="190"/>
      <c r="W37" s="190"/>
      <c r="X37" s="190"/>
      <c r="Y37" s="190"/>
      <c r="Z37" s="190"/>
      <c r="AA37" s="191"/>
      <c r="AC37" s="171" t="s">
        <v>172</v>
      </c>
      <c r="AD37" s="159"/>
      <c r="AE37" s="159"/>
      <c r="AF37" s="159"/>
      <c r="AG37" s="159"/>
      <c r="AH37" s="159"/>
      <c r="AI37" s="159"/>
      <c r="AJ37" s="160"/>
    </row>
    <row r="38" spans="1:36" ht="18.5" x14ac:dyDescent="0.45">
      <c r="A38" s="63" t="s">
        <v>56</v>
      </c>
      <c r="B38" s="47"/>
      <c r="C38" s="64">
        <f>NETWORKDAYS(B2,B3)-C37</f>
        <v>22</v>
      </c>
      <c r="D38" s="44"/>
      <c r="E38" s="44"/>
      <c r="F38" s="44"/>
      <c r="G38" s="44"/>
      <c r="H38" s="44"/>
      <c r="S38" s="188"/>
      <c r="T38" s="189"/>
      <c r="U38" s="190"/>
      <c r="V38" s="190"/>
      <c r="W38" s="190"/>
      <c r="X38" s="190"/>
      <c r="Y38" s="190"/>
      <c r="Z38" s="190"/>
      <c r="AA38" s="191"/>
      <c r="AC38" s="171"/>
      <c r="AD38" s="159"/>
      <c r="AE38" s="159"/>
      <c r="AF38" s="159"/>
      <c r="AG38" s="159"/>
      <c r="AH38" s="159"/>
      <c r="AI38" s="159"/>
      <c r="AJ38" s="160"/>
    </row>
    <row r="39" spans="1:36" ht="18.5" x14ac:dyDescent="0.45">
      <c r="A39" s="63" t="s">
        <v>57</v>
      </c>
      <c r="B39" s="47"/>
      <c r="C39" s="63">
        <f>AI27/8</f>
        <v>0</v>
      </c>
      <c r="D39" s="44"/>
      <c r="E39" s="44"/>
      <c r="F39" s="44"/>
      <c r="G39" s="44"/>
      <c r="H39" s="44"/>
      <c r="S39" s="188"/>
      <c r="T39" s="189"/>
      <c r="U39" s="190"/>
      <c r="V39" s="190"/>
      <c r="W39" s="190"/>
      <c r="X39" s="190"/>
      <c r="Y39" s="190"/>
      <c r="Z39" s="190"/>
      <c r="AA39" s="191"/>
      <c r="AC39" s="171"/>
      <c r="AD39" s="159"/>
      <c r="AE39" s="159"/>
      <c r="AF39" s="159"/>
      <c r="AG39" s="159"/>
      <c r="AH39" s="159"/>
      <c r="AI39" s="159"/>
      <c r="AJ39" s="160"/>
    </row>
    <row r="40" spans="1:36" ht="18.5" x14ac:dyDescent="0.45">
      <c r="A40" s="63" t="s">
        <v>58</v>
      </c>
      <c r="B40" s="47"/>
      <c r="C40" s="63">
        <f>AI26/8</f>
        <v>0</v>
      </c>
      <c r="D40" s="44"/>
      <c r="E40" s="44"/>
      <c r="F40" s="44"/>
      <c r="G40" s="44"/>
      <c r="H40" s="44"/>
      <c r="S40" s="188"/>
      <c r="T40" s="189"/>
      <c r="U40" s="190"/>
      <c r="V40" s="190"/>
      <c r="W40" s="190"/>
      <c r="X40" s="190"/>
      <c r="Y40" s="190"/>
      <c r="Z40" s="190"/>
      <c r="AA40" s="191"/>
      <c r="AC40" s="171"/>
      <c r="AD40" s="159"/>
      <c r="AE40" s="159"/>
      <c r="AF40" s="159"/>
      <c r="AG40" s="159"/>
      <c r="AH40" s="159"/>
      <c r="AI40" s="159"/>
      <c r="AJ40" s="160"/>
    </row>
    <row r="41" spans="1:36" ht="19" thickBot="1" x14ac:dyDescent="0.5">
      <c r="A41" s="142" t="s">
        <v>59</v>
      </c>
      <c r="B41" s="142"/>
      <c r="C41" s="63">
        <f>COUNTIF(D29:AH29,"&gt;0")</f>
        <v>21</v>
      </c>
      <c r="D41" s="44"/>
      <c r="E41" s="44"/>
      <c r="F41" s="44"/>
      <c r="G41" s="44"/>
      <c r="H41" s="44"/>
      <c r="S41" s="195"/>
      <c r="T41" s="196"/>
      <c r="U41" s="197"/>
      <c r="V41" s="197"/>
      <c r="W41" s="197"/>
      <c r="X41" s="197"/>
      <c r="Y41" s="197"/>
      <c r="Z41" s="197"/>
      <c r="AA41" s="198"/>
      <c r="AC41" s="172"/>
      <c r="AD41" s="162"/>
      <c r="AE41" s="162"/>
      <c r="AF41" s="162"/>
      <c r="AG41" s="162"/>
      <c r="AH41" s="162"/>
      <c r="AI41" s="162"/>
      <c r="AJ41" s="163"/>
    </row>
    <row r="42" spans="1:36" ht="18.5" x14ac:dyDescent="0.45">
      <c r="A42" s="63" t="s">
        <v>60</v>
      </c>
      <c r="B42" s="47"/>
      <c r="C42" s="65">
        <f>C41/(C41+C39+C40)</f>
        <v>1</v>
      </c>
      <c r="D42" s="44"/>
      <c r="E42" s="44"/>
      <c r="F42" s="44"/>
      <c r="G42" s="44"/>
      <c r="H42" s="44"/>
    </row>
    <row r="43" spans="1:36" ht="18.5" x14ac:dyDescent="0.45">
      <c r="A43" s="63"/>
      <c r="B43" s="47"/>
      <c r="C43" s="63"/>
      <c r="D43" s="44"/>
      <c r="E43" s="44"/>
      <c r="F43" s="44"/>
      <c r="G43" s="44"/>
      <c r="H43" s="44"/>
    </row>
    <row r="44" spans="1:36" ht="18.5" x14ac:dyDescent="0.45">
      <c r="A44" s="72" t="s">
        <v>61</v>
      </c>
      <c r="B44" s="46"/>
      <c r="C44" s="63"/>
      <c r="D44" s="44"/>
      <c r="E44" s="44"/>
      <c r="F44" s="44"/>
      <c r="G44" s="44"/>
      <c r="H44" s="44"/>
    </row>
    <row r="45" spans="1:36" ht="35.5" customHeight="1" x14ac:dyDescent="0.45">
      <c r="A45" s="142" t="s">
        <v>62</v>
      </c>
      <c r="B45" s="142"/>
      <c r="C45" s="63">
        <f>AI29</f>
        <v>21</v>
      </c>
      <c r="D45" s="44"/>
      <c r="E45" s="44"/>
      <c r="F45" s="44"/>
      <c r="G45" s="44"/>
      <c r="H45" s="44"/>
    </row>
    <row r="46" spans="1:36" ht="38.15" customHeight="1" x14ac:dyDescent="0.45">
      <c r="A46" s="142" t="s">
        <v>63</v>
      </c>
      <c r="B46" s="142"/>
      <c r="C46" s="63">
        <v>39</v>
      </c>
      <c r="D46" s="44"/>
      <c r="E46" s="44"/>
      <c r="F46" s="44"/>
      <c r="G46" s="44"/>
      <c r="H46" s="44"/>
    </row>
    <row r="47" spans="1:36" ht="18.5" x14ac:dyDescent="0.45">
      <c r="A47" s="63" t="s">
        <v>64</v>
      </c>
      <c r="B47" s="48"/>
      <c r="C47" s="63">
        <f>SUMIFS($AI$12:$AI$24, $C$12:$C$24, "Morning")</f>
        <v>0</v>
      </c>
      <c r="D47" s="44"/>
      <c r="E47" s="44"/>
      <c r="F47" s="44"/>
      <c r="G47" s="44"/>
      <c r="H47" s="44"/>
    </row>
    <row r="48" spans="1:36" ht="18.5" x14ac:dyDescent="0.45">
      <c r="A48" s="63" t="s">
        <v>65</v>
      </c>
      <c r="B48" s="48"/>
      <c r="C48" s="63">
        <f>SUMIFS($AI$12:$AI$24, $C$12:$C$24, "Afternoon")</f>
        <v>0</v>
      </c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66</v>
      </c>
      <c r="B49" s="48"/>
      <c r="C49" s="63">
        <f>SUMIFS($AI$12:$AI$24, $C$12:$C$24, "Night")</f>
        <v>0</v>
      </c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1" spans="1:10" ht="18.5" x14ac:dyDescent="0.45">
      <c r="A51" s="72" t="s">
        <v>67</v>
      </c>
      <c r="B51" s="46"/>
      <c r="C51" s="63"/>
      <c r="D51" s="44"/>
      <c r="E51" s="44"/>
      <c r="F51" s="44"/>
      <c r="G51" s="44"/>
      <c r="H51" s="44"/>
      <c r="I51" s="44"/>
      <c r="J51" s="44"/>
    </row>
    <row r="52" spans="1:10" ht="18.5" x14ac:dyDescent="0.45">
      <c r="A52" s="63" t="s">
        <v>68</v>
      </c>
      <c r="B52" s="47"/>
      <c r="C52" s="63"/>
      <c r="D52" s="44"/>
      <c r="E52" s="44"/>
      <c r="F52" s="44"/>
      <c r="G52" s="44"/>
      <c r="H52" s="44"/>
      <c r="I52" s="44"/>
      <c r="J52" s="44"/>
    </row>
    <row r="53" spans="1:10" ht="18.5" x14ac:dyDescent="0.45">
      <c r="A53" s="63" t="s">
        <v>69</v>
      </c>
      <c r="B53" s="47"/>
      <c r="C53" s="63"/>
      <c r="D53" s="44"/>
      <c r="E53" s="44"/>
      <c r="F53" s="44"/>
      <c r="G53" s="44"/>
      <c r="H53" s="44"/>
      <c r="I53" s="44"/>
      <c r="J53" s="44"/>
    </row>
    <row r="54" spans="1:10" ht="18.5" x14ac:dyDescent="0.45">
      <c r="A54" s="63"/>
      <c r="B54" s="47"/>
      <c r="C54" s="63"/>
      <c r="D54" s="44"/>
      <c r="E54" s="44"/>
      <c r="F54" s="44"/>
      <c r="G54" s="44"/>
      <c r="H54" s="44"/>
      <c r="I54" s="44"/>
      <c r="J54" s="44"/>
    </row>
    <row r="56" spans="1:10" ht="155.5" customHeight="1" x14ac:dyDescent="0.35"/>
    <row r="57" spans="1:10" ht="169" customHeight="1" x14ac:dyDescent="0.35"/>
  </sheetData>
  <mergeCells count="23">
    <mergeCell ref="A45:B45"/>
    <mergeCell ref="A46:B46"/>
    <mergeCell ref="AC31:AJ31"/>
    <mergeCell ref="S32:T36"/>
    <mergeCell ref="U32:AA36"/>
    <mergeCell ref="AC32:AJ36"/>
    <mergeCell ref="A37:B37"/>
    <mergeCell ref="S37:T41"/>
    <mergeCell ref="U37:AA41"/>
    <mergeCell ref="AC37:AJ41"/>
    <mergeCell ref="A41:B41"/>
    <mergeCell ref="S31:AA31"/>
    <mergeCell ref="A26:C26"/>
    <mergeCell ref="A27:C27"/>
    <mergeCell ref="A28:C28"/>
    <mergeCell ref="A29:C29"/>
    <mergeCell ref="E31:J34"/>
    <mergeCell ref="AI9:AI10"/>
    <mergeCell ref="N5:Q5"/>
    <mergeCell ref="N6:Q6"/>
    <mergeCell ref="A9:A10"/>
    <mergeCell ref="B9:B10"/>
    <mergeCell ref="C9:C10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24 D25:AF25 D26:AH29">
    <cfRule type="expression" dxfId="3" priority="36">
      <formula>D$28=8</formula>
    </cfRule>
  </conditionalFormatting>
  <conditionalFormatting sqref="D26:AH29 D9:AH24 D25:AF25">
    <cfRule type="expression" dxfId="2" priority="35">
      <formula>OR(D$9="Sat",D$9="Sun")</formula>
    </cfRule>
  </conditionalFormatting>
  <conditionalFormatting sqref="D29:AH29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2"/>
      <c r="G47" s="122"/>
    </row>
    <row r="48" spans="2:8" x14ac:dyDescent="0.35">
      <c r="B48" s="107"/>
      <c r="C48" s="128"/>
      <c r="D48" s="122"/>
      <c r="E48" s="119"/>
      <c r="F48" s="202"/>
      <c r="G48" s="122"/>
    </row>
    <row r="49" spans="2:8" x14ac:dyDescent="0.35">
      <c r="B49" s="107"/>
      <c r="C49" s="128"/>
      <c r="D49" s="122"/>
      <c r="E49" s="119"/>
      <c r="F49" s="202"/>
      <c r="G49" s="122"/>
    </row>
    <row r="50" spans="2:8" x14ac:dyDescent="0.35">
      <c r="B50" s="107"/>
      <c r="C50" s="129"/>
      <c r="D50" s="122"/>
      <c r="E50" s="119"/>
      <c r="F50" s="202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2024-11-03T02:28:43Z</dcterms:modified>
  <cp:category/>
  <cp:contentStatus/>
</cp:coreProperties>
</file>