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5_Period_20_Feb_2025_sd_19_Mar_2025\"/>
    </mc:Choice>
  </mc:AlternateContent>
  <xr:revisionPtr revIDLastSave="0" documentId="13_ncr:1_{A3FA2F01-D343-4DD0-BF55-D60526499AC6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3" i="30" l="1"/>
  <c r="AF14" i="30"/>
  <c r="AF15" i="30"/>
  <c r="AF16" i="30"/>
  <c r="AF17" i="30"/>
  <c r="AF18" i="30"/>
  <c r="AF19" i="30"/>
  <c r="AF20" i="30"/>
  <c r="AF21" i="30"/>
  <c r="AF22" i="30"/>
  <c r="AF23" i="30"/>
  <c r="AF24" i="30"/>
  <c r="AF25" i="30"/>
  <c r="AF26" i="30"/>
  <c r="AF27" i="30"/>
  <c r="AF28" i="30"/>
  <c r="AF29" i="30"/>
  <c r="AF30" i="30"/>
  <c r="AF31" i="30"/>
  <c r="AF32" i="30"/>
  <c r="AF33" i="30"/>
  <c r="AF34" i="30"/>
  <c r="AF35" i="30"/>
  <c r="AF36" i="30"/>
  <c r="AF37" i="30"/>
  <c r="AF38" i="30"/>
  <c r="AF39" i="30"/>
  <c r="AF40" i="30"/>
  <c r="AF41" i="30"/>
  <c r="AF42" i="30"/>
  <c r="AF43" i="30"/>
  <c r="AF44" i="30"/>
  <c r="AF45" i="30"/>
  <c r="AF46" i="30"/>
  <c r="AF47" i="30"/>
  <c r="AF48" i="30"/>
  <c r="AF49" i="30"/>
  <c r="AF50" i="30"/>
  <c r="AF51" i="30"/>
  <c r="AF52" i="30"/>
  <c r="AF53" i="30"/>
  <c r="AF54" i="30"/>
  <c r="AF55" i="30"/>
  <c r="AF56" i="30"/>
  <c r="AF57" i="30"/>
  <c r="AF58" i="30"/>
  <c r="AF59" i="30"/>
  <c r="AF60" i="30"/>
  <c r="AF62" i="30"/>
  <c r="AC69" i="30"/>
  <c r="C77" i="30" l="1"/>
  <c r="C78" i="30" s="1"/>
  <c r="AE69" i="30"/>
  <c r="AD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AF68" i="30"/>
  <c r="AF67" i="30"/>
  <c r="C79" i="30" s="1"/>
  <c r="AF66" i="30"/>
  <c r="C80" i="30" s="1"/>
  <c r="AF64" i="30"/>
  <c r="C89" i="30" s="1"/>
  <c r="AF63" i="30"/>
  <c r="C88" i="30" s="1"/>
  <c r="C87" i="30"/>
  <c r="AF12" i="30"/>
  <c r="D10" i="30" a="1"/>
  <c r="Y9" i="30" s="1"/>
  <c r="N25" i="28"/>
  <c r="W25" i="28"/>
  <c r="AC25" i="28"/>
  <c r="J25" i="28"/>
  <c r="AF25" i="28"/>
  <c r="D10" i="28" a="1"/>
  <c r="D10" i="28" s="1"/>
  <c r="C81" i="30" l="1"/>
  <c r="C82" i="30" s="1"/>
  <c r="J9" i="30"/>
  <c r="O9" i="30"/>
  <c r="AB9" i="30"/>
  <c r="AF69" i="30"/>
  <c r="C85" i="30" s="1"/>
  <c r="AC9" i="30"/>
  <c r="V9" i="30"/>
  <c r="P9" i="30"/>
  <c r="E9" i="30"/>
  <c r="F9" i="30"/>
  <c r="AD9" i="30"/>
  <c r="S9" i="30"/>
  <c r="H9" i="30"/>
  <c r="T9" i="30"/>
  <c r="N9" i="30"/>
  <c r="Z9" i="30"/>
  <c r="AA9" i="30"/>
  <c r="Q9" i="30"/>
  <c r="R9" i="30"/>
  <c r="G9" i="30"/>
  <c r="AE9" i="30"/>
  <c r="I9" i="30"/>
  <c r="U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<sst xmlns="http://schemas.openxmlformats.org/spreadsheetml/2006/main" count="269" uniqueCount="175">
  <si>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</si>
  <si>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</si>
  <si>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</si>
  <si>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</si>
  <si>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</si>
  <si>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</si>
  <si>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</si>
  <si>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</si>
  <si>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</si>
  <si>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</si>
  <si>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</si>
  <si>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</si>
  <si>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</si>
  <si>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</si>
  <si>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</si>
  <si>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</si>
  <si>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</si>
  <si>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</si>
  <si>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</si>
  <si>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</si>
  <si>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</si>
  <si>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</si>
  <si>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</si>
  <si>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</si>
  <si>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</si>
  <si>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</si>
  <si>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</si>
  <si>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</si>
  <si>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</si>
  <si>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</si>
  <si>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</si>
  <si>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</si>
  <si>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</si>
  <si>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</si>
  <si>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</si>
  <si>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</si>
  <si>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</si>
  <si>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</si>
  <si>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</si>
  <si>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</si>
  <si>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</si>
  <si>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</si>
  <si>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</si>
  <si>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</si>
  <si>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</si>
  <si>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</si>
  <si>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</si>
  <si>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</si>
  <si>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</si>
  <si>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</si>
  <si>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</si>
  <si>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</si>
  <si>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</si>
  <si>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</si>
  <si>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</si>
  <si>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</si>
  <si>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</si>
  <si>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</si>
  <si>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</si>
  <si>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</si>
  <si>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</si>
  <si>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</si>
  <si>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</si>
  <si>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</si>
  <si>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</si>
  <si>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</si>
  <si>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</si>
  <si>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</si>
  <si>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</si>
  <si>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</si>
  <si>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</si>
  <si>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</si>
  <si>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</si>
  <si>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</si>
  <si>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</si>
  <si>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</si>
  <si>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</si>
  <si>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</si>
  <si>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</si>
  <si>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</si>
  <si>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</si>
  <si>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</si>
  <si>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</si>
  <si>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</si>
  <si>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</si>
  <si>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</si>
  <si>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</si>
  <si>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</si>
  <si>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</si>
  <si>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</si>
  <si>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</si>
  <si>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</si>
  <si>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</si>
  <si>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</si>
  <si>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</si>
  <si>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</si>
  <si>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</si>
  <si>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</si>
  <si>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</si>
  <si>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</si>
  <si>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</si>
  <si>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</si>
  <si>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</si>
  <si>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</si>
  <si>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</si>
  <si>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</si>
  <si>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</si>
  <si>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</si>
  <si>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</si>
  <si>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</si>
  <si>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</si>
  <si>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</si>
  <si>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</si>
  <si>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</si>
  <si>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</si>
  <si>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</si>
  <si>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</si>
  <si>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</si>
  <si>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</si>
  <si>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</si>
  <si>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</si>
  <si>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</si>
  <si>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</si>
  <si>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</si>
  <si>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</si>
  <si>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</si>
  <si>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</si>
  <si>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</si>
  <si>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</si>
  <si>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</si>
  <si>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</si>
  <si>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</si>
  <si>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</si>
  <si>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</si>
  <si>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</si>
  <si>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</si>
  <si>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</si>
  <si>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</si>
  <si>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</si>
  <si>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</si>
  <si>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</si>
  <si>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</si>
  <si>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</si>
  <si>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</si>
  <si>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</si>
  <si>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</si>
  <si>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</si>
  <si>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</si>
  <si>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</si>
  <si>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</si>
  <si>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</si>
  <si>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</si>
  <si>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</si>
  <si>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</si>
  <si>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</si>
  <si>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</si>
  <si>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</si>
  <si>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</si>
  <si>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</si>
  <si>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</si>
  <si>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</si>
  <si>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</si>
  <si>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</si>
  <si>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PR.136583/PO.75628</t>
  </si>
  <si>
    <t>Bank Danamon Falatehan</t>
  </si>
  <si>
    <t>Bayu Bagus Bagaswara</t>
  </si>
  <si>
    <t>IT Java Developer</t>
  </si>
  <si>
    <t>Edy Yanto</t>
  </si>
  <si>
    <t>Dody Arya</t>
  </si>
  <si>
    <t>please drop your signature here
Edy Yanto</t>
  </si>
  <si>
    <t>please drop your signature here
Dody Arya</t>
  </si>
  <si>
    <t>please drop your signature here
Bayu Bagus Bagaswara</t>
  </si>
  <si>
    <t>Acknowledgement by (19-03-25)</t>
  </si>
  <si>
    <t>Daily IT TFC</t>
  </si>
  <si>
    <t>Create PlacementDataServiceImpl as layer service (logic). There are also several methods such as: create, getById, getByDateAndApprovalStatusIsNullOrPending, updatePlacementApprovalIdAndStatus, getByDate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</si>
</sst>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G97"/>
  <sheetViews>
    <sheetView tabSelected="1" topLeftCell="G52" zoomScale="58" zoomScaleNormal="58" workbookViewId="0">
      <selection activeCell="AE69" sqref="AE69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5" width="7.6328125" style="4" customWidth="1"/>
    <col min="6" max="7" width="7.6328125" style="4" bestFit="1" customWidth="1"/>
    <col min="8" max="8" width="11" style="4" bestFit="1" customWidth="1"/>
    <col min="9" max="10" width="7.6328125" style="4" bestFit="1" customWidth="1"/>
    <col min="11" max="11" width="8.6328125" style="4" customWidth="1"/>
    <col min="12" max="12" width="7.6328125" style="4" bestFit="1" customWidth="1"/>
    <col min="13" max="19" width="7.54296875" style="4" bestFit="1" customWidth="1"/>
    <col min="20" max="20" width="8.08984375" style="4" customWidth="1"/>
    <col min="21" max="21" width="8.1796875" style="4" customWidth="1"/>
    <col min="22" max="29" width="7.54296875" style="4" bestFit="1" customWidth="1"/>
    <col min="30" max="31" width="8" style="4" bestFit="1" customWidth="1"/>
    <col min="32" max="32" width="12.26953125" style="4" bestFit="1" customWidth="1"/>
    <col min="33" max="33" width="12.54296875" style="4" customWidth="1"/>
    <col min="34" max="16384" width="8.7265625" style="4"/>
  </cols>
  <sheetData>
    <row r="1" spans="1:33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3" ht="17" x14ac:dyDescent="0.4">
      <c r="A2" s="76" t="s">
        <v>2</v>
      </c>
      <c r="B2" s="79">
        <v>45708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3" ht="17" x14ac:dyDescent="0.4">
      <c r="A3" s="76" t="s">
        <v>4</v>
      </c>
      <c r="B3" s="79">
        <v>45735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3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3" ht="17" x14ac:dyDescent="0.4">
      <c r="A5" s="74" t="s">
        <v>6</v>
      </c>
      <c r="B5" s="82" t="s">
        <v>165</v>
      </c>
      <c r="C5" s="76"/>
      <c r="D5" s="83" t="s">
        <v>8</v>
      </c>
      <c r="E5" s="78"/>
      <c r="F5" s="78"/>
      <c r="H5" s="84" t="s">
        <v>167</v>
      </c>
      <c r="I5" s="84"/>
      <c r="J5" s="78"/>
      <c r="K5" s="83" t="s">
        <v>10</v>
      </c>
      <c r="L5" s="78"/>
      <c r="M5" s="78"/>
      <c r="N5" s="142" t="s">
        <v>163</v>
      </c>
      <c r="O5" s="142"/>
      <c r="P5" s="142"/>
      <c r="Q5" s="142"/>
    </row>
    <row r="6" spans="1:33" ht="17" x14ac:dyDescent="0.4">
      <c r="A6" s="74" t="s">
        <v>12</v>
      </c>
      <c r="B6" s="82" t="s">
        <v>166</v>
      </c>
      <c r="C6" s="76"/>
      <c r="D6" s="83" t="s">
        <v>14</v>
      </c>
      <c r="E6" s="78"/>
      <c r="F6" s="78"/>
      <c r="H6" s="84" t="s">
        <v>168</v>
      </c>
      <c r="I6" s="84"/>
      <c r="J6" s="78"/>
      <c r="K6" s="86" t="s">
        <v>16</v>
      </c>
      <c r="L6" s="87"/>
      <c r="M6" s="76"/>
      <c r="N6" s="141" t="s">
        <v>164</v>
      </c>
      <c r="O6" s="141"/>
      <c r="P6" s="141"/>
      <c r="Q6" s="141"/>
      <c r="W6"/>
    </row>
    <row r="7" spans="1:33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3" ht="17" x14ac:dyDescent="0.35">
      <c r="A9" s="175" t="s">
        <v>20</v>
      </c>
      <c r="B9" s="139" t="s">
        <v>21</v>
      </c>
      <c r="C9" s="175" t="s">
        <v>22</v>
      </c>
      <c r="D9" s="50" t="str">
        <f t="shared" ref="D9:AE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139" t="s">
        <v>23</v>
      </c>
      <c r="AG9" s="90" t="s">
        <v>24</v>
      </c>
    </row>
    <row r="10" spans="1:33" ht="17" x14ac:dyDescent="0.35">
      <c r="A10" s="175"/>
      <c r="B10" s="139"/>
      <c r="C10" s="175"/>
      <c r="D10" s="51" cm="1">
        <f t="array" ref="D10:AE10">IFERROR(IF(OR((B3-B2+1)&gt;31,B2="",B3=""),"",_xlfn.SEQUENCE(,B3-B2+1,B2)),"")</f>
        <v>45708</v>
      </c>
      <c r="E10" s="51">
        <v>45709</v>
      </c>
      <c r="F10" s="51">
        <v>45710</v>
      </c>
      <c r="G10" s="51">
        <v>45711</v>
      </c>
      <c r="H10" s="52">
        <v>45712</v>
      </c>
      <c r="I10" s="52">
        <v>45713</v>
      </c>
      <c r="J10" s="52">
        <v>45714</v>
      </c>
      <c r="K10" s="52">
        <v>45715</v>
      </c>
      <c r="L10" s="52">
        <v>45716</v>
      </c>
      <c r="M10" s="52">
        <v>45717</v>
      </c>
      <c r="N10" s="52">
        <v>45718</v>
      </c>
      <c r="O10" s="52">
        <v>45719</v>
      </c>
      <c r="P10" s="52">
        <v>45720</v>
      </c>
      <c r="Q10" s="52">
        <v>45721</v>
      </c>
      <c r="R10" s="52">
        <v>45722</v>
      </c>
      <c r="S10" s="52">
        <v>45723</v>
      </c>
      <c r="T10" s="52">
        <v>45724</v>
      </c>
      <c r="U10" s="52">
        <v>45725</v>
      </c>
      <c r="V10" s="52">
        <v>45726</v>
      </c>
      <c r="W10" s="52">
        <v>45727</v>
      </c>
      <c r="X10" s="52">
        <v>45728</v>
      </c>
      <c r="Y10" s="52">
        <v>45729</v>
      </c>
      <c r="Z10" s="52">
        <v>45730</v>
      </c>
      <c r="AA10" s="52">
        <v>45731</v>
      </c>
      <c r="AB10" s="52">
        <v>45732</v>
      </c>
      <c r="AC10" s="52">
        <v>45733</v>
      </c>
      <c r="AD10" s="52">
        <v>45734</v>
      </c>
      <c r="AE10" s="52">
        <v>45735</v>
      </c>
      <c r="AF10" s="139"/>
      <c r="AG10" s="90"/>
    </row>
    <row r="11" spans="1:33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5"/>
      <c r="AG11" s="73"/>
    </row>
    <row r="12" spans="1:33" ht="153" x14ac:dyDescent="0.4">
      <c r="A12" s="88"/>
      <c r="B12" s="89" t="s">
        <v>174</v>
      </c>
      <c r="C12" s="57"/>
      <c r="D12" s="57"/>
      <c r="E12" s="57"/>
      <c r="F12" s="57"/>
      <c r="G12" s="50"/>
      <c r="H12" s="57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8">
        <f>SUM(D12:AE12)</f>
        <v>0</v>
      </c>
      <c r="AG12" s="73"/>
    </row>
    <row r="13" spans="1:33" ht="17" x14ac:dyDescent="0.4">
      <c r="A13" s="88"/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8">
        <f t="shared" ref="AF13:AF60" si="1">SUM(D13:AE13)</f>
        <v>0</v>
      </c>
      <c r="AG13" s="73"/>
    </row>
    <row r="14" spans="1:33" ht="17" x14ac:dyDescent="0.4">
      <c r="A14" s="88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8">
        <f t="shared" si="1"/>
        <v>0</v>
      </c>
      <c r="AG14" s="73"/>
    </row>
    <row r="15" spans="1:33" ht="17" x14ac:dyDescent="0.4">
      <c r="A15" s="88"/>
      <c r="B15" s="89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8">
        <f t="shared" si="1"/>
        <v>0</v>
      </c>
      <c r="AG15" s="73"/>
    </row>
    <row r="16" spans="1:33" ht="17" x14ac:dyDescent="0.4">
      <c r="A16" s="88"/>
      <c r="B16" s="89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8">
        <f t="shared" si="1"/>
        <v>0</v>
      </c>
      <c r="AG16" s="73"/>
    </row>
    <row r="17" spans="1:33" ht="17" x14ac:dyDescent="0.4">
      <c r="A17" s="88"/>
      <c r="B17" s="89"/>
      <c r="C17" s="57"/>
      <c r="D17" s="57"/>
      <c r="E17" s="57"/>
      <c r="F17" s="57"/>
      <c r="G17" s="50"/>
      <c r="H17" s="57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8">
        <f t="shared" si="1"/>
        <v>0</v>
      </c>
      <c r="AG17" s="73"/>
    </row>
    <row r="18" spans="1:33" ht="17" x14ac:dyDescent="0.4">
      <c r="A18" s="88"/>
      <c r="B18" s="89"/>
      <c r="C18" s="57"/>
      <c r="D18" s="57"/>
      <c r="E18" s="57"/>
      <c r="F18" s="57"/>
      <c r="G18" s="50"/>
      <c r="H18" s="57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8">
        <f t="shared" si="1"/>
        <v>0</v>
      </c>
      <c r="AG18" s="73"/>
    </row>
    <row r="19" spans="1:33" ht="17" x14ac:dyDescent="0.4">
      <c r="A19" s="88"/>
      <c r="B19" s="89"/>
      <c r="C19" s="57"/>
      <c r="D19" s="57"/>
      <c r="E19" s="57"/>
      <c r="F19" s="57"/>
      <c r="G19" s="50"/>
      <c r="H19" s="57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8">
        <f t="shared" si="1"/>
        <v>0</v>
      </c>
      <c r="AG19" s="73"/>
    </row>
    <row r="20" spans="1:33" ht="17" x14ac:dyDescent="0.4">
      <c r="A20" s="88"/>
      <c r="B20" s="89"/>
      <c r="C20" s="57"/>
      <c r="D20" s="57"/>
      <c r="E20" s="57"/>
      <c r="F20" s="57"/>
      <c r="G20" s="50"/>
      <c r="H20" s="57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8">
        <f t="shared" si="1"/>
        <v>0</v>
      </c>
      <c r="AG20" s="73"/>
    </row>
    <row r="21" spans="1:33" ht="17" x14ac:dyDescent="0.4">
      <c r="A21" s="88"/>
      <c r="B21" s="89"/>
      <c r="C21" s="57"/>
      <c r="D21" s="57"/>
      <c r="E21" s="57"/>
      <c r="F21" s="57"/>
      <c r="G21" s="50"/>
      <c r="H21" s="57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8">
        <f t="shared" si="1"/>
        <v>0</v>
      </c>
      <c r="AG21" s="73"/>
    </row>
    <row r="22" spans="1:33" ht="17" x14ac:dyDescent="0.4">
      <c r="A22" s="88"/>
      <c r="B22" s="89"/>
      <c r="C22" s="57"/>
      <c r="D22" s="57"/>
      <c r="E22" s="57"/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8">
        <f t="shared" si="1"/>
        <v>0</v>
      </c>
      <c r="AG22" s="73"/>
    </row>
    <row r="23" spans="1:33" ht="17" x14ac:dyDescent="0.4">
      <c r="A23" s="88"/>
      <c r="B23" s="89"/>
      <c r="C23" s="57"/>
      <c r="D23" s="57"/>
      <c r="E23" s="57"/>
      <c r="F23" s="57"/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8">
        <f t="shared" si="1"/>
        <v>0</v>
      </c>
      <c r="AG23" s="73"/>
    </row>
    <row r="24" spans="1:33" ht="17" x14ac:dyDescent="0.4">
      <c r="A24" s="88"/>
      <c r="B24" s="89"/>
      <c r="C24" s="57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8">
        <f t="shared" si="1"/>
        <v>0</v>
      </c>
      <c r="AG24" s="73"/>
    </row>
    <row r="25" spans="1:33" ht="17" x14ac:dyDescent="0.4">
      <c r="A25" s="88"/>
      <c r="B25" s="89"/>
      <c r="C25" s="57"/>
      <c r="D25" s="57"/>
      <c r="E25" s="57"/>
      <c r="F25" s="57"/>
      <c r="G25" s="50"/>
      <c r="H25" s="57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8">
        <f t="shared" si="1"/>
        <v>0</v>
      </c>
      <c r="AG25" s="73"/>
    </row>
    <row r="26" spans="1:33" ht="17" x14ac:dyDescent="0.4">
      <c r="A26" s="88"/>
      <c r="B26" s="89"/>
      <c r="C26" s="57"/>
      <c r="D26" s="57"/>
      <c r="E26" s="57"/>
      <c r="F26" s="57"/>
      <c r="G26" s="50"/>
      <c r="H26" s="57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8">
        <f t="shared" si="1"/>
        <v>0</v>
      </c>
      <c r="AG26" s="73"/>
    </row>
    <row r="27" spans="1:33" ht="17" x14ac:dyDescent="0.4">
      <c r="A27" s="88"/>
      <c r="B27" s="89"/>
      <c r="C27" s="57"/>
      <c r="D27" s="57"/>
      <c r="E27" s="57"/>
      <c r="F27" s="57"/>
      <c r="G27" s="50"/>
      <c r="H27" s="57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8">
        <f t="shared" si="1"/>
        <v>0</v>
      </c>
      <c r="AG27" s="73"/>
    </row>
    <row r="28" spans="1:33" ht="17" x14ac:dyDescent="0.4">
      <c r="A28" s="88"/>
      <c r="B28" s="89"/>
      <c r="C28" s="57"/>
      <c r="D28" s="57"/>
      <c r="E28" s="57"/>
      <c r="F28" s="57"/>
      <c r="G28" s="50"/>
      <c r="H28" s="57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8">
        <f t="shared" si="1"/>
        <v>0</v>
      </c>
      <c r="AG28" s="73"/>
    </row>
    <row r="29" spans="1:33" ht="17" x14ac:dyDescent="0.4">
      <c r="A29" s="88"/>
      <c r="B29" s="89"/>
      <c r="C29" s="57"/>
      <c r="D29" s="57"/>
      <c r="E29" s="57"/>
      <c r="F29" s="57"/>
      <c r="G29" s="50"/>
      <c r="H29" s="57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8">
        <f t="shared" si="1"/>
        <v>0</v>
      </c>
      <c r="AG29" s="73"/>
    </row>
    <row r="30" spans="1:33" ht="17" x14ac:dyDescent="0.4">
      <c r="A30" s="88"/>
      <c r="B30" s="89"/>
      <c r="C30" s="57"/>
      <c r="D30" s="57"/>
      <c r="E30" s="57"/>
      <c r="F30" s="57"/>
      <c r="G30" s="50"/>
      <c r="H30" s="57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8">
        <f t="shared" si="1"/>
        <v>0</v>
      </c>
      <c r="AG30" s="73"/>
    </row>
    <row r="31" spans="1:33" ht="17" x14ac:dyDescent="0.4">
      <c r="A31" s="88"/>
      <c r="B31" s="89"/>
      <c r="C31" s="57"/>
      <c r="D31" s="57"/>
      <c r="E31" s="57"/>
      <c r="F31" s="57"/>
      <c r="G31" s="50"/>
      <c r="H31" s="57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8">
        <f t="shared" si="1"/>
        <v>0</v>
      </c>
      <c r="AG31" s="73"/>
    </row>
    <row r="32" spans="1:33" ht="17" x14ac:dyDescent="0.4">
      <c r="A32" s="88"/>
      <c r="B32" s="89"/>
      <c r="C32" s="57"/>
      <c r="D32" s="57"/>
      <c r="E32" s="57"/>
      <c r="F32" s="57"/>
      <c r="G32" s="50"/>
      <c r="H32" s="57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8">
        <f t="shared" si="1"/>
        <v>0</v>
      </c>
      <c r="AG32" s="73"/>
    </row>
    <row r="33" spans="1:33" ht="17" x14ac:dyDescent="0.4">
      <c r="A33" s="88"/>
      <c r="B33" s="89"/>
      <c r="C33" s="57"/>
      <c r="D33" s="57"/>
      <c r="E33" s="57"/>
      <c r="F33" s="57"/>
      <c r="G33" s="50"/>
      <c r="H33" s="57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8">
        <f t="shared" si="1"/>
        <v>0</v>
      </c>
      <c r="AG33" s="73"/>
    </row>
    <row r="34" spans="1:33" ht="17" x14ac:dyDescent="0.4">
      <c r="A34" s="88"/>
      <c r="B34" s="89"/>
      <c r="C34" s="57"/>
      <c r="D34" s="57"/>
      <c r="E34" s="57"/>
      <c r="F34" s="57"/>
      <c r="G34" s="50"/>
      <c r="H34" s="57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8">
        <f t="shared" si="1"/>
        <v>0</v>
      </c>
      <c r="AG34" s="73"/>
    </row>
    <row r="35" spans="1:33" ht="17" x14ac:dyDescent="0.4">
      <c r="A35" s="88"/>
      <c r="B35" s="89"/>
      <c r="C35" s="57"/>
      <c r="D35" s="57"/>
      <c r="E35" s="57"/>
      <c r="F35" s="57"/>
      <c r="G35" s="50"/>
      <c r="H35" s="57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8">
        <f t="shared" si="1"/>
        <v>0</v>
      </c>
      <c r="AG35" s="73"/>
    </row>
    <row r="36" spans="1:33" ht="17" x14ac:dyDescent="0.4">
      <c r="A36" s="88"/>
      <c r="B36" s="89"/>
      <c r="C36" s="57"/>
      <c r="D36" s="57"/>
      <c r="E36" s="57"/>
      <c r="F36" s="57"/>
      <c r="G36" s="50"/>
      <c r="H36" s="57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8">
        <f t="shared" si="1"/>
        <v>0</v>
      </c>
      <c r="AG36" s="73"/>
    </row>
    <row r="37" spans="1:33" ht="17" x14ac:dyDescent="0.4">
      <c r="A37" s="88"/>
      <c r="B37" s="89"/>
      <c r="C37" s="57"/>
      <c r="D37" s="57"/>
      <c r="E37" s="57"/>
      <c r="F37" s="57"/>
      <c r="G37" s="50"/>
      <c r="H37" s="57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8">
        <f t="shared" si="1"/>
        <v>0</v>
      </c>
      <c r="AG37" s="73"/>
    </row>
    <row r="38" spans="1:33" ht="17" x14ac:dyDescent="0.4">
      <c r="A38" s="88"/>
      <c r="B38" s="89"/>
      <c r="C38" s="57"/>
      <c r="D38" s="57"/>
      <c r="E38" s="57"/>
      <c r="F38" s="57"/>
      <c r="G38" s="50"/>
      <c r="H38" s="57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8">
        <f t="shared" si="1"/>
        <v>0</v>
      </c>
      <c r="AG38" s="73"/>
    </row>
    <row r="39" spans="1:33" ht="17" x14ac:dyDescent="0.4">
      <c r="A39" s="88"/>
      <c r="B39" s="89"/>
      <c r="C39" s="57"/>
      <c r="D39" s="57"/>
      <c r="E39" s="57"/>
      <c r="F39" s="57"/>
      <c r="G39" s="50"/>
      <c r="H39" s="57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8">
        <f t="shared" si="1"/>
        <v>0</v>
      </c>
      <c r="AG39" s="73"/>
    </row>
    <row r="40" spans="1:33" ht="17" x14ac:dyDescent="0.4">
      <c r="A40" s="88"/>
      <c r="B40" s="89"/>
      <c r="C40" s="57"/>
      <c r="D40" s="57"/>
      <c r="E40" s="57"/>
      <c r="F40" s="57"/>
      <c r="G40" s="50"/>
      <c r="H40" s="57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8">
        <f t="shared" si="1"/>
        <v>0</v>
      </c>
      <c r="AG40" s="73"/>
    </row>
    <row r="41" spans="1:33" ht="17" x14ac:dyDescent="0.4">
      <c r="A41" s="88"/>
      <c r="B41" s="89"/>
      <c r="C41" s="57"/>
      <c r="D41" s="57"/>
      <c r="E41" s="57"/>
      <c r="F41" s="57"/>
      <c r="G41" s="50"/>
      <c r="H41" s="57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8">
        <f t="shared" si="1"/>
        <v>0</v>
      </c>
      <c r="AG41" s="73"/>
    </row>
    <row r="42" spans="1:33" ht="17" x14ac:dyDescent="0.4">
      <c r="A42" s="88"/>
      <c r="B42" s="89"/>
      <c r="C42" s="57"/>
      <c r="D42" s="57"/>
      <c r="E42" s="57"/>
      <c r="F42" s="57"/>
      <c r="G42" s="50"/>
      <c r="H42" s="57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8">
        <f t="shared" si="1"/>
        <v>0</v>
      </c>
      <c r="AG42" s="73"/>
    </row>
    <row r="43" spans="1:33" ht="17" x14ac:dyDescent="0.4">
      <c r="A43" s="88"/>
      <c r="B43" s="89"/>
      <c r="C43" s="57"/>
      <c r="D43" s="57"/>
      <c r="E43" s="57"/>
      <c r="F43" s="57"/>
      <c r="G43" s="50"/>
      <c r="H43" s="57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8">
        <f t="shared" si="1"/>
        <v>0</v>
      </c>
      <c r="AG43" s="73"/>
    </row>
    <row r="44" spans="1:33" ht="17" x14ac:dyDescent="0.4">
      <c r="A44" s="88"/>
      <c r="B44" s="89"/>
      <c r="C44" s="57"/>
      <c r="D44" s="57"/>
      <c r="E44" s="57"/>
      <c r="F44" s="57"/>
      <c r="G44" s="50"/>
      <c r="H44" s="57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8">
        <f t="shared" si="1"/>
        <v>0</v>
      </c>
      <c r="AG44" s="73"/>
    </row>
    <row r="45" spans="1:33" ht="17" x14ac:dyDescent="0.4">
      <c r="A45" s="88"/>
      <c r="B45" s="89"/>
      <c r="C45" s="57"/>
      <c r="D45" s="57"/>
      <c r="E45" s="57"/>
      <c r="F45" s="57"/>
      <c r="G45" s="50"/>
      <c r="H45" s="57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8">
        <f t="shared" si="1"/>
        <v>0</v>
      </c>
      <c r="AG45" s="73"/>
    </row>
    <row r="46" spans="1:33" ht="17" x14ac:dyDescent="0.4">
      <c r="A46" s="88"/>
      <c r="B46" s="89"/>
      <c r="C46" s="57"/>
      <c r="D46" s="57"/>
      <c r="E46" s="57"/>
      <c r="F46" s="57"/>
      <c r="G46" s="50"/>
      <c r="H46" s="57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8">
        <f t="shared" si="1"/>
        <v>0</v>
      </c>
      <c r="AG46" s="73"/>
    </row>
    <row r="47" spans="1:33" ht="17" x14ac:dyDescent="0.4">
      <c r="A47" s="88"/>
      <c r="B47" s="89"/>
      <c r="C47" s="57"/>
      <c r="D47" s="57"/>
      <c r="E47" s="57"/>
      <c r="F47" s="57"/>
      <c r="G47" s="50"/>
      <c r="H47" s="57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8">
        <f t="shared" si="1"/>
        <v>0</v>
      </c>
      <c r="AG47" s="73"/>
    </row>
    <row r="48" spans="1:33" ht="17" x14ac:dyDescent="0.4">
      <c r="A48" s="88"/>
      <c r="B48" s="89"/>
      <c r="C48" s="57"/>
      <c r="D48" s="57"/>
      <c r="E48" s="57"/>
      <c r="F48" s="57"/>
      <c r="G48" s="50"/>
      <c r="H48" s="57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8">
        <f t="shared" si="1"/>
        <v>0</v>
      </c>
      <c r="AG48" s="73"/>
    </row>
    <row r="49" spans="1:33" ht="17" x14ac:dyDescent="0.4">
      <c r="A49" s="88"/>
      <c r="B49" s="89"/>
      <c r="C49" s="57"/>
      <c r="D49" s="57"/>
      <c r="E49" s="57"/>
      <c r="F49" s="57"/>
      <c r="G49" s="50"/>
      <c r="H49" s="57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8">
        <f t="shared" si="1"/>
        <v>0</v>
      </c>
      <c r="AG49" s="73"/>
    </row>
    <row r="50" spans="1:33" ht="17" x14ac:dyDescent="0.4">
      <c r="A50" s="88"/>
      <c r="B50" s="89"/>
      <c r="C50" s="57"/>
      <c r="D50" s="57"/>
      <c r="E50" s="57"/>
      <c r="F50" s="57"/>
      <c r="G50" s="50"/>
      <c r="H50" s="57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8">
        <f t="shared" si="1"/>
        <v>0</v>
      </c>
      <c r="AG50" s="73"/>
    </row>
    <row r="51" spans="1:33" ht="17" x14ac:dyDescent="0.4">
      <c r="A51" s="88"/>
      <c r="B51" s="89"/>
      <c r="C51" s="57"/>
      <c r="D51" s="57"/>
      <c r="E51" s="57"/>
      <c r="F51" s="57"/>
      <c r="G51" s="50"/>
      <c r="H51" s="57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8">
        <f t="shared" si="1"/>
        <v>0</v>
      </c>
      <c r="AG51" s="73"/>
    </row>
    <row r="52" spans="1:33" ht="17" x14ac:dyDescent="0.4">
      <c r="A52" s="88"/>
      <c r="B52" s="89"/>
      <c r="C52" s="57"/>
      <c r="D52" s="57"/>
      <c r="E52" s="57"/>
      <c r="F52" s="57"/>
      <c r="G52" s="50"/>
      <c r="H52" s="57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8">
        <f t="shared" si="1"/>
        <v>0</v>
      </c>
      <c r="AG52" s="73"/>
    </row>
    <row r="53" spans="1:33" ht="17" x14ac:dyDescent="0.4">
      <c r="A53" s="88"/>
      <c r="B53" s="89"/>
      <c r="C53" s="57"/>
      <c r="D53" s="57"/>
      <c r="E53" s="57"/>
      <c r="F53" s="57"/>
      <c r="G53" s="50"/>
      <c r="H53" s="57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8">
        <f t="shared" si="1"/>
        <v>0</v>
      </c>
      <c r="AG53" s="73"/>
    </row>
    <row r="54" spans="1:33" ht="17" x14ac:dyDescent="0.4">
      <c r="A54" s="88"/>
      <c r="B54" s="89"/>
      <c r="C54" s="57"/>
      <c r="D54" s="57"/>
      <c r="E54" s="57"/>
      <c r="F54" s="57"/>
      <c r="G54" s="50"/>
      <c r="H54" s="57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8">
        <f t="shared" si="1"/>
        <v>0</v>
      </c>
      <c r="AG54" s="73"/>
    </row>
    <row r="55" spans="1:33" ht="17" x14ac:dyDescent="0.4">
      <c r="A55" s="88"/>
      <c r="B55" s="89"/>
      <c r="C55" s="57"/>
      <c r="D55" s="57"/>
      <c r="E55" s="57"/>
      <c r="F55" s="57"/>
      <c r="G55" s="50"/>
      <c r="H55" s="57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8">
        <f t="shared" si="1"/>
        <v>0</v>
      </c>
      <c r="AG55" s="73"/>
    </row>
    <row r="56" spans="1:33" ht="17" x14ac:dyDescent="0.4">
      <c r="A56" s="88"/>
      <c r="B56" s="89"/>
      <c r="C56" s="57"/>
      <c r="D56" s="57"/>
      <c r="E56" s="57"/>
      <c r="F56" s="57"/>
      <c r="G56" s="50"/>
      <c r="H56" s="57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8">
        <f t="shared" si="1"/>
        <v>0</v>
      </c>
      <c r="AG56" s="73"/>
    </row>
    <row r="57" spans="1:33" ht="17" x14ac:dyDescent="0.4">
      <c r="B57" s="89"/>
      <c r="C57" s="57"/>
      <c r="D57" s="57"/>
      <c r="E57" s="57"/>
      <c r="F57" s="57"/>
      <c r="G57" s="50"/>
      <c r="H57" s="57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8">
        <f t="shared" si="1"/>
        <v>0</v>
      </c>
      <c r="AG57" s="73"/>
    </row>
    <row r="58" spans="1:33" ht="17" x14ac:dyDescent="0.4">
      <c r="A58" s="89"/>
      <c r="B58" s="89"/>
      <c r="C58" s="57"/>
      <c r="D58" s="57"/>
      <c r="E58" s="57"/>
      <c r="F58" s="57"/>
      <c r="G58" s="50"/>
      <c r="H58" s="57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8">
        <f t="shared" si="1"/>
        <v>0</v>
      </c>
      <c r="AG58" s="73"/>
    </row>
    <row r="59" spans="1:33" ht="17" x14ac:dyDescent="0.4">
      <c r="A59" s="67"/>
      <c r="B59" s="56"/>
      <c r="C59" s="57"/>
      <c r="D59" s="57"/>
      <c r="E59" s="57"/>
      <c r="F59" s="57"/>
      <c r="G59" s="50"/>
      <c r="H59" s="57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8">
        <f t="shared" si="1"/>
        <v>0</v>
      </c>
      <c r="AG59" s="73"/>
    </row>
    <row r="60" spans="1:33" ht="17" x14ac:dyDescent="0.4">
      <c r="A60" s="67"/>
      <c r="B60" s="56"/>
      <c r="C60" s="57"/>
      <c r="D60" s="57"/>
      <c r="E60" s="57"/>
      <c r="F60" s="57"/>
      <c r="G60" s="50"/>
      <c r="H60" s="57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8">
        <f t="shared" si="1"/>
        <v>0</v>
      </c>
      <c r="AG60" s="73"/>
    </row>
    <row r="61" spans="1:33" ht="17" x14ac:dyDescent="0.4">
      <c r="A61" s="66" t="s">
        <v>31</v>
      </c>
      <c r="B61" s="59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5"/>
      <c r="AG61" s="73"/>
    </row>
    <row r="62" spans="1:33" ht="17" x14ac:dyDescent="0.4">
      <c r="A62" s="67"/>
      <c r="B62" s="56" t="s">
        <v>173</v>
      </c>
      <c r="C62" s="57" t="s">
        <v>34</v>
      </c>
      <c r="D62" s="57">
        <v>1</v>
      </c>
      <c r="E62" s="57">
        <v>1</v>
      </c>
      <c r="F62" s="57"/>
      <c r="G62" s="50"/>
      <c r="H62" s="57">
        <v>1</v>
      </c>
      <c r="I62" s="50">
        <v>1</v>
      </c>
      <c r="J62" s="50">
        <v>1</v>
      </c>
      <c r="K62" s="50">
        <v>1</v>
      </c>
      <c r="L62" s="50"/>
      <c r="M62" s="50"/>
      <c r="N62" s="50"/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/>
      <c r="U62" s="50"/>
      <c r="V62" s="50">
        <v>1</v>
      </c>
      <c r="W62" s="50">
        <v>1</v>
      </c>
      <c r="X62" s="50">
        <v>1</v>
      </c>
      <c r="Y62" s="50">
        <v>1</v>
      </c>
      <c r="Z62" s="50">
        <v>1</v>
      </c>
      <c r="AA62" s="50"/>
      <c r="AB62" s="50"/>
      <c r="AC62" s="50">
        <v>1</v>
      </c>
      <c r="AD62" s="50">
        <v>1</v>
      </c>
      <c r="AE62" s="50">
        <v>1</v>
      </c>
      <c r="AF62" s="58">
        <f>SUM(D62:AE62)</f>
        <v>19</v>
      </c>
      <c r="AG62" s="73"/>
    </row>
    <row r="63" spans="1:33" ht="17" x14ac:dyDescent="0.4">
      <c r="A63" s="67"/>
      <c r="B63" s="56"/>
      <c r="C63" s="57" t="s">
        <v>36</v>
      </c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8">
        <f>SUM(D63:AE63)</f>
        <v>0</v>
      </c>
      <c r="AG63" s="73"/>
    </row>
    <row r="64" spans="1:33" ht="17" x14ac:dyDescent="0.4">
      <c r="A64" s="67"/>
      <c r="B64" s="56"/>
      <c r="C64" s="57" t="s">
        <v>37</v>
      </c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8">
        <f>SUM(D64:AE64)</f>
        <v>0</v>
      </c>
      <c r="AG64" s="73"/>
    </row>
    <row r="65" spans="1:33" ht="13.5" customHeight="1" x14ac:dyDescent="0.4">
      <c r="A65" s="68"/>
      <c r="B65" s="60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2"/>
      <c r="AG65" s="73"/>
    </row>
    <row r="66" spans="1:33" ht="17" x14ac:dyDescent="0.4">
      <c r="A66" s="176" t="s">
        <v>38</v>
      </c>
      <c r="B66" s="177"/>
      <c r="C66" s="178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8">
        <f>SUM(D66:AE66)</f>
        <v>0</v>
      </c>
      <c r="AG66" s="73"/>
    </row>
    <row r="67" spans="1:33" ht="17" x14ac:dyDescent="0.4">
      <c r="A67" s="176" t="s">
        <v>39</v>
      </c>
      <c r="B67" s="177"/>
      <c r="C67" s="178"/>
      <c r="D67" s="57"/>
      <c r="E67" s="57"/>
      <c r="F67" s="57"/>
      <c r="G67" s="50"/>
      <c r="H67" s="57"/>
      <c r="I67" s="50"/>
      <c r="J67" s="50"/>
      <c r="K67" s="50"/>
      <c r="L67" s="50">
        <v>8</v>
      </c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8">
        <f>SUM(D67:AE67)</f>
        <v>8</v>
      </c>
      <c r="AG67" s="73"/>
    </row>
    <row r="68" spans="1:33" ht="17" x14ac:dyDescent="0.4">
      <c r="A68" s="179" t="s">
        <v>40</v>
      </c>
      <c r="B68" s="180"/>
      <c r="C68" s="181"/>
      <c r="D68" s="57"/>
      <c r="E68" s="57"/>
      <c r="F68" s="57"/>
      <c r="G68" s="50"/>
      <c r="H68" s="57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8">
        <f>SUM(D68:AE68)</f>
        <v>0</v>
      </c>
      <c r="AG68" s="73"/>
    </row>
    <row r="69" spans="1:33" ht="17" x14ac:dyDescent="0.4">
      <c r="A69" s="176" t="s">
        <v>41</v>
      </c>
      <c r="B69" s="177"/>
      <c r="C69" s="178"/>
      <c r="D69" s="57">
        <f t="shared" ref="D69:AC69" si="2">SUM(D11:D64)</f>
        <v>1</v>
      </c>
      <c r="E69" s="57">
        <f t="shared" si="2"/>
        <v>1</v>
      </c>
      <c r="F69" s="57">
        <f t="shared" si="2"/>
        <v>0</v>
      </c>
      <c r="G69" s="57">
        <f t="shared" si="2"/>
        <v>0</v>
      </c>
      <c r="H69" s="57">
        <f t="shared" si="2"/>
        <v>1</v>
      </c>
      <c r="I69" s="50">
        <f t="shared" si="2"/>
        <v>1</v>
      </c>
      <c r="J69" s="50">
        <f t="shared" si="2"/>
        <v>1</v>
      </c>
      <c r="K69" s="50">
        <f t="shared" si="2"/>
        <v>1</v>
      </c>
      <c r="L69" s="50">
        <f t="shared" si="2"/>
        <v>0</v>
      </c>
      <c r="M69" s="50">
        <f t="shared" si="2"/>
        <v>0</v>
      </c>
      <c r="N69" s="50">
        <f t="shared" si="2"/>
        <v>0</v>
      </c>
      <c r="O69" s="50">
        <f t="shared" si="2"/>
        <v>1</v>
      </c>
      <c r="P69" s="50">
        <f t="shared" si="2"/>
        <v>1</v>
      </c>
      <c r="Q69" s="50">
        <f t="shared" si="2"/>
        <v>1</v>
      </c>
      <c r="R69" s="50">
        <f t="shared" si="2"/>
        <v>1</v>
      </c>
      <c r="S69" s="50">
        <f t="shared" si="2"/>
        <v>1</v>
      </c>
      <c r="T69" s="50">
        <f t="shared" si="2"/>
        <v>0</v>
      </c>
      <c r="U69" s="50">
        <f t="shared" si="2"/>
        <v>0</v>
      </c>
      <c r="V69" s="50">
        <f t="shared" si="2"/>
        <v>1</v>
      </c>
      <c r="W69" s="50">
        <f t="shared" si="2"/>
        <v>1</v>
      </c>
      <c r="X69" s="50">
        <f t="shared" si="2"/>
        <v>1</v>
      </c>
      <c r="Y69" s="50">
        <f t="shared" si="2"/>
        <v>1</v>
      </c>
      <c r="Z69" s="50">
        <f t="shared" si="2"/>
        <v>1</v>
      </c>
      <c r="AA69" s="50">
        <f t="shared" si="2"/>
        <v>0</v>
      </c>
      <c r="AB69" s="50">
        <f t="shared" si="2"/>
        <v>0</v>
      </c>
      <c r="AC69" s="50">
        <f t="shared" si="2"/>
        <v>1</v>
      </c>
      <c r="AD69" s="50">
        <f>SUM(AD11:AD64)</f>
        <v>1</v>
      </c>
      <c r="AE69" s="50">
        <f>SUM(AE11:AE64)</f>
        <v>1</v>
      </c>
      <c r="AF69" s="58">
        <f>SUM(D69:AE69)</f>
        <v>19</v>
      </c>
      <c r="AG69" s="73"/>
    </row>
    <row r="70" spans="1:33" ht="15" thickBot="1" x14ac:dyDescent="0.4"/>
    <row r="71" spans="1:33" s="93" customFormat="1" ht="18" customHeight="1" x14ac:dyDescent="0.35">
      <c r="A71" s="91"/>
      <c r="B71" s="92" t="s">
        <v>42</v>
      </c>
      <c r="D71" s="4"/>
      <c r="E71" s="143"/>
      <c r="F71" s="143"/>
      <c r="G71" s="143"/>
      <c r="H71" s="143"/>
      <c r="I71" s="143"/>
      <c r="J71" s="143"/>
      <c r="S71" s="196" t="s">
        <v>43</v>
      </c>
      <c r="T71" s="197"/>
      <c r="U71" s="197"/>
      <c r="V71" s="197"/>
      <c r="W71" s="197"/>
      <c r="X71" s="197"/>
      <c r="Y71" s="197"/>
      <c r="Z71" s="197"/>
      <c r="AA71" s="198"/>
      <c r="AC71" s="182" t="s">
        <v>172</v>
      </c>
      <c r="AD71" s="183"/>
      <c r="AE71" s="183"/>
      <c r="AF71" s="183"/>
      <c r="AG71" s="184"/>
    </row>
    <row r="72" spans="1:33" ht="15.5" x14ac:dyDescent="0.35">
      <c r="A72" s="69"/>
      <c r="B72" s="49" t="s">
        <v>45</v>
      </c>
      <c r="E72" s="143"/>
      <c r="F72" s="143"/>
      <c r="G72" s="143"/>
      <c r="H72" s="143"/>
      <c r="I72" s="143"/>
      <c r="J72" s="143"/>
      <c r="S72" s="185" t="s">
        <v>46</v>
      </c>
      <c r="T72" s="186"/>
      <c r="U72" s="187" t="s">
        <v>169</v>
      </c>
      <c r="V72" s="187"/>
      <c r="W72" s="187"/>
      <c r="X72" s="187"/>
      <c r="Y72" s="187"/>
      <c r="Z72" s="187"/>
      <c r="AA72" s="188"/>
      <c r="AC72" s="159" t="s">
        <v>48</v>
      </c>
      <c r="AD72" s="145"/>
      <c r="AE72" s="145"/>
      <c r="AF72" s="145"/>
      <c r="AG72" s="146"/>
    </row>
    <row r="73" spans="1:33" ht="18.649999999999999" customHeight="1" x14ac:dyDescent="0.35">
      <c r="A73" s="70"/>
      <c r="B73" s="49" t="s">
        <v>49</v>
      </c>
      <c r="E73" s="143"/>
      <c r="F73" s="143"/>
      <c r="G73" s="143"/>
      <c r="H73" s="143"/>
      <c r="I73" s="143"/>
      <c r="J73" s="143"/>
      <c r="S73" s="185"/>
      <c r="T73" s="186"/>
      <c r="U73" s="187"/>
      <c r="V73" s="187"/>
      <c r="W73" s="187"/>
      <c r="X73" s="187"/>
      <c r="Y73" s="187"/>
      <c r="Z73" s="187"/>
      <c r="AA73" s="188"/>
      <c r="AC73" s="160"/>
      <c r="AD73" s="148"/>
      <c r="AE73" s="148"/>
      <c r="AF73" s="148"/>
      <c r="AG73" s="149"/>
    </row>
    <row r="74" spans="1:33" ht="18.649999999999999" customHeight="1" x14ac:dyDescent="0.35">
      <c r="A74" s="71"/>
      <c r="B74" s="49" t="s">
        <v>50</v>
      </c>
      <c r="E74" s="143"/>
      <c r="F74" s="143"/>
      <c r="G74" s="143"/>
      <c r="H74" s="143"/>
      <c r="I74" s="143"/>
      <c r="J74" s="143"/>
      <c r="S74" s="185"/>
      <c r="T74" s="186"/>
      <c r="U74" s="187"/>
      <c r="V74" s="187"/>
      <c r="W74" s="187"/>
      <c r="X74" s="187"/>
      <c r="Y74" s="187"/>
      <c r="Z74" s="187"/>
      <c r="AA74" s="188"/>
      <c r="AC74" s="160"/>
      <c r="AD74" s="148"/>
      <c r="AE74" s="148"/>
      <c r="AF74" s="148"/>
      <c r="AG74" s="149"/>
    </row>
    <row r="75" spans="1:33" ht="19" customHeight="1" x14ac:dyDescent="0.35">
      <c r="S75" s="185"/>
      <c r="T75" s="186"/>
      <c r="U75" s="187"/>
      <c r="V75" s="187"/>
      <c r="W75" s="187"/>
      <c r="X75" s="187"/>
      <c r="Y75" s="187"/>
      <c r="Z75" s="187"/>
      <c r="AA75" s="188"/>
      <c r="AC75" s="160"/>
      <c r="AD75" s="148"/>
      <c r="AE75" s="148"/>
      <c r="AF75" s="148"/>
      <c r="AG75" s="149"/>
    </row>
    <row r="76" spans="1:33" ht="18.5" x14ac:dyDescent="0.45">
      <c r="A76" s="72" t="s">
        <v>51</v>
      </c>
      <c r="B76" s="46"/>
      <c r="C76" s="63"/>
      <c r="D76" s="44"/>
      <c r="E76" s="44"/>
      <c r="F76" s="44"/>
      <c r="G76" s="44"/>
      <c r="H76" s="44"/>
      <c r="S76" s="185"/>
      <c r="T76" s="186"/>
      <c r="U76" s="187"/>
      <c r="V76" s="187"/>
      <c r="W76" s="187"/>
      <c r="X76" s="187"/>
      <c r="Y76" s="187"/>
      <c r="Z76" s="187"/>
      <c r="AA76" s="188"/>
      <c r="AC76" s="189"/>
      <c r="AD76" s="190"/>
      <c r="AE76" s="190"/>
      <c r="AF76" s="190"/>
      <c r="AG76" s="191"/>
    </row>
    <row r="77" spans="1:33" ht="18.5" x14ac:dyDescent="0.45">
      <c r="A77" s="140" t="s">
        <v>52</v>
      </c>
      <c r="B77" s="140"/>
      <c r="C77" s="63">
        <f>COUNTIF(D68:AE68,"=8")</f>
        <v>0</v>
      </c>
      <c r="D77" s="44"/>
      <c r="E77" s="44"/>
      <c r="F77" s="44"/>
      <c r="G77" s="44"/>
      <c r="H77" s="44"/>
      <c r="S77" s="185" t="s">
        <v>53</v>
      </c>
      <c r="T77" s="186"/>
      <c r="U77" s="187" t="s">
        <v>170</v>
      </c>
      <c r="V77" s="187"/>
      <c r="W77" s="187"/>
      <c r="X77" s="187"/>
      <c r="Y77" s="187"/>
      <c r="Z77" s="187"/>
      <c r="AA77" s="188"/>
      <c r="AC77" s="160" t="s">
        <v>171</v>
      </c>
      <c r="AD77" s="148"/>
      <c r="AE77" s="148"/>
      <c r="AF77" s="148"/>
      <c r="AG77" s="149"/>
    </row>
    <row r="78" spans="1:33" ht="18.5" x14ac:dyDescent="0.45">
      <c r="A78" s="63" t="s">
        <v>56</v>
      </c>
      <c r="B78" s="47"/>
      <c r="C78" s="64">
        <f>NETWORKDAYS(B2,B3)-C77</f>
        <v>20</v>
      </c>
      <c r="D78" s="44"/>
      <c r="E78" s="44"/>
      <c r="F78" s="44"/>
      <c r="G78" s="44"/>
      <c r="H78" s="44"/>
      <c r="S78" s="185"/>
      <c r="T78" s="186"/>
      <c r="U78" s="187"/>
      <c r="V78" s="187"/>
      <c r="W78" s="187"/>
      <c r="X78" s="187"/>
      <c r="Y78" s="187"/>
      <c r="Z78" s="187"/>
      <c r="AA78" s="188"/>
      <c r="AC78" s="160"/>
      <c r="AD78" s="148"/>
      <c r="AE78" s="148"/>
      <c r="AF78" s="148"/>
      <c r="AG78" s="149"/>
    </row>
    <row r="79" spans="1:33" ht="18.5" x14ac:dyDescent="0.45">
      <c r="A79" s="63" t="s">
        <v>57</v>
      </c>
      <c r="B79" s="47"/>
      <c r="C79" s="63">
        <f>AF67/8</f>
        <v>1</v>
      </c>
      <c r="D79" s="44"/>
      <c r="E79" s="44"/>
      <c r="F79" s="44"/>
      <c r="G79" s="44"/>
      <c r="H79" s="44"/>
      <c r="S79" s="185"/>
      <c r="T79" s="186"/>
      <c r="U79" s="187"/>
      <c r="V79" s="187"/>
      <c r="W79" s="187"/>
      <c r="X79" s="187"/>
      <c r="Y79" s="187"/>
      <c r="Z79" s="187"/>
      <c r="AA79" s="188"/>
      <c r="AC79" s="160"/>
      <c r="AD79" s="148"/>
      <c r="AE79" s="148"/>
      <c r="AF79" s="148"/>
      <c r="AG79" s="149"/>
    </row>
    <row r="80" spans="1:33" ht="18.5" x14ac:dyDescent="0.45">
      <c r="A80" s="63" t="s">
        <v>58</v>
      </c>
      <c r="B80" s="47"/>
      <c r="C80" s="63">
        <f>AF66/8</f>
        <v>0</v>
      </c>
      <c r="D80" s="44"/>
      <c r="E80" s="44"/>
      <c r="F80" s="44"/>
      <c r="G80" s="44"/>
      <c r="H80" s="44"/>
      <c r="S80" s="185"/>
      <c r="T80" s="186"/>
      <c r="U80" s="187"/>
      <c r="V80" s="187"/>
      <c r="W80" s="187"/>
      <c r="X80" s="187"/>
      <c r="Y80" s="187"/>
      <c r="Z80" s="187"/>
      <c r="AA80" s="188"/>
      <c r="AC80" s="160"/>
      <c r="AD80" s="148"/>
      <c r="AE80" s="148"/>
      <c r="AF80" s="148"/>
      <c r="AG80" s="149"/>
    </row>
    <row r="81" spans="1:33" ht="19" thickBot="1" x14ac:dyDescent="0.5">
      <c r="A81" s="174" t="s">
        <v>59</v>
      </c>
      <c r="B81" s="174"/>
      <c r="C81" s="63">
        <f>COUNTIF(D69:AE69,"&gt;0")</f>
        <v>19</v>
      </c>
      <c r="D81" s="44"/>
      <c r="E81" s="44"/>
      <c r="F81" s="44"/>
      <c r="G81" s="44"/>
      <c r="H81" s="44"/>
      <c r="S81" s="192"/>
      <c r="T81" s="193"/>
      <c r="U81" s="194"/>
      <c r="V81" s="194"/>
      <c r="W81" s="194"/>
      <c r="X81" s="194"/>
      <c r="Y81" s="194"/>
      <c r="Z81" s="194"/>
      <c r="AA81" s="195"/>
      <c r="AC81" s="161"/>
      <c r="AD81" s="151"/>
      <c r="AE81" s="151"/>
      <c r="AF81" s="151"/>
      <c r="AG81" s="152"/>
    </row>
    <row r="82" spans="1:33" ht="18.5" x14ac:dyDescent="0.45">
      <c r="A82" s="63" t="s">
        <v>60</v>
      </c>
      <c r="B82" s="47"/>
      <c r="C82" s="65">
        <f>C81/(C81+C79+C80)</f>
        <v>0.95</v>
      </c>
      <c r="D82" s="44"/>
      <c r="E82" s="44"/>
      <c r="F82" s="44"/>
      <c r="G82" s="44"/>
      <c r="H82" s="44"/>
    </row>
    <row r="83" spans="1:33" ht="18.5" x14ac:dyDescent="0.45">
      <c r="A83" s="63"/>
      <c r="B83" s="47"/>
      <c r="C83" s="63"/>
      <c r="D83" s="44"/>
      <c r="E83" s="44"/>
      <c r="F83" s="44"/>
      <c r="G83" s="44"/>
      <c r="H83" s="44"/>
    </row>
    <row r="84" spans="1:33" ht="18.5" x14ac:dyDescent="0.45">
      <c r="A84" s="72" t="s">
        <v>61</v>
      </c>
      <c r="B84" s="46"/>
      <c r="C84" s="63"/>
      <c r="D84" s="44"/>
      <c r="E84" s="44"/>
      <c r="F84" s="44"/>
      <c r="G84" s="44"/>
      <c r="H84" s="44"/>
    </row>
    <row r="85" spans="1:33" ht="35.5" customHeight="1" x14ac:dyDescent="0.45">
      <c r="A85" s="174" t="s">
        <v>62</v>
      </c>
      <c r="B85" s="174"/>
      <c r="C85" s="63">
        <f>AF69</f>
        <v>19</v>
      </c>
      <c r="D85" s="44"/>
      <c r="E85" s="44"/>
      <c r="F85" s="44"/>
      <c r="G85" s="44"/>
      <c r="H85" s="44"/>
    </row>
    <row r="86" spans="1:33" ht="38.15" customHeight="1" x14ac:dyDescent="0.45">
      <c r="A86" s="174" t="s">
        <v>63</v>
      </c>
      <c r="B86" s="174"/>
      <c r="C86" s="63">
        <v>39</v>
      </c>
      <c r="D86" s="44"/>
      <c r="E86" s="44"/>
      <c r="F86" s="44"/>
      <c r="G86" s="44"/>
      <c r="H86" s="44"/>
    </row>
    <row r="87" spans="1:33" ht="18.5" x14ac:dyDescent="0.45">
      <c r="A87" s="63" t="s">
        <v>64</v>
      </c>
      <c r="B87" s="48"/>
      <c r="C87" s="63">
        <f>SUMIFS($AF$12:$AF$64, $C$12:$C$64, "Morning")</f>
        <v>19</v>
      </c>
      <c r="D87" s="44"/>
      <c r="E87" s="44"/>
      <c r="F87" s="44"/>
      <c r="G87" s="44"/>
      <c r="H87" s="44"/>
    </row>
    <row r="88" spans="1:33" ht="18.5" x14ac:dyDescent="0.45">
      <c r="A88" s="63" t="s">
        <v>65</v>
      </c>
      <c r="B88" s="48"/>
      <c r="C88" s="63">
        <f>SUMIFS($AF$12:$AF$64, $C$12:$C$64, "Afternoon")</f>
        <v>0</v>
      </c>
      <c r="D88" s="44"/>
      <c r="E88" s="44"/>
      <c r="F88" s="44"/>
      <c r="G88" s="44"/>
      <c r="H88" s="44"/>
      <c r="I88" s="44"/>
      <c r="J88" s="44"/>
    </row>
    <row r="89" spans="1:33" ht="18.5" x14ac:dyDescent="0.45">
      <c r="A89" s="63" t="s">
        <v>66</v>
      </c>
      <c r="B89" s="48"/>
      <c r="C89" s="63">
        <f>SUMIFS($AF$12:$AF$64, $C$12:$C$64, "Night")</f>
        <v>0</v>
      </c>
      <c r="D89" s="44"/>
      <c r="E89" s="44"/>
      <c r="F89" s="44"/>
      <c r="G89" s="44"/>
      <c r="H89" s="44"/>
      <c r="I89" s="44"/>
      <c r="J89" s="44"/>
    </row>
    <row r="90" spans="1:33" ht="18.5" x14ac:dyDescent="0.45">
      <c r="A90" s="63"/>
      <c r="B90" s="47"/>
      <c r="C90" s="63"/>
      <c r="D90" s="44"/>
      <c r="E90" s="44"/>
      <c r="F90" s="44"/>
      <c r="G90" s="44"/>
      <c r="H90" s="44"/>
      <c r="I90" s="44"/>
      <c r="J90" s="44"/>
    </row>
    <row r="91" spans="1:33" ht="18.5" x14ac:dyDescent="0.45">
      <c r="A91" s="72" t="s">
        <v>67</v>
      </c>
      <c r="B91" s="46"/>
      <c r="C91" s="63"/>
      <c r="D91" s="44"/>
      <c r="E91" s="44"/>
      <c r="F91" s="44"/>
      <c r="G91" s="44"/>
      <c r="H91" s="44"/>
      <c r="I91" s="44"/>
      <c r="J91" s="44"/>
    </row>
    <row r="92" spans="1:33" ht="18.5" x14ac:dyDescent="0.45">
      <c r="A92" s="63" t="s">
        <v>68</v>
      </c>
      <c r="B92" s="47"/>
      <c r="C92" s="63"/>
      <c r="D92" s="44"/>
      <c r="E92" s="44"/>
      <c r="F92" s="44"/>
      <c r="G92" s="44"/>
      <c r="H92" s="44"/>
      <c r="I92" s="44"/>
      <c r="J92" s="44"/>
    </row>
    <row r="93" spans="1:33" ht="18.5" x14ac:dyDescent="0.45">
      <c r="A93" s="63" t="s">
        <v>69</v>
      </c>
      <c r="B93" s="47"/>
      <c r="C93" s="63"/>
      <c r="D93" s="44"/>
      <c r="E93" s="44"/>
      <c r="F93" s="44"/>
      <c r="G93" s="44"/>
      <c r="H93" s="44"/>
      <c r="I93" s="44"/>
      <c r="J93" s="44"/>
    </row>
    <row r="94" spans="1:33" ht="18.5" x14ac:dyDescent="0.45">
      <c r="A94" s="63"/>
      <c r="B94" s="47"/>
      <c r="C94" s="63"/>
      <c r="D94" s="44"/>
      <c r="E94" s="44"/>
      <c r="F94" s="44"/>
      <c r="G94" s="44"/>
      <c r="H94" s="44"/>
      <c r="I94" s="44"/>
      <c r="J94" s="44"/>
    </row>
    <row r="96" spans="1:33" ht="155.5" customHeight="1" x14ac:dyDescent="0.35"/>
    <row r="97" ht="169" customHeight="1" x14ac:dyDescent="0.35"/>
  </sheetData>
  <mergeCells count="23">
    <mergeCell ref="AF9:AF10"/>
    <mergeCell ref="N5:Q5"/>
    <mergeCell ref="N6:Q6"/>
    <mergeCell ref="A9:A10"/>
    <mergeCell ref="B9:B10"/>
    <mergeCell ref="C9:C10"/>
    <mergeCell ref="A66:C66"/>
    <mergeCell ref="A67:C67"/>
    <mergeCell ref="A68:C68"/>
    <mergeCell ref="A69:C69"/>
    <mergeCell ref="E71:J74"/>
    <mergeCell ref="A85:B85"/>
    <mergeCell ref="A86:B86"/>
    <mergeCell ref="AC71:AG71"/>
    <mergeCell ref="S72:T76"/>
    <mergeCell ref="U72:AA76"/>
    <mergeCell ref="AC72:AG76"/>
    <mergeCell ref="A77:B77"/>
    <mergeCell ref="S77:T81"/>
    <mergeCell ref="U77:AA81"/>
    <mergeCell ref="AC77:AG81"/>
    <mergeCell ref="A81:B81"/>
    <mergeCell ref="S71:AA71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E69">
    <cfRule type="expression" dxfId="3" priority="3">
      <formula>OR(D$9="Sat",D$9="Sun")</formula>
    </cfRule>
    <cfRule type="expression" dxfId="2" priority="4">
      <formula>D$68=8</formula>
    </cfRule>
  </conditionalFormatting>
  <conditionalFormatting sqref="D69:AE69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2025-03-08T06:48:30Z</dcterms:modified>
  <cp:category/>
  <cp:contentStatus/>
</cp:coreProperties>
</file>