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21_Period_20_Aug_2025_sd_19_Sep_2025\"/>
    </mc:Choice>
  </mc:AlternateContent>
  <xr:revisionPtr revIDLastSave="0" documentId="13_ncr:1_{92B74049-A6EA-4EE5-9B2F-1EFEEB000D45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30" l="1"/>
  <c r="AI16" i="30"/>
  <c r="AG25" i="30"/>
  <c r="AH25" i="30"/>
  <c r="C33" i="30"/>
  <c r="C34" i="30" s="1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C44" i="30" s="1"/>
  <c r="AI18" i="30"/>
  <c r="C43" i="30" s="1"/>
  <c r="AI14" i="30"/>
  <c r="AI13" i="30"/>
  <c r="AI12" i="30"/>
  <c r="D10" i="30" a="1"/>
  <c r="N25" i="28"/>
  <c r="W25" i="28"/>
  <c r="AC25" i="28"/>
  <c r="J25" i="28"/>
  <c r="AF25" i="28"/>
  <c r="D10" i="28" a="1"/>
  <c r="D10" i="28" s="1"/>
  <c r="AH9" i="30" l="1"/>
  <c r="AG9" i="30"/>
  <c r="Y9" i="30"/>
  <c r="C37" i="30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<sst xmlns="http://schemas.openxmlformats.org/spreadsheetml/2006/main" count="268" uniqueCount="174">
  <si>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</si>
  <si>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</si>
  <si>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</si>
  <si>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</si>
  <si>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</si>
  <si>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</si>
  <si>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</si>
  <si>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</si>
  <si>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</si>
  <si>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</si>
  <si>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</si>
  <si>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</si>
  <si>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</si>
  <si>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</si>
  <si>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</si>
  <si>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</si>
  <si>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</si>
  <si>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</si>
  <si>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</si>
  <si>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</si>
  <si>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</si>
  <si>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</si>
  <si>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</si>
  <si>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</si>
  <si>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</si>
  <si>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</si>
  <si>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</si>
  <si>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</si>
  <si>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</si>
  <si>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</si>
  <si>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</si>
  <si>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</si>
  <si>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</si>
  <si>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</si>
  <si>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</si>
  <si>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</si>
  <si>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</si>
  <si>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</si>
  <si>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</si>
  <si>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</si>
  <si>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</si>
  <si>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</si>
  <si>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</si>
  <si>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</si>
  <si>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</si>
  <si>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</si>
  <si>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</si>
  <si>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</si>
  <si>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</si>
  <si>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</si>
  <si>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</si>
  <si>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</si>
  <si>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</si>
  <si>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</si>
  <si>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</si>
  <si>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</si>
  <si>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</si>
  <si>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</si>
  <si>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</si>
  <si>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</si>
  <si>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</si>
  <si>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</si>
  <si>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</si>
  <si>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</si>
  <si>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</si>
  <si>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</si>
  <si>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</si>
  <si>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</si>
  <si>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</si>
  <si>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</si>
  <si>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</si>
  <si>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</si>
  <si>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</si>
  <si>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</si>
  <si>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</si>
  <si>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</si>
  <si>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</si>
  <si>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</si>
  <si>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</si>
  <si>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</si>
  <si>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</si>
  <si>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</si>
  <si>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</si>
  <si>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</si>
  <si>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</si>
  <si>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</si>
  <si>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</si>
  <si>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</si>
  <si>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</si>
  <si>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</si>
  <si>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</si>
  <si>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</si>
  <si>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</si>
  <si>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</si>
  <si>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</si>
  <si>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</si>
  <si>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</si>
  <si>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</si>
  <si>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</si>
  <si>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</si>
  <si>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</si>
  <si>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</si>
  <si>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</si>
  <si>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</si>
  <si>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</si>
  <si>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</si>
  <si>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</si>
  <si>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</si>
  <si>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</si>
  <si>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</si>
  <si>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</si>
  <si>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</si>
  <si>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</si>
  <si>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</si>
  <si>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</si>
  <si>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</si>
  <si>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</si>
  <si>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</si>
  <si>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</si>
  <si>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</si>
  <si>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</si>
  <si>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</si>
  <si>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</si>
  <si>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</si>
  <si>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</si>
  <si>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</si>
  <si>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</si>
  <si>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</si>
  <si>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</si>
  <si>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</si>
  <si>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</si>
  <si>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</si>
  <si>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</si>
  <si>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</si>
  <si>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</si>
  <si>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</si>
  <si>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</si>
  <si>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</si>
  <si>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</si>
  <si>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</si>
  <si>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</si>
  <si>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</si>
  <si>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</si>
  <si>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</si>
  <si>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</si>
  <si>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</si>
  <si>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</si>
  <si>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</si>
  <si>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</si>
  <si>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</si>
  <si>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</si>
  <si>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</si>
  <si>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</si>
  <si>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</si>
  <si>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</si>
  <si>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</si>
  <si>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</si>
  <si>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</si>
  <si>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</si>
  <si>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</si>
  <si>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</si>
  <si>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</si>
  <si>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</si>
  <si>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Acknowledgement by (19-09-25)</t>
  </si>
  <si>
    <t>please drop your signature here
Bayu Bagus Bagaswara</t>
  </si>
  <si>
    <t>please drop your signature here
Dody Arya</t>
  </si>
  <si>
    <t>please drop your signature here
Edy Yanto</t>
  </si>
  <si>
    <t>Daily IT TFC</t>
  </si>
  <si>
    <t>Bayu Bagus Bagaswara</t>
  </si>
  <si>
    <t>IT Java Developer</t>
  </si>
  <si>
    <t>Edy Yanto</t>
  </si>
  <si>
    <t>Dody Arya</t>
  </si>
  <si>
    <t>Bank Danamon Falatehan</t>
  </si>
  <si>
    <t>PR.136583/PO.75628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</si>
</sst>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8" borderId="0" xfId="0" applyFont="1" applyFill="1" applyAlignment="1">
      <alignment horizontal="left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1" t="s">
        <v>11</v>
      </c>
      <c r="O5" s="151"/>
      <c r="P5" s="151"/>
      <c r="Q5" s="151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0" t="s">
        <v>17</v>
      </c>
      <c r="O6" s="150"/>
      <c r="P6" s="150"/>
      <c r="Q6" s="150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1" t="s">
        <v>20</v>
      </c>
      <c r="B9" s="142" t="s">
        <v>21</v>
      </c>
      <c r="C9" s="141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2" t="s">
        <v>23</v>
      </c>
      <c r="AI9" s="90" t="s">
        <v>24</v>
      </c>
    </row>
    <row r="10" spans="1:35" ht="17" x14ac:dyDescent="0.35">
      <c r="A10" s="141"/>
      <c r="B10" s="142"/>
      <c r="C10" s="141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2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3" t="s">
        <v>38</v>
      </c>
      <c r="B22" s="144"/>
      <c r="C22" s="145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3" t="s">
        <v>39</v>
      </c>
      <c r="B23" s="144"/>
      <c r="C23" s="145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3" t="s">
        <v>41</v>
      </c>
      <c r="B25" s="144"/>
      <c r="C25" s="145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71" t="s">
        <v>43</v>
      </c>
      <c r="T27" s="172"/>
      <c r="U27" s="172"/>
      <c r="V27" s="172"/>
      <c r="W27" s="172"/>
      <c r="X27" s="172"/>
      <c r="Y27" s="172"/>
      <c r="Z27" s="172"/>
      <c r="AA27" s="173"/>
      <c r="AC27" s="179" t="s">
        <v>44</v>
      </c>
      <c r="AD27" s="180"/>
      <c r="AE27" s="180"/>
      <c r="AF27" s="180"/>
      <c r="AG27" s="180"/>
      <c r="AH27" s="180"/>
      <c r="AI27" s="180"/>
      <c r="AJ27" s="181"/>
    </row>
    <row r="28" spans="1:36" ht="15.65" customHeight="1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62" t="s">
        <v>46</v>
      </c>
      <c r="T28" s="163"/>
      <c r="U28" s="153" t="s">
        <v>47</v>
      </c>
      <c r="V28" s="154"/>
      <c r="W28" s="154"/>
      <c r="X28" s="154"/>
      <c r="Y28" s="154"/>
      <c r="Z28" s="154"/>
      <c r="AA28" s="155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64"/>
      <c r="T29" s="165"/>
      <c r="U29" s="156"/>
      <c r="V29" s="157"/>
      <c r="W29" s="157"/>
      <c r="X29" s="157"/>
      <c r="Y29" s="157"/>
      <c r="Z29" s="157"/>
      <c r="AA29" s="158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64"/>
      <c r="T30" s="165"/>
      <c r="U30" s="156"/>
      <c r="V30" s="157"/>
      <c r="W30" s="157"/>
      <c r="X30" s="157"/>
      <c r="Y30" s="157"/>
      <c r="Z30" s="157"/>
      <c r="AA30" s="158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64"/>
      <c r="T31" s="165"/>
      <c r="U31" s="156"/>
      <c r="V31" s="157"/>
      <c r="W31" s="157"/>
      <c r="X31" s="157"/>
      <c r="Y31" s="157"/>
      <c r="Z31" s="157"/>
      <c r="AA31" s="158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4"/>
      <c r="T32" s="175"/>
      <c r="U32" s="176"/>
      <c r="V32" s="177"/>
      <c r="W32" s="177"/>
      <c r="X32" s="177"/>
      <c r="Y32" s="177"/>
      <c r="Z32" s="177"/>
      <c r="AA32" s="178"/>
      <c r="AC32" s="182"/>
      <c r="AD32" s="177"/>
      <c r="AE32" s="177"/>
      <c r="AF32" s="177"/>
      <c r="AG32" s="177"/>
      <c r="AH32" s="177"/>
      <c r="AI32" s="177"/>
      <c r="AJ32" s="178"/>
    </row>
    <row r="33" spans="1:36" ht="18.649999999999999" customHeight="1" x14ac:dyDescent="0.45">
      <c r="A33" s="149" t="s">
        <v>52</v>
      </c>
      <c r="B33" s="149"/>
      <c r="C33" s="63">
        <f>COUNTIF(D24:AG24,"=8")</f>
        <v>1</v>
      </c>
      <c r="D33" s="44"/>
      <c r="E33" s="44"/>
      <c r="F33" s="44"/>
      <c r="G33" s="44"/>
      <c r="H33" s="44"/>
      <c r="S33" s="162" t="s">
        <v>53</v>
      </c>
      <c r="T33" s="163"/>
      <c r="U33" s="153" t="s">
        <v>54</v>
      </c>
      <c r="V33" s="154"/>
      <c r="W33" s="154"/>
      <c r="X33" s="154"/>
      <c r="Y33" s="154"/>
      <c r="Z33" s="154"/>
      <c r="AA33" s="155"/>
      <c r="AC33" s="168" t="s">
        <v>55</v>
      </c>
      <c r="AD33" s="154"/>
      <c r="AE33" s="154"/>
      <c r="AF33" s="154"/>
      <c r="AG33" s="154"/>
      <c r="AH33" s="154"/>
      <c r="AI33" s="154"/>
      <c r="AJ33" s="155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4"/>
      <c r="T34" s="165"/>
      <c r="U34" s="156"/>
      <c r="V34" s="157"/>
      <c r="W34" s="157"/>
      <c r="X34" s="157"/>
      <c r="Y34" s="157"/>
      <c r="Z34" s="157"/>
      <c r="AA34" s="158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4"/>
      <c r="T35" s="165"/>
      <c r="U35" s="156"/>
      <c r="V35" s="157"/>
      <c r="W35" s="157"/>
      <c r="X35" s="157"/>
      <c r="Y35" s="157"/>
      <c r="Z35" s="157"/>
      <c r="AA35" s="158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4"/>
      <c r="T36" s="165"/>
      <c r="U36" s="156"/>
      <c r="V36" s="157"/>
      <c r="W36" s="157"/>
      <c r="X36" s="157"/>
      <c r="Y36" s="157"/>
      <c r="Z36" s="157"/>
      <c r="AA36" s="158"/>
      <c r="AC36" s="169"/>
      <c r="AD36" s="157"/>
      <c r="AE36" s="157"/>
      <c r="AF36" s="157"/>
      <c r="AG36" s="157"/>
      <c r="AH36" s="157"/>
      <c r="AI36" s="157"/>
      <c r="AJ36" s="158"/>
    </row>
    <row r="37" spans="1:36" ht="38.15" customHeight="1" thickBot="1" x14ac:dyDescent="0.5">
      <c r="A37" s="140" t="s">
        <v>59</v>
      </c>
      <c r="B37" s="140"/>
      <c r="C37" s="63">
        <f>COUNTIF(D25:AG25,"&gt;0")</f>
        <v>20</v>
      </c>
      <c r="D37" s="44"/>
      <c r="E37" s="44"/>
      <c r="F37" s="44"/>
      <c r="G37" s="44"/>
      <c r="H37" s="44"/>
      <c r="S37" s="166"/>
      <c r="T37" s="167"/>
      <c r="U37" s="159"/>
      <c r="V37" s="160"/>
      <c r="W37" s="160"/>
      <c r="X37" s="160"/>
      <c r="Y37" s="160"/>
      <c r="Z37" s="160"/>
      <c r="AA37" s="161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C4" zoomScale="58" zoomScaleNormal="58" workbookViewId="0">
      <selection activeCell="AJ21" sqref="AJ21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8" width="8.08984375" style="4" bestFit="1" customWidth="1"/>
    <col min="9" max="10" width="7.81640625" style="4" bestFit="1" customWidth="1"/>
    <col min="11" max="11" width="9.08984375" style="4" customWidth="1"/>
    <col min="12" max="15" width="7.81640625" style="4" bestFit="1" customWidth="1"/>
    <col min="16" max="16" width="7.6328125" style="4" customWidth="1"/>
    <col min="17" max="30" width="7.54296875" style="4" bestFit="1" customWidth="1"/>
    <col min="31" max="31" width="8.26953125" style="4" bestFit="1" customWidth="1"/>
    <col min="32" max="32" width="9.08984375" style="4" customWidth="1"/>
    <col min="33" max="34" width="8.26953125" style="4" customWidth="1"/>
    <col min="35" max="35" width="7.1796875" style="4" customWidth="1"/>
    <col min="36" max="36" width="11.54296875" style="4" customWidth="1"/>
    <col min="37" max="39" width="8.7265625" style="4" customWidth="1"/>
    <col min="40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45889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45919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168</v>
      </c>
      <c r="C5" s="76"/>
      <c r="D5" s="83" t="s">
        <v>8</v>
      </c>
      <c r="E5" s="78"/>
      <c r="F5" s="78"/>
      <c r="H5" s="84" t="s">
        <v>170</v>
      </c>
      <c r="I5" s="84"/>
      <c r="J5" s="78"/>
      <c r="K5" s="83" t="s">
        <v>10</v>
      </c>
      <c r="L5" s="78"/>
      <c r="M5" s="78"/>
      <c r="N5" s="201" t="s">
        <v>173</v>
      </c>
      <c r="O5" s="151"/>
      <c r="P5" s="151"/>
      <c r="Q5" s="151"/>
    </row>
    <row r="6" spans="1:36" ht="17" x14ac:dyDescent="0.4">
      <c r="A6" s="74" t="s">
        <v>12</v>
      </c>
      <c r="B6" s="82" t="s">
        <v>169</v>
      </c>
      <c r="C6" s="76"/>
      <c r="D6" s="83" t="s">
        <v>14</v>
      </c>
      <c r="E6" s="78"/>
      <c r="F6" s="78"/>
      <c r="H6" s="84" t="s">
        <v>171</v>
      </c>
      <c r="I6" s="84"/>
      <c r="J6" s="78"/>
      <c r="K6" s="86" t="s">
        <v>16</v>
      </c>
      <c r="L6" s="87"/>
      <c r="M6" s="76"/>
      <c r="N6" s="150" t="s">
        <v>172</v>
      </c>
      <c r="O6" s="150"/>
      <c r="P6" s="150"/>
      <c r="Q6" s="150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1" t="s">
        <v>20</v>
      </c>
      <c r="B9" s="142" t="s">
        <v>21</v>
      </c>
      <c r="C9" s="141" t="s">
        <v>22</v>
      </c>
      <c r="D9" s="50" t="str">
        <f t="shared" ref="D9:AH9" si="0">IFERROR(IF(D10="","",TEXT(D10,"ddd")),"")</f>
        <v>Wed</v>
      </c>
      <c r="E9" s="50" t="str">
        <f t="shared" si="0"/>
        <v>Thu</v>
      </c>
      <c r="F9" s="50" t="str">
        <f t="shared" si="0"/>
        <v>Fri</v>
      </c>
      <c r="G9" s="50" t="str">
        <f t="shared" si="0"/>
        <v>Sat</v>
      </c>
      <c r="H9" s="50" t="str">
        <f t="shared" si="0"/>
        <v>Sun</v>
      </c>
      <c r="I9" s="50" t="str">
        <f t="shared" si="0"/>
        <v>Mon</v>
      </c>
      <c r="J9" s="50" t="str">
        <f t="shared" si="0"/>
        <v>Tue</v>
      </c>
      <c r="K9" s="50" t="str">
        <f t="shared" si="0"/>
        <v>Wed</v>
      </c>
      <c r="L9" s="50" t="str">
        <f t="shared" si="0"/>
        <v>Thu</v>
      </c>
      <c r="M9" s="50" t="str">
        <f t="shared" si="0"/>
        <v>Fri</v>
      </c>
      <c r="N9" s="50" t="str">
        <f t="shared" si="0"/>
        <v>Sat</v>
      </c>
      <c r="O9" s="50" t="str">
        <f t="shared" si="0"/>
        <v>Sun</v>
      </c>
      <c r="P9" s="50" t="str">
        <f t="shared" si="0"/>
        <v>Mon</v>
      </c>
      <c r="Q9" s="50" t="str">
        <f t="shared" si="0"/>
        <v>Tue</v>
      </c>
      <c r="R9" s="50" t="str">
        <f t="shared" si="0"/>
        <v>Wed</v>
      </c>
      <c r="S9" s="50" t="str">
        <f t="shared" si="0"/>
        <v>Thu</v>
      </c>
      <c r="T9" s="50" t="str">
        <f t="shared" si="0"/>
        <v>Fri</v>
      </c>
      <c r="U9" s="50" t="str">
        <f t="shared" si="0"/>
        <v>Sat</v>
      </c>
      <c r="V9" s="50" t="str">
        <f t="shared" si="0"/>
        <v>Sun</v>
      </c>
      <c r="W9" s="50" t="str">
        <f t="shared" si="0"/>
        <v>Mon</v>
      </c>
      <c r="X9" s="50" t="str">
        <f t="shared" si="0"/>
        <v>Tue</v>
      </c>
      <c r="Y9" s="50" t="str">
        <f t="shared" si="0"/>
        <v>Wed</v>
      </c>
      <c r="Z9" s="50" t="str">
        <f t="shared" si="0"/>
        <v>Thu</v>
      </c>
      <c r="AA9" s="50" t="str">
        <f t="shared" si="0"/>
        <v>Fri</v>
      </c>
      <c r="AB9" s="50" t="str">
        <f t="shared" si="0"/>
        <v>Sat</v>
      </c>
      <c r="AC9" s="50" t="str">
        <f t="shared" si="0"/>
        <v>Sun</v>
      </c>
      <c r="AD9" s="50" t="str">
        <f t="shared" si="0"/>
        <v>Mon</v>
      </c>
      <c r="AE9" s="50" t="str">
        <f t="shared" si="0"/>
        <v>Tue</v>
      </c>
      <c r="AF9" s="50" t="str">
        <f t="shared" si="0"/>
        <v>Wed</v>
      </c>
      <c r="AG9" s="50" t="str">
        <f t="shared" si="0"/>
        <v>Thu</v>
      </c>
      <c r="AH9" s="50" t="str">
        <f t="shared" si="0"/>
        <v>Fri</v>
      </c>
      <c r="AI9" s="142" t="s">
        <v>23</v>
      </c>
      <c r="AJ9" s="90" t="s">
        <v>24</v>
      </c>
    </row>
    <row r="10" spans="1:36" ht="17" x14ac:dyDescent="0.35">
      <c r="A10" s="141"/>
      <c r="B10" s="142"/>
      <c r="C10" s="141"/>
      <c r="D10" s="51" cm="1">
        <f t="array" ref="D10:AH10">IFERROR(IF(OR((B3-B2+1)&gt;31,B2="",B3=""),"",_xlfn.SEQUENCE(,B3-B2+1,B2)),"")</f>
        <v>45889</v>
      </c>
      <c r="E10" s="51">
        <v>45890</v>
      </c>
      <c r="F10" s="51">
        <v>45891</v>
      </c>
      <c r="G10" s="51">
        <v>45892</v>
      </c>
      <c r="H10" s="52">
        <v>45893</v>
      </c>
      <c r="I10" s="52">
        <v>45894</v>
      </c>
      <c r="J10" s="52">
        <v>45895</v>
      </c>
      <c r="K10" s="52">
        <v>45896</v>
      </c>
      <c r="L10" s="52">
        <v>45897</v>
      </c>
      <c r="M10" s="52">
        <v>45898</v>
      </c>
      <c r="N10" s="52">
        <v>45899</v>
      </c>
      <c r="O10" s="52">
        <v>45900</v>
      </c>
      <c r="P10" s="52">
        <v>45901</v>
      </c>
      <c r="Q10" s="52">
        <v>45902</v>
      </c>
      <c r="R10" s="52">
        <v>45903</v>
      </c>
      <c r="S10" s="52">
        <v>45904</v>
      </c>
      <c r="T10" s="52">
        <v>45905</v>
      </c>
      <c r="U10" s="52">
        <v>45906</v>
      </c>
      <c r="V10" s="52">
        <v>45907</v>
      </c>
      <c r="W10" s="52">
        <v>45908</v>
      </c>
      <c r="X10" s="52">
        <v>45909</v>
      </c>
      <c r="Y10" s="52">
        <v>45910</v>
      </c>
      <c r="Z10" s="52">
        <v>45911</v>
      </c>
      <c r="AA10" s="52">
        <v>45912</v>
      </c>
      <c r="AB10" s="52">
        <v>45913</v>
      </c>
      <c r="AC10" s="52">
        <v>45914</v>
      </c>
      <c r="AD10" s="52">
        <v>45915</v>
      </c>
      <c r="AE10" s="52">
        <v>45916</v>
      </c>
      <c r="AF10" s="51">
        <v>45917</v>
      </c>
      <c r="AG10" s="51">
        <v>45918</v>
      </c>
      <c r="AH10" s="51">
        <v>45919</v>
      </c>
      <c r="AI10" s="142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>SUM(D13:AH13)</f>
        <v>0</v>
      </c>
      <c r="AJ13" s="73"/>
    </row>
    <row r="14" spans="1:36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>SUM(D14:AH14)</f>
        <v>0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ref="AI15:AI16" si="1">SUM(D15:AH15)</f>
        <v>0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167</v>
      </c>
      <c r="C18" s="57" t="s">
        <v>34</v>
      </c>
      <c r="D18" s="57">
        <v>1</v>
      </c>
      <c r="E18" s="57">
        <v>1</v>
      </c>
      <c r="F18" s="57">
        <v>1</v>
      </c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3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139"/>
      <c r="AI21" s="62"/>
      <c r="AJ21" s="73"/>
    </row>
    <row r="22" spans="1:36" ht="17" x14ac:dyDescent="0.4">
      <c r="A22" s="143" t="s">
        <v>38</v>
      </c>
      <c r="B22" s="144"/>
      <c r="C22" s="145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3" t="s">
        <v>39</v>
      </c>
      <c r="B23" s="144"/>
      <c r="C23" s="145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43" t="s">
        <v>41</v>
      </c>
      <c r="B25" s="144"/>
      <c r="C25" s="145"/>
      <c r="D25" s="57">
        <f t="shared" ref="D25:AB25" si="2">SUM(D11:D20)</f>
        <v>1</v>
      </c>
      <c r="E25" s="57">
        <f t="shared" si="2"/>
        <v>1</v>
      </c>
      <c r="F25" s="57">
        <f t="shared" si="2"/>
        <v>1</v>
      </c>
      <c r="G25" s="57">
        <f t="shared" si="2"/>
        <v>0</v>
      </c>
      <c r="H25" s="57">
        <f>SUM(H11:H20)</f>
        <v>0</v>
      </c>
      <c r="I25" s="50">
        <f t="shared" si="2"/>
        <v>0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 t="shared" ref="AG25:AH25" si="3">SUM(AG11:AG20)</f>
        <v>0</v>
      </c>
      <c r="AH25" s="57">
        <f t="shared" si="3"/>
        <v>0</v>
      </c>
      <c r="AI25" s="58">
        <f>SUM(D25:AH25)</f>
        <v>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163</v>
      </c>
      <c r="AD27" s="184"/>
      <c r="AE27" s="184"/>
      <c r="AF27" s="184"/>
      <c r="AG27" s="184"/>
      <c r="AH27" s="184"/>
      <c r="AI27" s="184"/>
      <c r="AJ27" s="185"/>
    </row>
    <row r="28" spans="1:36" ht="15.5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86" t="s">
        <v>46</v>
      </c>
      <c r="T28" s="187"/>
      <c r="U28" s="188" t="s">
        <v>166</v>
      </c>
      <c r="V28" s="188"/>
      <c r="W28" s="188"/>
      <c r="X28" s="188"/>
      <c r="Y28" s="188"/>
      <c r="Z28" s="188"/>
      <c r="AA28" s="189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86"/>
      <c r="T29" s="187"/>
      <c r="U29" s="188"/>
      <c r="V29" s="188"/>
      <c r="W29" s="188"/>
      <c r="X29" s="188"/>
      <c r="Y29" s="188"/>
      <c r="Z29" s="188"/>
      <c r="AA29" s="189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86"/>
      <c r="T30" s="187"/>
      <c r="U30" s="188"/>
      <c r="V30" s="188"/>
      <c r="W30" s="188"/>
      <c r="X30" s="188"/>
      <c r="Y30" s="188"/>
      <c r="Z30" s="188"/>
      <c r="AA30" s="189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1"/>
      <c r="AJ32" s="192"/>
    </row>
    <row r="33" spans="1:36" ht="18.5" x14ac:dyDescent="0.45">
      <c r="A33" s="149" t="s">
        <v>52</v>
      </c>
      <c r="B33" s="149"/>
      <c r="C33" s="63">
        <f>COUNTIF(D24:AH24,"=8")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165</v>
      </c>
      <c r="V33" s="188"/>
      <c r="W33" s="188"/>
      <c r="X33" s="188"/>
      <c r="Y33" s="188"/>
      <c r="Z33" s="188"/>
      <c r="AA33" s="189"/>
      <c r="AC33" s="169" t="s">
        <v>164</v>
      </c>
      <c r="AD33" s="157"/>
      <c r="AE33" s="157"/>
      <c r="AF33" s="157"/>
      <c r="AG33" s="157"/>
      <c r="AH33" s="157"/>
      <c r="AI33" s="157"/>
      <c r="AJ33" s="158"/>
    </row>
    <row r="34" spans="1:36" ht="18.5" x14ac:dyDescent="0.45">
      <c r="A34" s="63" t="s">
        <v>56</v>
      </c>
      <c r="B34" s="47"/>
      <c r="C34" s="64">
        <f>NETWORKDAYS(B2,B3)-C33</f>
        <v>23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9"/>
      <c r="AD36" s="157"/>
      <c r="AE36" s="157"/>
      <c r="AF36" s="157"/>
      <c r="AG36" s="157"/>
      <c r="AH36" s="157"/>
      <c r="AI36" s="157"/>
      <c r="AJ36" s="158"/>
    </row>
    <row r="37" spans="1:36" ht="19" thickBot="1" x14ac:dyDescent="0.5">
      <c r="A37" s="140" t="s">
        <v>59</v>
      </c>
      <c r="B37" s="140"/>
      <c r="C37" s="63">
        <f>COUNTIF(D25:AH25,"&gt;0")</f>
        <v>3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AI25</f>
        <v>3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3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2025-03-08T07:07:31Z</dcterms:modified>
  <cp:category/>
  <cp:contentStatus/>
</cp:coreProperties>
</file>