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24_Period_20_Nov_2025_sd_19_Dec_2025\"/>
    </mc:Choice>
  </mc:AlternateContent>
  <xr:revisionPtr revIDLastSave="0" documentId="13_ncr:1_{1DB610CA-B521-4E7A-8906-EE28866A0DE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5" i="30" l="1"/>
  <c r="AH16" i="30"/>
  <c r="AG25" i="30"/>
  <c r="AC25" i="30"/>
  <c r="C33" i="30"/>
  <c r="C34" i="30" s="1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H23" i="30"/>
  <c r="C35" i="30" s="1"/>
  <c r="AH22" i="30"/>
  <c r="C36" i="30" s="1"/>
  <c r="AH20" i="30"/>
  <c r="C45" i="30" s="1"/>
  <c r="AH19" i="30"/>
  <c r="C44" i="30" s="1"/>
  <c r="AH18" i="30"/>
  <c r="C43" i="30" s="1"/>
  <c r="AH14" i="30"/>
  <c r="AH13" i="30"/>
  <c r="AH12" i="30"/>
  <c r="D10" i="30" a="1"/>
  <c r="AG9" i="30" s="1"/>
  <c r="N25" i="28"/>
  <c r="W25" i="28"/>
  <c r="AC25" i="28"/>
  <c r="J25" i="28"/>
  <c r="AF25" i="28"/>
  <c r="D10" i="28" a="1"/>
  <c r="D10" i="28" s="1"/>
  <c r="Y9" i="30" l="1"/>
  <c r="C37" i="30"/>
  <c r="C38" i="30" s="1"/>
  <c r="J9" i="30"/>
  <c r="O9" i="30"/>
  <c r="AB9" i="30"/>
  <c r="AH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<sst xmlns="http://schemas.openxmlformats.org/spreadsheetml/2006/main" count="268" uniqueCount="174">
  <si>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</si>
  <si>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</si>
  <si>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</si>
  <si>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</si>
  <si>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</si>
  <si>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</si>
  <si>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</si>
  <si>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</si>
  <si>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</si>
  <si>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</si>
  <si>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</si>
  <si>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</si>
  <si>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</si>
  <si>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</si>
  <si>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</si>
  <si>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</si>
  <si>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</si>
  <si>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</si>
  <si>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</si>
  <si>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</si>
  <si>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</si>
  <si>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</si>
  <si>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</si>
  <si>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</si>
  <si>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</si>
  <si>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</si>
  <si>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</si>
  <si>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</si>
  <si>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</si>
  <si>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</si>
  <si>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</si>
  <si>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</si>
  <si>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</si>
  <si>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</si>
  <si>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</si>
  <si>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</si>
  <si>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</si>
  <si>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</si>
  <si>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</si>
  <si>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</si>
  <si>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</si>
  <si>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</si>
  <si>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</si>
  <si>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</si>
  <si>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</si>
  <si>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</si>
  <si>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</si>
  <si>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</si>
  <si>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</si>
  <si>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</si>
  <si>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</si>
  <si>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</si>
  <si>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</si>
  <si>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</si>
  <si>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</si>
  <si>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</si>
  <si>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</si>
  <si>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</si>
  <si>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</si>
  <si>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</si>
  <si>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</si>
  <si>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</si>
  <si>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</si>
  <si>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</si>
  <si>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</si>
  <si>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</si>
  <si>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</si>
  <si>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</si>
  <si>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</si>
  <si>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</si>
  <si>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</si>
  <si>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</si>
  <si>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</si>
  <si>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</si>
  <si>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</si>
  <si>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</si>
  <si>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</si>
  <si>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</si>
  <si>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</si>
  <si>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</si>
  <si>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</si>
  <si>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</si>
  <si>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</si>
  <si>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</si>
  <si>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</si>
  <si>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</si>
  <si>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</si>
  <si>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</si>
  <si>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</si>
  <si>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</si>
  <si>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</si>
  <si>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</si>
  <si>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</si>
  <si>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</si>
  <si>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</si>
  <si>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</si>
  <si>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</si>
  <si>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</si>
  <si>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</si>
  <si>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</si>
  <si>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</si>
  <si>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</si>
  <si>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</si>
  <si>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</si>
  <si>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</si>
  <si>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</si>
  <si>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</si>
  <si>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</si>
  <si>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</si>
  <si>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</si>
  <si>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</si>
  <si>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</si>
  <si>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</si>
  <si>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</si>
  <si>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</si>
  <si>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</si>
  <si>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</si>
  <si>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</si>
  <si>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</si>
  <si>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</si>
  <si>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</si>
  <si>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</si>
  <si>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</si>
  <si>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</si>
  <si>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</si>
  <si>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</si>
  <si>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</si>
  <si>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</si>
  <si>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</si>
  <si>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</si>
  <si>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</si>
  <si>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</si>
  <si>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</si>
  <si>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</si>
  <si>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</si>
  <si>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</si>
  <si>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</si>
  <si>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</si>
  <si>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</si>
  <si>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</si>
  <si>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</si>
  <si>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</si>
  <si>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</si>
  <si>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</si>
  <si>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</si>
  <si>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</si>
  <si>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</si>
  <si>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</si>
  <si>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</si>
  <si>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</si>
  <si>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</si>
  <si>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</si>
  <si>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</si>
  <si>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</si>
  <si>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</si>
  <si>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</si>
  <si>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</si>
  <si>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</si>
  <si>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</si>
  <si>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</si>
  <si>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</si>
  <si>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</si>
  <si>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</si>
  <si>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Acknowledgement by (19-12-25)</t>
  </si>
  <si>
    <t>please drop your signature here
Bayu Bagus Bagaswara</t>
  </si>
  <si>
    <t>please drop your signature here
Dody Arya</t>
  </si>
  <si>
    <t>please drop your signature here
Edy Yanto</t>
  </si>
  <si>
    <t>Daily IT TFC</t>
  </si>
  <si>
    <t>Bayu Bagus Bagaswara</t>
  </si>
  <si>
    <t>IT Java Developer</t>
  </si>
  <si>
    <t>Edy Yanto</t>
  </si>
  <si>
    <t>Dody Arya</t>
  </si>
  <si>
    <t>Bank Danamon Falatehan</t>
  </si>
  <si>
    <t>PR.136583/PO.75628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</si>
</sst>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8" borderId="0" xfId="0" applyFont="1" applyFill="1" applyAlignment="1">
      <alignment horizontal="left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3" t="s">
        <v>11</v>
      </c>
      <c r="O5" s="143"/>
      <c r="P5" s="143"/>
      <c r="Q5" s="14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2" t="s">
        <v>17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7" t="s">
        <v>38</v>
      </c>
      <c r="B22" s="178"/>
      <c r="C22" s="179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7" t="s">
        <v>39</v>
      </c>
      <c r="B23" s="178"/>
      <c r="C23" s="179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7" t="s">
        <v>41</v>
      </c>
      <c r="B25" s="178"/>
      <c r="C25" s="179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63" t="s">
        <v>43</v>
      </c>
      <c r="T27" s="164"/>
      <c r="U27" s="164"/>
      <c r="V27" s="164"/>
      <c r="W27" s="164"/>
      <c r="X27" s="164"/>
      <c r="Y27" s="164"/>
      <c r="Z27" s="164"/>
      <c r="AA27" s="165"/>
      <c r="AC27" s="171" t="s">
        <v>44</v>
      </c>
      <c r="AD27" s="172"/>
      <c r="AE27" s="172"/>
      <c r="AF27" s="172"/>
      <c r="AG27" s="172"/>
      <c r="AH27" s="172"/>
      <c r="AI27" s="172"/>
      <c r="AJ27" s="173"/>
    </row>
    <row r="28" spans="1:36" ht="15.65" customHeight="1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54" t="s">
        <v>46</v>
      </c>
      <c r="T28" s="155"/>
      <c r="U28" s="145" t="s">
        <v>47</v>
      </c>
      <c r="V28" s="146"/>
      <c r="W28" s="146"/>
      <c r="X28" s="146"/>
      <c r="Y28" s="146"/>
      <c r="Z28" s="146"/>
      <c r="AA28" s="147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56"/>
      <c r="T29" s="157"/>
      <c r="U29" s="148"/>
      <c r="V29" s="149"/>
      <c r="W29" s="149"/>
      <c r="X29" s="149"/>
      <c r="Y29" s="149"/>
      <c r="Z29" s="149"/>
      <c r="AA29" s="150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56"/>
      <c r="T30" s="157"/>
      <c r="U30" s="148"/>
      <c r="V30" s="149"/>
      <c r="W30" s="149"/>
      <c r="X30" s="149"/>
      <c r="Y30" s="149"/>
      <c r="Z30" s="149"/>
      <c r="AA30" s="150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56"/>
      <c r="T31" s="157"/>
      <c r="U31" s="148"/>
      <c r="V31" s="149"/>
      <c r="W31" s="149"/>
      <c r="X31" s="149"/>
      <c r="Y31" s="149"/>
      <c r="Z31" s="149"/>
      <c r="AA31" s="150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6"/>
      <c r="T32" s="167"/>
      <c r="U32" s="168"/>
      <c r="V32" s="169"/>
      <c r="W32" s="169"/>
      <c r="X32" s="169"/>
      <c r="Y32" s="169"/>
      <c r="Z32" s="169"/>
      <c r="AA32" s="170"/>
      <c r="AC32" s="174"/>
      <c r="AD32" s="169"/>
      <c r="AE32" s="169"/>
      <c r="AF32" s="169"/>
      <c r="AG32" s="169"/>
      <c r="AH32" s="169"/>
      <c r="AI32" s="169"/>
      <c r="AJ32" s="170"/>
    </row>
    <row r="33" spans="1:36" ht="18.649999999999999" customHeight="1" x14ac:dyDescent="0.45">
      <c r="A33" s="141" t="s">
        <v>52</v>
      </c>
      <c r="B33" s="141"/>
      <c r="C33" s="63">
        <f>COUNTIF(D24:AG24,"=8")</f>
        <v>1</v>
      </c>
      <c r="D33" s="44"/>
      <c r="E33" s="44"/>
      <c r="F33" s="44"/>
      <c r="G33" s="44"/>
      <c r="H33" s="44"/>
      <c r="S33" s="154" t="s">
        <v>53</v>
      </c>
      <c r="T33" s="155"/>
      <c r="U33" s="145" t="s">
        <v>54</v>
      </c>
      <c r="V33" s="146"/>
      <c r="W33" s="146"/>
      <c r="X33" s="146"/>
      <c r="Y33" s="146"/>
      <c r="Z33" s="146"/>
      <c r="AA33" s="147"/>
      <c r="AC33" s="160" t="s">
        <v>55</v>
      </c>
      <c r="AD33" s="146"/>
      <c r="AE33" s="146"/>
      <c r="AF33" s="146"/>
      <c r="AG33" s="146"/>
      <c r="AH33" s="146"/>
      <c r="AI33" s="146"/>
      <c r="AJ33" s="14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6"/>
      <c r="T34" s="157"/>
      <c r="U34" s="148"/>
      <c r="V34" s="149"/>
      <c r="W34" s="149"/>
      <c r="X34" s="149"/>
      <c r="Y34" s="149"/>
      <c r="Z34" s="149"/>
      <c r="AA34" s="150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6"/>
      <c r="T35" s="157"/>
      <c r="U35" s="148"/>
      <c r="V35" s="149"/>
      <c r="W35" s="149"/>
      <c r="X35" s="149"/>
      <c r="Y35" s="149"/>
      <c r="Z35" s="149"/>
      <c r="AA35" s="150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6"/>
      <c r="T36" s="157"/>
      <c r="U36" s="148"/>
      <c r="V36" s="149"/>
      <c r="W36" s="149"/>
      <c r="X36" s="149"/>
      <c r="Y36" s="149"/>
      <c r="Z36" s="149"/>
      <c r="AA36" s="150"/>
      <c r="AC36" s="161"/>
      <c r="AD36" s="149"/>
      <c r="AE36" s="149"/>
      <c r="AF36" s="149"/>
      <c r="AG36" s="149"/>
      <c r="AH36" s="149"/>
      <c r="AI36" s="149"/>
      <c r="AJ36" s="150"/>
    </row>
    <row r="37" spans="1:36" ht="38.15" customHeight="1" thickBot="1" x14ac:dyDescent="0.5">
      <c r="A37" s="175" t="s">
        <v>59</v>
      </c>
      <c r="B37" s="175"/>
      <c r="C37" s="63">
        <f>COUNTIF(D25:AG25,"&gt;0")</f>
        <v>20</v>
      </c>
      <c r="D37" s="44"/>
      <c r="E37" s="44"/>
      <c r="F37" s="44"/>
      <c r="G37" s="44"/>
      <c r="H37" s="44"/>
      <c r="S37" s="158"/>
      <c r="T37" s="159"/>
      <c r="U37" s="151"/>
      <c r="V37" s="152"/>
      <c r="W37" s="152"/>
      <c r="X37" s="152"/>
      <c r="Y37" s="152"/>
      <c r="Z37" s="152"/>
      <c r="AA37" s="153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53"/>
  <sheetViews>
    <sheetView tabSelected="1" zoomScale="58" zoomScaleNormal="58" workbookViewId="0">
      <selection activeCell="R16" sqref="R16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8" style="4" bestFit="1" customWidth="1"/>
    <col min="8" max="8" width="8.08984375" style="4" bestFit="1" customWidth="1"/>
    <col min="9" max="10" width="8" style="4" bestFit="1" customWidth="1"/>
    <col min="11" max="11" width="9.54296875" style="4" customWidth="1"/>
    <col min="12" max="14" width="8" style="4" bestFit="1" customWidth="1"/>
    <col min="15" max="23" width="7.54296875" style="4" bestFit="1" customWidth="1"/>
    <col min="24" max="30" width="7.7265625" style="4" bestFit="1" customWidth="1"/>
    <col min="31" max="31" width="8.26953125" style="4" bestFit="1" customWidth="1"/>
    <col min="32" max="33" width="9.08984375" style="4" customWidth="1"/>
    <col min="34" max="34" width="7.1796875" style="4" customWidth="1"/>
    <col min="35" max="35" width="11.54296875" style="4" customWidth="1"/>
    <col min="36" max="38" width="8.7265625" style="4" customWidth="1"/>
    <col min="39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45981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46010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168</v>
      </c>
      <c r="C5" s="76"/>
      <c r="D5" s="83" t="s">
        <v>8</v>
      </c>
      <c r="E5" s="78"/>
      <c r="F5" s="78"/>
      <c r="H5" s="84" t="s">
        <v>170</v>
      </c>
      <c r="I5" s="84"/>
      <c r="J5" s="78"/>
      <c r="K5" s="83" t="s">
        <v>10</v>
      </c>
      <c r="L5" s="78"/>
      <c r="M5" s="78"/>
      <c r="N5" s="201" t="s">
        <v>173</v>
      </c>
      <c r="O5" s="143"/>
      <c r="P5" s="143"/>
      <c r="Q5" s="143"/>
    </row>
    <row r="6" spans="1:35" ht="17" x14ac:dyDescent="0.4">
      <c r="A6" s="74" t="s">
        <v>12</v>
      </c>
      <c r="B6" s="82" t="s">
        <v>169</v>
      </c>
      <c r="C6" s="76"/>
      <c r="D6" s="83" t="s">
        <v>14</v>
      </c>
      <c r="E6" s="78"/>
      <c r="F6" s="78"/>
      <c r="H6" s="84" t="s">
        <v>171</v>
      </c>
      <c r="I6" s="84"/>
      <c r="J6" s="78"/>
      <c r="K6" s="86" t="s">
        <v>16</v>
      </c>
      <c r="L6" s="87"/>
      <c r="M6" s="76"/>
      <c r="N6" s="142" t="s">
        <v>172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50" t="str">
        <f t="shared" si="0"/>
        <v>Thu</v>
      </c>
      <c r="AG9" s="50" t="str">
        <f t="shared" si="0"/>
        <v>Fri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45981</v>
      </c>
      <c r="E10" s="51">
        <v>45982</v>
      </c>
      <c r="F10" s="51">
        <v>45983</v>
      </c>
      <c r="G10" s="51">
        <v>45984</v>
      </c>
      <c r="H10" s="52">
        <v>45985</v>
      </c>
      <c r="I10" s="52">
        <v>45986</v>
      </c>
      <c r="J10" s="52">
        <v>45987</v>
      </c>
      <c r="K10" s="52">
        <v>45988</v>
      </c>
      <c r="L10" s="52">
        <v>45989</v>
      </c>
      <c r="M10" s="52">
        <v>45990</v>
      </c>
      <c r="N10" s="52">
        <v>45991</v>
      </c>
      <c r="O10" s="52">
        <v>45992</v>
      </c>
      <c r="P10" s="52">
        <v>45993</v>
      </c>
      <c r="Q10" s="52">
        <v>45994</v>
      </c>
      <c r="R10" s="52">
        <v>45995</v>
      </c>
      <c r="S10" s="52">
        <v>45996</v>
      </c>
      <c r="T10" s="52">
        <v>45997</v>
      </c>
      <c r="U10" s="52">
        <v>45998</v>
      </c>
      <c r="V10" s="52">
        <v>45999</v>
      </c>
      <c r="W10" s="52">
        <v>46000</v>
      </c>
      <c r="X10" s="52">
        <v>46001</v>
      </c>
      <c r="Y10" s="52">
        <v>46002</v>
      </c>
      <c r="Z10" s="52">
        <v>46003</v>
      </c>
      <c r="AA10" s="52">
        <v>46004</v>
      </c>
      <c r="AB10" s="52">
        <v>46005</v>
      </c>
      <c r="AC10" s="52">
        <v>46006</v>
      </c>
      <c r="AD10" s="52">
        <v>46007</v>
      </c>
      <c r="AE10" s="52">
        <v>46008</v>
      </c>
      <c r="AF10" s="51">
        <v>46009</v>
      </c>
      <c r="AG10" s="51">
        <v>46010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>SUM(D12:AG12)</f>
        <v>0</v>
      </c>
      <c r="AI12" s="73"/>
    </row>
    <row r="13" spans="1:35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>SUM(D13:AG13)</f>
        <v>0</v>
      </c>
      <c r="AI13" s="73"/>
    </row>
    <row r="14" spans="1:35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>SUM(D14:AG14)</f>
        <v>0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ref="AH15:AH16" si="1">SUM(D15:AG15)</f>
        <v>0</v>
      </c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0</v>
      </c>
      <c r="AI16" s="73"/>
    </row>
    <row r="17" spans="1:35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5" ht="17" x14ac:dyDescent="0.4">
      <c r="A18" s="67"/>
      <c r="B18" s="56" t="s">
        <v>167</v>
      </c>
      <c r="C18" s="57" t="s">
        <v>34</v>
      </c>
      <c r="D18" s="57">
        <v>1</v>
      </c>
      <c r="E18" s="57">
        <v>1</v>
      </c>
      <c r="F18" s="57"/>
      <c r="G18" s="50"/>
      <c r="H18" s="57">
        <v>1</v>
      </c>
      <c r="I18" s="50">
        <v>1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>SUM(D18:AG18)</f>
        <v>4</v>
      </c>
      <c r="AI18" s="73"/>
    </row>
    <row r="19" spans="1:35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>SUM(D19:AG19)</f>
        <v>0</v>
      </c>
      <c r="AI19" s="73"/>
    </row>
    <row r="20" spans="1:35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>SUM(D20:AG20)</f>
        <v>0</v>
      </c>
      <c r="AI20" s="73"/>
    </row>
    <row r="21" spans="1:35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62"/>
      <c r="AI21" s="73"/>
    </row>
    <row r="22" spans="1:35" ht="17" x14ac:dyDescent="0.4">
      <c r="A22" s="177" t="s">
        <v>38</v>
      </c>
      <c r="B22" s="178"/>
      <c r="C22" s="179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0</v>
      </c>
      <c r="AI22" s="73"/>
    </row>
    <row r="23" spans="1:35" ht="17" x14ac:dyDescent="0.4">
      <c r="A23" s="177" t="s">
        <v>39</v>
      </c>
      <c r="B23" s="178"/>
      <c r="C23" s="179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0</v>
      </c>
      <c r="AI23" s="73"/>
    </row>
    <row r="24" spans="1:35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0</v>
      </c>
      <c r="AI24" s="73"/>
    </row>
    <row r="25" spans="1:35" ht="17" x14ac:dyDescent="0.4">
      <c r="A25" s="177" t="s">
        <v>41</v>
      </c>
      <c r="B25" s="178"/>
      <c r="C25" s="179"/>
      <c r="D25" s="57">
        <f t="shared" ref="D25:AC25" si="2">SUM(D11:D20)</f>
        <v>1</v>
      </c>
      <c r="E25" s="57">
        <f t="shared" si="2"/>
        <v>1</v>
      </c>
      <c r="F25" s="57">
        <f t="shared" si="2"/>
        <v>0</v>
      </c>
      <c r="G25" s="57">
        <f t="shared" si="2"/>
        <v>0</v>
      </c>
      <c r="H25" s="57">
        <f t="shared" si="2"/>
        <v>1</v>
      </c>
      <c r="I25" s="50">
        <f t="shared" si="2"/>
        <v>1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>SUM(AG11:AG20)</f>
        <v>0</v>
      </c>
      <c r="AH25" s="58">
        <f>SUM(D25:AG25)</f>
        <v>4</v>
      </c>
      <c r="AI25" s="73"/>
    </row>
    <row r="26" spans="1:35" ht="15" thickBot="1" x14ac:dyDescent="0.4"/>
    <row r="27" spans="1:35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163</v>
      </c>
      <c r="AD27" s="184"/>
      <c r="AE27" s="184"/>
      <c r="AF27" s="184"/>
      <c r="AG27" s="184"/>
      <c r="AH27" s="184"/>
      <c r="AI27" s="185"/>
    </row>
    <row r="28" spans="1:35" ht="15.5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86" t="s">
        <v>46</v>
      </c>
      <c r="T28" s="187"/>
      <c r="U28" s="188" t="s">
        <v>166</v>
      </c>
      <c r="V28" s="188"/>
      <c r="W28" s="188"/>
      <c r="X28" s="188"/>
      <c r="Y28" s="188"/>
      <c r="Z28" s="188"/>
      <c r="AA28" s="189"/>
      <c r="AC28" s="160" t="s">
        <v>48</v>
      </c>
      <c r="AD28" s="146"/>
      <c r="AE28" s="146"/>
      <c r="AF28" s="146"/>
      <c r="AG28" s="146"/>
      <c r="AH28" s="146"/>
      <c r="AI28" s="147"/>
    </row>
    <row r="29" spans="1:35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86"/>
      <c r="T29" s="187"/>
      <c r="U29" s="188"/>
      <c r="V29" s="188"/>
      <c r="W29" s="188"/>
      <c r="X29" s="188"/>
      <c r="Y29" s="188"/>
      <c r="Z29" s="188"/>
      <c r="AA29" s="189"/>
      <c r="AC29" s="161"/>
      <c r="AD29" s="149"/>
      <c r="AE29" s="149"/>
      <c r="AF29" s="149"/>
      <c r="AG29" s="149"/>
      <c r="AH29" s="149"/>
      <c r="AI29" s="150"/>
    </row>
    <row r="30" spans="1:35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86"/>
      <c r="T30" s="187"/>
      <c r="U30" s="188"/>
      <c r="V30" s="188"/>
      <c r="W30" s="188"/>
      <c r="X30" s="188"/>
      <c r="Y30" s="188"/>
      <c r="Z30" s="188"/>
      <c r="AA30" s="189"/>
      <c r="AC30" s="161"/>
      <c r="AD30" s="149"/>
      <c r="AE30" s="149"/>
      <c r="AF30" s="149"/>
      <c r="AG30" s="149"/>
      <c r="AH30" s="149"/>
      <c r="AI30" s="150"/>
    </row>
    <row r="31" spans="1:35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1"/>
      <c r="AD31" s="149"/>
      <c r="AE31" s="149"/>
      <c r="AF31" s="149"/>
      <c r="AG31" s="149"/>
      <c r="AH31" s="149"/>
      <c r="AI31" s="150"/>
    </row>
    <row r="32" spans="1:35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2"/>
    </row>
    <row r="33" spans="1:35" ht="18.5" x14ac:dyDescent="0.45">
      <c r="A33" s="141" t="s">
        <v>52</v>
      </c>
      <c r="B33" s="141"/>
      <c r="C33" s="63">
        <f>COUNTIF(D24:AG24,"=8")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165</v>
      </c>
      <c r="V33" s="188"/>
      <c r="W33" s="188"/>
      <c r="X33" s="188"/>
      <c r="Y33" s="188"/>
      <c r="Z33" s="188"/>
      <c r="AA33" s="189"/>
      <c r="AC33" s="161" t="s">
        <v>164</v>
      </c>
      <c r="AD33" s="149"/>
      <c r="AE33" s="149"/>
      <c r="AF33" s="149"/>
      <c r="AG33" s="149"/>
      <c r="AH33" s="149"/>
      <c r="AI33" s="150"/>
    </row>
    <row r="34" spans="1:35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1"/>
      <c r="AD34" s="149"/>
      <c r="AE34" s="149"/>
      <c r="AF34" s="149"/>
      <c r="AG34" s="149"/>
      <c r="AH34" s="149"/>
      <c r="AI34" s="150"/>
    </row>
    <row r="35" spans="1:35" ht="18.5" x14ac:dyDescent="0.45">
      <c r="A35" s="63" t="s">
        <v>57</v>
      </c>
      <c r="B35" s="47"/>
      <c r="C35" s="63">
        <f>AH23/8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1"/>
      <c r="AD35" s="149"/>
      <c r="AE35" s="149"/>
      <c r="AF35" s="149"/>
      <c r="AG35" s="149"/>
      <c r="AH35" s="149"/>
      <c r="AI35" s="150"/>
    </row>
    <row r="36" spans="1:35" ht="18.5" x14ac:dyDescent="0.45">
      <c r="A36" s="63" t="s">
        <v>58</v>
      </c>
      <c r="B36" s="47"/>
      <c r="C36" s="63">
        <f>AH22/8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1"/>
      <c r="AD36" s="149"/>
      <c r="AE36" s="149"/>
      <c r="AF36" s="149"/>
      <c r="AG36" s="149"/>
      <c r="AH36" s="149"/>
      <c r="AI36" s="150"/>
    </row>
    <row r="37" spans="1:35" ht="19" thickBot="1" x14ac:dyDescent="0.5">
      <c r="A37" s="175" t="s">
        <v>59</v>
      </c>
      <c r="B37" s="175"/>
      <c r="C37" s="63">
        <f>COUNTIF(D25:AG25,"&gt;0")</f>
        <v>4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62"/>
      <c r="AD37" s="152"/>
      <c r="AE37" s="152"/>
      <c r="AF37" s="152"/>
      <c r="AG37" s="152"/>
      <c r="AH37" s="152"/>
      <c r="AI37" s="153"/>
    </row>
    <row r="38" spans="1:35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5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5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5" ht="35.5" customHeight="1" x14ac:dyDescent="0.45">
      <c r="A41" s="175" t="s">
        <v>62</v>
      </c>
      <c r="B41" s="175"/>
      <c r="C41" s="63">
        <f>AH25</f>
        <v>4</v>
      </c>
      <c r="D41" s="44"/>
      <c r="E41" s="44"/>
      <c r="F41" s="44"/>
      <c r="G41" s="44"/>
      <c r="H41" s="44"/>
    </row>
    <row r="42" spans="1:35" ht="38.15" customHeight="1" x14ac:dyDescent="0.45">
      <c r="A42" s="175" t="s">
        <v>63</v>
      </c>
      <c r="B42" s="175"/>
      <c r="C42" s="63">
        <v>39</v>
      </c>
      <c r="D42" s="44"/>
      <c r="E42" s="44"/>
      <c r="F42" s="44"/>
      <c r="G42" s="44"/>
      <c r="H42" s="44"/>
    </row>
    <row r="43" spans="1:35" ht="18.5" x14ac:dyDescent="0.45">
      <c r="A43" s="63" t="s">
        <v>64</v>
      </c>
      <c r="B43" s="48"/>
      <c r="C43" s="63">
        <f>SUMIFS($AH$12:$AH$20, $C$12:$C$20, "Morning")</f>
        <v>4</v>
      </c>
      <c r="D43" s="44"/>
      <c r="E43" s="44"/>
      <c r="F43" s="44"/>
      <c r="G43" s="44"/>
      <c r="H43" s="44"/>
    </row>
    <row r="44" spans="1:35" ht="18.5" x14ac:dyDescent="0.45">
      <c r="A44" s="63" t="s">
        <v>65</v>
      </c>
      <c r="B44" s="48"/>
      <c r="C44" s="63">
        <f>SUMIFS($AH$12:$AH$20,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5" ht="18.5" x14ac:dyDescent="0.45">
      <c r="A45" s="63" t="s">
        <v>66</v>
      </c>
      <c r="B45" s="48"/>
      <c r="C45" s="63">
        <f>SUMIFS($AH$12:$AH$20, $C$12:$C$20, "Night")</f>
        <v>0</v>
      </c>
      <c r="D45" s="44"/>
      <c r="E45" s="44"/>
      <c r="F45" s="44"/>
      <c r="G45" s="44"/>
      <c r="H45" s="44"/>
      <c r="I45" s="44"/>
      <c r="J45" s="44"/>
    </row>
    <row r="46" spans="1:35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5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5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I27"/>
    <mergeCell ref="S28:T32"/>
    <mergeCell ref="U28:AA32"/>
    <mergeCell ref="AC28:AI32"/>
    <mergeCell ref="A33:B33"/>
    <mergeCell ref="S33:T37"/>
    <mergeCell ref="U33:AA37"/>
    <mergeCell ref="AC33:AI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G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2025-03-08T07:19:30Z</dcterms:modified>
  <cp:category/>
  <cp:contentStatus/>
</cp:coreProperties>
</file>