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6_Period_20_Mar_2025_sd_19_Apr_2025\"/>
    </mc:Choice>
  </mc:AlternateContent>
  <xr:revisionPtr revIDLastSave="0" documentId="13_ncr:1_{2064FBD1-8E1C-4F09-A231-83933B5A2BFA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3" i="30" l="1"/>
  <c r="AI14" i="30"/>
  <c r="AI15" i="30"/>
  <c r="AI16" i="30"/>
  <c r="AI17" i="30"/>
  <c r="AI18" i="30"/>
  <c r="AI19" i="30"/>
  <c r="AI20" i="30"/>
  <c r="AI21" i="30"/>
  <c r="AI22" i="30"/>
  <c r="AI23" i="30"/>
  <c r="AI24" i="30"/>
  <c r="AI25" i="30"/>
  <c r="AI26" i="30"/>
  <c r="AI27" i="30"/>
  <c r="AI28" i="30"/>
  <c r="AI29" i="30"/>
  <c r="AI30" i="30"/>
  <c r="AI31" i="30"/>
  <c r="AI32" i="30"/>
  <c r="AI33" i="30"/>
  <c r="AI34" i="30"/>
  <c r="AI35" i="30"/>
  <c r="AI36" i="30"/>
  <c r="AI37" i="30"/>
  <c r="AI59" i="30" l="1"/>
  <c r="AI60" i="30"/>
  <c r="AC69" i="30"/>
  <c r="C77" i="30" l="1"/>
  <c r="C78" i="30" s="1"/>
  <c r="AH69" i="30"/>
  <c r="AG69" i="30"/>
  <c r="AF69" i="30"/>
  <c r="AE69" i="30"/>
  <c r="AD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AI68" i="30"/>
  <c r="AI67" i="30"/>
  <c r="C79" i="30" s="1"/>
  <c r="AI66" i="30"/>
  <c r="C80" i="30" s="1"/>
  <c r="AI64" i="30"/>
  <c r="C89" i="30" s="1"/>
  <c r="AI63" i="30"/>
  <c r="C88" i="30" s="1"/>
  <c r="AI62" i="30"/>
  <c r="C87" i="30" s="1"/>
  <c r="AI58" i="30"/>
  <c r="AI57" i="30"/>
  <c r="AI12" i="30"/>
  <c r="D10" i="30" a="1"/>
  <c r="Y9" i="30" s="1"/>
  <c r="N25" i="28"/>
  <c r="W25" i="28"/>
  <c r="AC25" i="28"/>
  <c r="J25" i="28"/>
  <c r="AF25" i="28"/>
  <c r="D10" i="28" a="1"/>
  <c r="D10" i="28" s="1"/>
  <c r="AH9" i="30" l="1"/>
  <c r="C81" i="30"/>
  <c r="C82" i="30" s="1"/>
  <c r="J9" i="30"/>
  <c r="O9" i="30"/>
  <c r="AB9" i="30"/>
  <c r="AI69" i="30"/>
  <c r="C85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<sst xmlns="http://schemas.openxmlformats.org/spreadsheetml/2006/main" count="269" uniqueCount="175">
  <si>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</si>
  <si>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</si>
  <si>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</si>
  <si>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</si>
  <si>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</si>
  <si>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</si>
  <si>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</si>
  <si>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</si>
  <si>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</si>
  <si>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</si>
  <si>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</si>
  <si>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</si>
  <si>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</si>
  <si>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</si>
  <si>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</si>
  <si>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</si>
  <si>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</si>
  <si>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</si>
  <si>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</si>
  <si>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</si>
  <si>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</si>
  <si>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</si>
  <si>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</si>
  <si>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</si>
  <si>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</si>
  <si>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</si>
  <si>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</si>
  <si>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</si>
  <si>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</si>
  <si>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</si>
  <si>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</si>
  <si>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</si>
  <si>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</si>
  <si>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</si>
  <si>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</si>
  <si>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</si>
  <si>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</si>
  <si>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</si>
  <si>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</si>
  <si>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</si>
  <si>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</si>
  <si>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</si>
  <si>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</si>
  <si>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</si>
  <si>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</si>
  <si>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</si>
  <si>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</si>
  <si>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</si>
  <si>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</si>
  <si>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</si>
  <si>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</si>
  <si>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</si>
  <si>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</si>
  <si>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</si>
  <si>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</si>
  <si>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</si>
  <si>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</si>
  <si>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</si>
  <si>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</si>
  <si>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</si>
  <si>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</si>
  <si>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</si>
  <si>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</si>
  <si>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</si>
  <si>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</si>
  <si>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</si>
  <si>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</si>
  <si>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</si>
  <si>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</si>
  <si>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</si>
  <si>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</si>
  <si>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</si>
  <si>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</si>
  <si>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</si>
  <si>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</si>
  <si>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</si>
  <si>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</si>
  <si>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</si>
  <si>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</si>
  <si>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</si>
  <si>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</si>
  <si>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</si>
  <si>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</si>
  <si>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</si>
  <si>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</si>
  <si>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</si>
  <si>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</si>
  <si>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</si>
  <si>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</si>
  <si>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</si>
  <si>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</si>
  <si>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</si>
  <si>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</si>
  <si>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</si>
  <si>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</si>
  <si>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</si>
  <si>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</si>
  <si>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</si>
  <si>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</si>
  <si>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</si>
  <si>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</si>
  <si>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</si>
  <si>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</si>
  <si>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</si>
  <si>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</si>
  <si>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</si>
  <si>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</si>
  <si>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</si>
  <si>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</si>
  <si>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</si>
  <si>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</si>
  <si>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</si>
  <si>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</si>
  <si>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</si>
  <si>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</si>
  <si>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</si>
  <si>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</si>
  <si>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</si>
  <si>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</si>
  <si>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</si>
  <si>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</si>
  <si>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</si>
  <si>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</si>
  <si>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</si>
  <si>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</si>
  <si>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</si>
  <si>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</si>
  <si>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</si>
  <si>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</si>
  <si>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</si>
  <si>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</si>
  <si>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</si>
  <si>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</si>
  <si>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</si>
  <si>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</si>
  <si>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</si>
  <si>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</si>
  <si>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</si>
  <si>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</si>
  <si>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</si>
  <si>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</si>
  <si>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</si>
  <si>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</si>
  <si>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</si>
  <si>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</si>
  <si>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</si>
  <si>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</si>
  <si>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</si>
  <si>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</si>
  <si>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</si>
  <si>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</si>
  <si>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</si>
  <si>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</si>
  <si>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</si>
  <si>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</si>
  <si>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</si>
  <si>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</si>
  <si>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</si>
  <si>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</si>
  <si>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</si>
  <si>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</si>
  <si>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</si>
  <si>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</si>
  <si>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</si>
  <si>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IT Java Developer</t>
  </si>
  <si>
    <t>Edy Yanto</t>
  </si>
  <si>
    <t>Dody Arya</t>
  </si>
  <si>
    <t>PR.136583/PO.75628</t>
  </si>
  <si>
    <t>Bank Danamon Falatehan</t>
  </si>
  <si>
    <t>Daily IT TFC</t>
  </si>
  <si>
    <t>please drop your signature here
Edy Yanto</t>
  </si>
  <si>
    <t>please drop your signature here
Dody Arya</t>
  </si>
  <si>
    <t>please drop your signature here
Bayu Bagus Bagaswara</t>
  </si>
  <si>
    <t>Acknowledgement by (19-04-25)</t>
  </si>
  <si>
    <r>
      <t>Add a</t>
    </r>
    <r>
      <rPr>
        <b/>
        <sz val="13"/>
        <color theme="1"/>
        <rFont val="Calibri"/>
        <family val="2"/>
        <scheme val="minor"/>
      </rPr>
      <t xml:space="preserve"> MiddlewareService</t>
    </r>
    <r>
      <rPr>
        <sz val="13"/>
        <color theme="1"/>
        <rFont val="Calibri"/>
        <family val="2"/>
        <scheme val="minor"/>
      </rPr>
      <t xml:space="preserve"> interface. Add some methods: inquiryAccount, overbookingCasa, transferSknRtgs, creditTransfer. Each method has request and response parameters that conform to the middleware API specification.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</si>
</sst>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top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3" t="s">
        <v>11</v>
      </c>
      <c r="O5" s="153"/>
      <c r="P5" s="153"/>
      <c r="Q5" s="153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2" t="s">
        <v>17</v>
      </c>
      <c r="O6" s="152"/>
      <c r="P6" s="152"/>
      <c r="Q6" s="15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3" t="s">
        <v>20</v>
      </c>
      <c r="B9" s="144" t="s">
        <v>21</v>
      </c>
      <c r="C9" s="143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4" t="s">
        <v>23</v>
      </c>
      <c r="AI9" s="90" t="s">
        <v>24</v>
      </c>
    </row>
    <row r="10" spans="1:35" ht="17" x14ac:dyDescent="0.35">
      <c r="A10" s="143"/>
      <c r="B10" s="144"/>
      <c r="C10" s="143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4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5" t="s">
        <v>38</v>
      </c>
      <c r="B22" s="146"/>
      <c r="C22" s="147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5" t="s">
        <v>39</v>
      </c>
      <c r="B23" s="146"/>
      <c r="C23" s="147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8" t="s">
        <v>40</v>
      </c>
      <c r="B24" s="149"/>
      <c r="C24" s="150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5" t="s">
        <v>41</v>
      </c>
      <c r="B25" s="146"/>
      <c r="C25" s="147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4"/>
      <c r="F27" s="154"/>
      <c r="G27" s="154"/>
      <c r="H27" s="154"/>
      <c r="I27" s="154"/>
      <c r="J27" s="154"/>
      <c r="S27" s="173" t="s">
        <v>43</v>
      </c>
      <c r="T27" s="174"/>
      <c r="U27" s="174"/>
      <c r="V27" s="174"/>
      <c r="W27" s="174"/>
      <c r="X27" s="174"/>
      <c r="Y27" s="174"/>
      <c r="Z27" s="174"/>
      <c r="AA27" s="175"/>
      <c r="AC27" s="181" t="s">
        <v>44</v>
      </c>
      <c r="AD27" s="182"/>
      <c r="AE27" s="182"/>
      <c r="AF27" s="182"/>
      <c r="AG27" s="182"/>
      <c r="AH27" s="182"/>
      <c r="AI27" s="182"/>
      <c r="AJ27" s="183"/>
    </row>
    <row r="28" spans="1:36" ht="15.65" customHeight="1" x14ac:dyDescent="0.35">
      <c r="A28" s="69"/>
      <c r="B28" s="49" t="s">
        <v>45</v>
      </c>
      <c r="E28" s="154"/>
      <c r="F28" s="154"/>
      <c r="G28" s="154"/>
      <c r="H28" s="154"/>
      <c r="I28" s="154"/>
      <c r="J28" s="154"/>
      <c r="S28" s="164" t="s">
        <v>46</v>
      </c>
      <c r="T28" s="165"/>
      <c r="U28" s="155" t="s">
        <v>47</v>
      </c>
      <c r="V28" s="156"/>
      <c r="W28" s="156"/>
      <c r="X28" s="156"/>
      <c r="Y28" s="156"/>
      <c r="Z28" s="156"/>
      <c r="AA28" s="157"/>
      <c r="AC28" s="170" t="s">
        <v>48</v>
      </c>
      <c r="AD28" s="156"/>
      <c r="AE28" s="156"/>
      <c r="AF28" s="156"/>
      <c r="AG28" s="156"/>
      <c r="AH28" s="156"/>
      <c r="AI28" s="156"/>
      <c r="AJ28" s="157"/>
    </row>
    <row r="29" spans="1:36" ht="18.649999999999999" customHeight="1" x14ac:dyDescent="0.35">
      <c r="A29" s="70"/>
      <c r="B29" s="49" t="s">
        <v>49</v>
      </c>
      <c r="E29" s="154"/>
      <c r="F29" s="154"/>
      <c r="G29" s="154"/>
      <c r="H29" s="154"/>
      <c r="I29" s="154"/>
      <c r="J29" s="154"/>
      <c r="S29" s="166"/>
      <c r="T29" s="167"/>
      <c r="U29" s="158"/>
      <c r="V29" s="159"/>
      <c r="W29" s="159"/>
      <c r="X29" s="159"/>
      <c r="Y29" s="159"/>
      <c r="Z29" s="159"/>
      <c r="AA29" s="160"/>
      <c r="AC29" s="171"/>
      <c r="AD29" s="159"/>
      <c r="AE29" s="159"/>
      <c r="AF29" s="159"/>
      <c r="AG29" s="159"/>
      <c r="AH29" s="159"/>
      <c r="AI29" s="159"/>
      <c r="AJ29" s="160"/>
    </row>
    <row r="30" spans="1:36" ht="18.649999999999999" customHeight="1" x14ac:dyDescent="0.35">
      <c r="A30" s="71"/>
      <c r="B30" s="49" t="s">
        <v>50</v>
      </c>
      <c r="E30" s="154"/>
      <c r="F30" s="154"/>
      <c r="G30" s="154"/>
      <c r="H30" s="154"/>
      <c r="I30" s="154"/>
      <c r="J30" s="154"/>
      <c r="S30" s="166"/>
      <c r="T30" s="167"/>
      <c r="U30" s="158"/>
      <c r="V30" s="159"/>
      <c r="W30" s="159"/>
      <c r="X30" s="159"/>
      <c r="Y30" s="159"/>
      <c r="Z30" s="159"/>
      <c r="AA30" s="160"/>
      <c r="AC30" s="171"/>
      <c r="AD30" s="159"/>
      <c r="AE30" s="159"/>
      <c r="AF30" s="159"/>
      <c r="AG30" s="159"/>
      <c r="AH30" s="159"/>
      <c r="AI30" s="159"/>
      <c r="AJ30" s="160"/>
    </row>
    <row r="31" spans="1:36" ht="19" customHeight="1" x14ac:dyDescent="0.35">
      <c r="S31" s="166"/>
      <c r="T31" s="167"/>
      <c r="U31" s="158"/>
      <c r="V31" s="159"/>
      <c r="W31" s="159"/>
      <c r="X31" s="159"/>
      <c r="Y31" s="159"/>
      <c r="Z31" s="159"/>
      <c r="AA31" s="160"/>
      <c r="AC31" s="171"/>
      <c r="AD31" s="159"/>
      <c r="AE31" s="159"/>
      <c r="AF31" s="159"/>
      <c r="AG31" s="159"/>
      <c r="AH31" s="159"/>
      <c r="AI31" s="159"/>
      <c r="AJ31" s="16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6"/>
      <c r="T32" s="177"/>
      <c r="U32" s="178"/>
      <c r="V32" s="179"/>
      <c r="W32" s="179"/>
      <c r="X32" s="179"/>
      <c r="Y32" s="179"/>
      <c r="Z32" s="179"/>
      <c r="AA32" s="180"/>
      <c r="AC32" s="184"/>
      <c r="AD32" s="179"/>
      <c r="AE32" s="179"/>
      <c r="AF32" s="179"/>
      <c r="AG32" s="179"/>
      <c r="AH32" s="179"/>
      <c r="AI32" s="179"/>
      <c r="AJ32" s="180"/>
    </row>
    <row r="33" spans="1:36" ht="18.649999999999999" customHeight="1" x14ac:dyDescent="0.45">
      <c r="A33" s="151" t="s">
        <v>52</v>
      </c>
      <c r="B33" s="151"/>
      <c r="C33" s="63">
        <f>COUNTIF(D24:AG24,"=8")</f>
        <v>1</v>
      </c>
      <c r="D33" s="44"/>
      <c r="E33" s="44"/>
      <c r="F33" s="44"/>
      <c r="G33" s="44"/>
      <c r="H33" s="44"/>
      <c r="S33" s="164" t="s">
        <v>53</v>
      </c>
      <c r="T33" s="165"/>
      <c r="U33" s="155" t="s">
        <v>54</v>
      </c>
      <c r="V33" s="156"/>
      <c r="W33" s="156"/>
      <c r="X33" s="156"/>
      <c r="Y33" s="156"/>
      <c r="Z33" s="156"/>
      <c r="AA33" s="157"/>
      <c r="AC33" s="170" t="s">
        <v>55</v>
      </c>
      <c r="AD33" s="156"/>
      <c r="AE33" s="156"/>
      <c r="AF33" s="156"/>
      <c r="AG33" s="156"/>
      <c r="AH33" s="156"/>
      <c r="AI33" s="156"/>
      <c r="AJ33" s="157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6"/>
      <c r="T34" s="167"/>
      <c r="U34" s="158"/>
      <c r="V34" s="159"/>
      <c r="W34" s="159"/>
      <c r="X34" s="159"/>
      <c r="Y34" s="159"/>
      <c r="Z34" s="159"/>
      <c r="AA34" s="160"/>
      <c r="AC34" s="171"/>
      <c r="AD34" s="159"/>
      <c r="AE34" s="159"/>
      <c r="AF34" s="159"/>
      <c r="AG34" s="159"/>
      <c r="AH34" s="159"/>
      <c r="AI34" s="159"/>
      <c r="AJ34" s="160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6"/>
      <c r="T35" s="167"/>
      <c r="U35" s="158"/>
      <c r="V35" s="159"/>
      <c r="W35" s="159"/>
      <c r="X35" s="159"/>
      <c r="Y35" s="159"/>
      <c r="Z35" s="159"/>
      <c r="AA35" s="160"/>
      <c r="AC35" s="171"/>
      <c r="AD35" s="159"/>
      <c r="AE35" s="159"/>
      <c r="AF35" s="159"/>
      <c r="AG35" s="159"/>
      <c r="AH35" s="159"/>
      <c r="AI35" s="159"/>
      <c r="AJ35" s="160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6"/>
      <c r="T36" s="167"/>
      <c r="U36" s="158"/>
      <c r="V36" s="159"/>
      <c r="W36" s="159"/>
      <c r="X36" s="159"/>
      <c r="Y36" s="159"/>
      <c r="Z36" s="159"/>
      <c r="AA36" s="160"/>
      <c r="AC36" s="171"/>
      <c r="AD36" s="159"/>
      <c r="AE36" s="159"/>
      <c r="AF36" s="159"/>
      <c r="AG36" s="159"/>
      <c r="AH36" s="159"/>
      <c r="AI36" s="159"/>
      <c r="AJ36" s="160"/>
    </row>
    <row r="37" spans="1:36" ht="38.15" customHeight="1" thickBot="1" x14ac:dyDescent="0.5">
      <c r="A37" s="142" t="s">
        <v>59</v>
      </c>
      <c r="B37" s="142"/>
      <c r="C37" s="63">
        <f>COUNTIF(D25:AG25,"&gt;0")</f>
        <v>20</v>
      </c>
      <c r="D37" s="44"/>
      <c r="E37" s="44"/>
      <c r="F37" s="44"/>
      <c r="G37" s="44"/>
      <c r="H37" s="44"/>
      <c r="S37" s="168"/>
      <c r="T37" s="169"/>
      <c r="U37" s="161"/>
      <c r="V37" s="162"/>
      <c r="W37" s="162"/>
      <c r="X37" s="162"/>
      <c r="Y37" s="162"/>
      <c r="Z37" s="162"/>
      <c r="AA37" s="163"/>
      <c r="AC37" s="172"/>
      <c r="AD37" s="162"/>
      <c r="AE37" s="162"/>
      <c r="AF37" s="162"/>
      <c r="AG37" s="162"/>
      <c r="AH37" s="162"/>
      <c r="AI37" s="162"/>
      <c r="AJ37" s="163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2" t="s">
        <v>62</v>
      </c>
      <c r="B41" s="142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2" t="s">
        <v>63</v>
      </c>
      <c r="B42" s="142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97"/>
  <sheetViews>
    <sheetView tabSelected="1" zoomScale="58" zoomScaleNormal="58" workbookViewId="0">
      <selection activeCell="AD12" sqref="AD1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1.08984375" style="42" bestFit="1" customWidth="1"/>
    <col min="4" max="35" width="9.632812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45736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45766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165</v>
      </c>
      <c r="I5" s="84"/>
      <c r="J5" s="78"/>
      <c r="K5" s="83" t="s">
        <v>10</v>
      </c>
      <c r="L5" s="78"/>
      <c r="M5" s="78"/>
      <c r="N5" s="153" t="s">
        <v>167</v>
      </c>
      <c r="O5" s="153"/>
      <c r="P5" s="153"/>
      <c r="Q5" s="153"/>
    </row>
    <row r="6" spans="1:36" ht="17" x14ac:dyDescent="0.4">
      <c r="A6" s="74" t="s">
        <v>12</v>
      </c>
      <c r="B6" s="82" t="s">
        <v>164</v>
      </c>
      <c r="C6" s="76"/>
      <c r="D6" s="83" t="s">
        <v>14</v>
      </c>
      <c r="E6" s="78"/>
      <c r="F6" s="78"/>
      <c r="H6" s="84" t="s">
        <v>166</v>
      </c>
      <c r="I6" s="84"/>
      <c r="J6" s="78"/>
      <c r="K6" s="86" t="s">
        <v>16</v>
      </c>
      <c r="L6" s="87"/>
      <c r="M6" s="76"/>
      <c r="N6" s="152" t="s">
        <v>168</v>
      </c>
      <c r="O6" s="152"/>
      <c r="P6" s="152"/>
      <c r="Q6" s="152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3" t="s">
        <v>20</v>
      </c>
      <c r="B9" s="144" t="s">
        <v>21</v>
      </c>
      <c r="C9" s="143" t="s">
        <v>22</v>
      </c>
      <c r="D9" s="50" t="str">
        <f t="shared" ref="D9:AH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7" t="str">
        <f t="shared" si="0"/>
        <v>Fri</v>
      </c>
      <c r="M9" s="50" t="str">
        <f t="shared" si="0"/>
        <v>Sat</v>
      </c>
      <c r="N9" s="50" t="str">
        <f t="shared" si="0"/>
        <v>Sun</v>
      </c>
      <c r="O9" s="50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0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0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50" t="str">
        <f t="shared" si="0"/>
        <v>Thu</v>
      </c>
      <c r="AG9" s="50" t="str">
        <f t="shared" si="0"/>
        <v>Fri</v>
      </c>
      <c r="AH9" s="50" t="str">
        <f t="shared" si="0"/>
        <v>Sat</v>
      </c>
      <c r="AI9" s="144" t="s">
        <v>23</v>
      </c>
      <c r="AJ9" s="90" t="s">
        <v>24</v>
      </c>
    </row>
    <row r="10" spans="1:36" ht="17" x14ac:dyDescent="0.35">
      <c r="A10" s="143"/>
      <c r="B10" s="144"/>
      <c r="C10" s="143"/>
      <c r="D10" s="51" cm="1">
        <f t="array" ref="D10:AH10">IFERROR(IF(OR((B3-B2+1)&gt;31,B2="",B3=""),"",_xlfn.SEQUENCE(,B3-B2+1,B2)),"")</f>
        <v>45736</v>
      </c>
      <c r="E10" s="51">
        <v>45737</v>
      </c>
      <c r="F10" s="51">
        <v>45738</v>
      </c>
      <c r="G10" s="51">
        <v>45739</v>
      </c>
      <c r="H10" s="52">
        <v>45740</v>
      </c>
      <c r="I10" s="52">
        <v>45741</v>
      </c>
      <c r="J10" s="52">
        <v>45742</v>
      </c>
      <c r="K10" s="52">
        <v>45743</v>
      </c>
      <c r="L10" s="51">
        <v>45744</v>
      </c>
      <c r="M10" s="52">
        <v>45745</v>
      </c>
      <c r="N10" s="52">
        <v>45746</v>
      </c>
      <c r="O10" s="52">
        <v>45747</v>
      </c>
      <c r="P10" s="52">
        <v>45748</v>
      </c>
      <c r="Q10" s="52">
        <v>45749</v>
      </c>
      <c r="R10" s="52">
        <v>45750</v>
      </c>
      <c r="S10" s="52">
        <v>45751</v>
      </c>
      <c r="T10" s="52">
        <v>45752</v>
      </c>
      <c r="U10" s="52">
        <v>45753</v>
      </c>
      <c r="V10" s="52">
        <v>45754</v>
      </c>
      <c r="W10" s="52">
        <v>45755</v>
      </c>
      <c r="X10" s="52">
        <v>45756</v>
      </c>
      <c r="Y10" s="52">
        <v>45757</v>
      </c>
      <c r="Z10" s="52">
        <v>45758</v>
      </c>
      <c r="AA10" s="52">
        <v>45759</v>
      </c>
      <c r="AB10" s="52">
        <v>45760</v>
      </c>
      <c r="AC10" s="52">
        <v>45761</v>
      </c>
      <c r="AD10" s="52">
        <v>45762</v>
      </c>
      <c r="AE10" s="52">
        <v>45763</v>
      </c>
      <c r="AF10" s="51">
        <v>45764</v>
      </c>
      <c r="AG10" s="51">
        <v>45765</v>
      </c>
      <c r="AH10" s="51">
        <v>45766</v>
      </c>
      <c r="AI10" s="144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53" x14ac:dyDescent="0.4">
      <c r="A12" s="88"/>
      <c r="B12" s="141" t="s">
        <v>174</v>
      </c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140"/>
      <c r="X12" s="140"/>
      <c r="Y12" s="14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0</v>
      </c>
      <c r="AJ12" s="73"/>
    </row>
    <row r="13" spans="1:36" ht="17" x14ac:dyDescent="0.4">
      <c r="A13" s="88"/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140"/>
      <c r="X13" s="140"/>
      <c r="Y13" s="14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 t="shared" ref="AI13:AI37" si="1">SUM(D13:AH13)</f>
        <v>0</v>
      </c>
      <c r="AJ13" s="73"/>
    </row>
    <row r="14" spans="1:36" ht="17" x14ac:dyDescent="0.4">
      <c r="A14" s="88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140"/>
      <c r="X14" s="140"/>
      <c r="Y14" s="14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 t="shared" si="1"/>
        <v>0</v>
      </c>
      <c r="AJ14" s="73"/>
    </row>
    <row r="15" spans="1:36" ht="17" x14ac:dyDescent="0.4">
      <c r="A15" s="88"/>
      <c r="B15" s="89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140"/>
      <c r="X15" s="140"/>
      <c r="Y15" s="14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si="1"/>
        <v>0</v>
      </c>
      <c r="AJ15" s="73"/>
    </row>
    <row r="16" spans="1:36" ht="17" x14ac:dyDescent="0.4">
      <c r="A16" s="88"/>
      <c r="B16" s="89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140"/>
      <c r="X16" s="140"/>
      <c r="Y16" s="14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88"/>
      <c r="B17" s="89"/>
      <c r="C17" s="57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140"/>
      <c r="X17" s="140"/>
      <c r="Y17" s="140"/>
      <c r="Z17" s="50"/>
      <c r="AA17" s="50"/>
      <c r="AB17" s="50"/>
      <c r="AC17" s="50"/>
      <c r="AD17" s="50"/>
      <c r="AE17" s="50"/>
      <c r="AF17" s="57"/>
      <c r="AG17" s="57"/>
      <c r="AH17" s="57"/>
      <c r="AI17" s="58">
        <f t="shared" si="1"/>
        <v>0</v>
      </c>
      <c r="AJ17" s="73"/>
    </row>
    <row r="18" spans="1:36" ht="17" x14ac:dyDescent="0.4">
      <c r="A18" s="88"/>
      <c r="B18" s="89"/>
      <c r="C18" s="57"/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140"/>
      <c r="X18" s="140"/>
      <c r="Y18" s="14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 t="shared" si="1"/>
        <v>0</v>
      </c>
      <c r="AJ18" s="73"/>
    </row>
    <row r="19" spans="1:36" ht="17" x14ac:dyDescent="0.4">
      <c r="A19" s="88"/>
      <c r="B19" s="89"/>
      <c r="C19" s="57"/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140"/>
      <c r="X19" s="140"/>
      <c r="Y19" s="14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 t="shared" si="1"/>
        <v>0</v>
      </c>
      <c r="AJ19" s="73"/>
    </row>
    <row r="20" spans="1:36" ht="17" x14ac:dyDescent="0.4">
      <c r="A20" s="88"/>
      <c r="B20" s="89"/>
      <c r="C20" s="57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140"/>
      <c r="X20" s="140"/>
      <c r="Y20" s="14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 t="shared" si="1"/>
        <v>0</v>
      </c>
      <c r="AJ20" s="73"/>
    </row>
    <row r="21" spans="1:36" ht="17" x14ac:dyDescent="0.4">
      <c r="A21" s="88"/>
      <c r="B21" s="89"/>
      <c r="C21" s="57"/>
      <c r="D21" s="57"/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140"/>
      <c r="X21" s="140"/>
      <c r="Y21" s="140"/>
      <c r="Z21" s="50"/>
      <c r="AA21" s="50"/>
      <c r="AB21" s="50"/>
      <c r="AC21" s="50"/>
      <c r="AD21" s="50"/>
      <c r="AE21" s="50"/>
      <c r="AF21" s="57"/>
      <c r="AG21" s="57"/>
      <c r="AH21" s="57"/>
      <c r="AI21" s="58">
        <f t="shared" si="1"/>
        <v>0</v>
      </c>
      <c r="AJ21" s="73"/>
    </row>
    <row r="22" spans="1:36" ht="17" x14ac:dyDescent="0.4">
      <c r="A22" s="88"/>
      <c r="B22" s="89"/>
      <c r="C22" s="57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140"/>
      <c r="X22" s="140"/>
      <c r="Y22" s="14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 t="shared" si="1"/>
        <v>0</v>
      </c>
      <c r="AJ22" s="73"/>
    </row>
    <row r="23" spans="1:36" ht="17" x14ac:dyDescent="0.4">
      <c r="A23" s="88"/>
      <c r="B23" s="89"/>
      <c r="C23" s="57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140"/>
      <c r="X23" s="140"/>
      <c r="Y23" s="14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 t="shared" si="1"/>
        <v>0</v>
      </c>
      <c r="AJ23" s="73"/>
    </row>
    <row r="24" spans="1:36" ht="17" x14ac:dyDescent="0.4">
      <c r="A24" s="88"/>
      <c r="B24" s="89"/>
      <c r="C24" s="5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140"/>
      <c r="X24" s="140"/>
      <c r="Y24" s="14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 t="shared" si="1"/>
        <v>0</v>
      </c>
      <c r="AJ24" s="73"/>
    </row>
    <row r="25" spans="1:36" ht="17" x14ac:dyDescent="0.4">
      <c r="A25" s="88"/>
      <c r="B25" s="89"/>
      <c r="C25" s="57"/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140"/>
      <c r="X25" s="140"/>
      <c r="Y25" s="140"/>
      <c r="Z25" s="50"/>
      <c r="AA25" s="50"/>
      <c r="AB25" s="50"/>
      <c r="AC25" s="50"/>
      <c r="AD25" s="50"/>
      <c r="AE25" s="50"/>
      <c r="AF25" s="57"/>
      <c r="AG25" s="57"/>
      <c r="AH25" s="57"/>
      <c r="AI25" s="58">
        <f t="shared" si="1"/>
        <v>0</v>
      </c>
      <c r="AJ25" s="73"/>
    </row>
    <row r="26" spans="1:36" ht="17" x14ac:dyDescent="0.4">
      <c r="A26" s="88"/>
      <c r="B26" s="89"/>
      <c r="C26" s="57"/>
      <c r="D26" s="57"/>
      <c r="E26" s="57"/>
      <c r="F26" s="57"/>
      <c r="G26" s="50"/>
      <c r="H26" s="57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140"/>
      <c r="X26" s="140"/>
      <c r="Y26" s="140"/>
      <c r="Z26" s="50"/>
      <c r="AA26" s="50"/>
      <c r="AB26" s="50"/>
      <c r="AC26" s="50"/>
      <c r="AD26" s="50"/>
      <c r="AE26" s="50"/>
      <c r="AF26" s="57"/>
      <c r="AG26" s="57"/>
      <c r="AH26" s="57"/>
      <c r="AI26" s="58">
        <f t="shared" si="1"/>
        <v>0</v>
      </c>
      <c r="AJ26" s="73"/>
    </row>
    <row r="27" spans="1:36" ht="17" x14ac:dyDescent="0.4">
      <c r="A27" s="88"/>
      <c r="B27" s="89"/>
      <c r="C27" s="57"/>
      <c r="D27" s="57"/>
      <c r="E27" s="57"/>
      <c r="F27" s="57"/>
      <c r="G27" s="50"/>
      <c r="H27" s="57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140"/>
      <c r="X27" s="140"/>
      <c r="Y27" s="140"/>
      <c r="Z27" s="50"/>
      <c r="AA27" s="50"/>
      <c r="AB27" s="50"/>
      <c r="AC27" s="50"/>
      <c r="AD27" s="50"/>
      <c r="AE27" s="50"/>
      <c r="AF27" s="57"/>
      <c r="AG27" s="57"/>
      <c r="AH27" s="57"/>
      <c r="AI27" s="58">
        <f t="shared" si="1"/>
        <v>0</v>
      </c>
      <c r="AJ27" s="73"/>
    </row>
    <row r="28" spans="1:36" ht="17" x14ac:dyDescent="0.4">
      <c r="A28" s="88"/>
      <c r="B28" s="89"/>
      <c r="C28" s="57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140"/>
      <c r="X28" s="140"/>
      <c r="Y28" s="140"/>
      <c r="Z28" s="50"/>
      <c r="AA28" s="50"/>
      <c r="AB28" s="50"/>
      <c r="AC28" s="50"/>
      <c r="AD28" s="50"/>
      <c r="AE28" s="50"/>
      <c r="AF28" s="57"/>
      <c r="AG28" s="57"/>
      <c r="AH28" s="57"/>
      <c r="AI28" s="58">
        <f t="shared" si="1"/>
        <v>0</v>
      </c>
      <c r="AJ28" s="73"/>
    </row>
    <row r="29" spans="1:36" ht="17" x14ac:dyDescent="0.4">
      <c r="A29" s="88"/>
      <c r="B29" s="89"/>
      <c r="C29" s="57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140"/>
      <c r="X29" s="140"/>
      <c r="Y29" s="140"/>
      <c r="Z29" s="50"/>
      <c r="AA29" s="50"/>
      <c r="AB29" s="50"/>
      <c r="AC29" s="50"/>
      <c r="AD29" s="50"/>
      <c r="AE29" s="50"/>
      <c r="AF29" s="57"/>
      <c r="AG29" s="57"/>
      <c r="AH29" s="57"/>
      <c r="AI29" s="58">
        <f t="shared" si="1"/>
        <v>0</v>
      </c>
      <c r="AJ29" s="73"/>
    </row>
    <row r="30" spans="1:36" ht="17" x14ac:dyDescent="0.4">
      <c r="A30" s="88"/>
      <c r="B30" s="89"/>
      <c r="C30" s="57"/>
      <c r="D30" s="57"/>
      <c r="E30" s="57"/>
      <c r="F30" s="57"/>
      <c r="G30" s="50"/>
      <c r="H30" s="57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140"/>
      <c r="X30" s="140"/>
      <c r="Y30" s="140"/>
      <c r="Z30" s="50"/>
      <c r="AA30" s="50"/>
      <c r="AB30" s="50"/>
      <c r="AC30" s="50"/>
      <c r="AD30" s="50"/>
      <c r="AE30" s="50"/>
      <c r="AF30" s="57"/>
      <c r="AG30" s="57"/>
      <c r="AH30" s="57"/>
      <c r="AI30" s="58">
        <f t="shared" si="1"/>
        <v>0</v>
      </c>
      <c r="AJ30" s="73"/>
    </row>
    <row r="31" spans="1:36" ht="17" x14ac:dyDescent="0.4">
      <c r="A31" s="88"/>
      <c r="B31" s="89"/>
      <c r="C31" s="57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140"/>
      <c r="X31" s="140"/>
      <c r="Y31" s="140"/>
      <c r="Z31" s="50"/>
      <c r="AA31" s="50"/>
      <c r="AB31" s="50"/>
      <c r="AC31" s="50"/>
      <c r="AD31" s="50"/>
      <c r="AE31" s="50"/>
      <c r="AF31" s="57"/>
      <c r="AG31" s="57"/>
      <c r="AH31" s="57"/>
      <c r="AI31" s="58">
        <f t="shared" si="1"/>
        <v>0</v>
      </c>
      <c r="AJ31" s="73"/>
    </row>
    <row r="32" spans="1:36" ht="17" x14ac:dyDescent="0.4">
      <c r="A32" s="88"/>
      <c r="B32" s="89"/>
      <c r="C32" s="57"/>
      <c r="D32" s="57"/>
      <c r="E32" s="57"/>
      <c r="F32" s="57"/>
      <c r="G32" s="50"/>
      <c r="H32" s="57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140"/>
      <c r="X32" s="140"/>
      <c r="Y32" s="140"/>
      <c r="Z32" s="50"/>
      <c r="AA32" s="50"/>
      <c r="AB32" s="50"/>
      <c r="AC32" s="50"/>
      <c r="AD32" s="50"/>
      <c r="AE32" s="50"/>
      <c r="AF32" s="57"/>
      <c r="AG32" s="57"/>
      <c r="AH32" s="57"/>
      <c r="AI32" s="58">
        <f t="shared" si="1"/>
        <v>0</v>
      </c>
      <c r="AJ32" s="73"/>
    </row>
    <row r="33" spans="1:36" ht="17" x14ac:dyDescent="0.4">
      <c r="A33" s="88"/>
      <c r="B33" s="89"/>
      <c r="C33" s="57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140"/>
      <c r="X33" s="140"/>
      <c r="Y33" s="140"/>
      <c r="Z33" s="50"/>
      <c r="AA33" s="50"/>
      <c r="AB33" s="50"/>
      <c r="AC33" s="50"/>
      <c r="AD33" s="50"/>
      <c r="AE33" s="50"/>
      <c r="AF33" s="57"/>
      <c r="AG33" s="57"/>
      <c r="AH33" s="57"/>
      <c r="AI33" s="58">
        <f t="shared" si="1"/>
        <v>0</v>
      </c>
      <c r="AJ33" s="73"/>
    </row>
    <row r="34" spans="1:36" ht="17" x14ac:dyDescent="0.4">
      <c r="A34" s="88"/>
      <c r="B34" s="89"/>
      <c r="C34" s="57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140"/>
      <c r="X34" s="140"/>
      <c r="Y34" s="140"/>
      <c r="Z34" s="50"/>
      <c r="AA34" s="50"/>
      <c r="AB34" s="50"/>
      <c r="AC34" s="50"/>
      <c r="AD34" s="50"/>
      <c r="AE34" s="50"/>
      <c r="AF34" s="57"/>
      <c r="AG34" s="57"/>
      <c r="AH34" s="57"/>
      <c r="AI34" s="58">
        <f t="shared" si="1"/>
        <v>0</v>
      </c>
      <c r="AJ34" s="73"/>
    </row>
    <row r="35" spans="1:36" ht="17" x14ac:dyDescent="0.4">
      <c r="A35" s="88"/>
      <c r="B35" s="89"/>
      <c r="C35" s="57"/>
      <c r="D35" s="57"/>
      <c r="E35" s="57"/>
      <c r="F35" s="57"/>
      <c r="G35" s="50"/>
      <c r="H35" s="57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140"/>
      <c r="X35" s="140"/>
      <c r="Y35" s="140"/>
      <c r="Z35" s="50"/>
      <c r="AA35" s="50"/>
      <c r="AB35" s="50"/>
      <c r="AC35" s="50"/>
      <c r="AD35" s="50"/>
      <c r="AE35" s="50"/>
      <c r="AF35" s="57"/>
      <c r="AG35" s="57"/>
      <c r="AH35" s="57"/>
      <c r="AI35" s="58">
        <f t="shared" si="1"/>
        <v>0</v>
      </c>
      <c r="AJ35" s="73"/>
    </row>
    <row r="36" spans="1:36" ht="17" x14ac:dyDescent="0.4">
      <c r="A36" s="88"/>
      <c r="B36" s="89"/>
      <c r="C36" s="57"/>
      <c r="D36" s="57"/>
      <c r="E36" s="57"/>
      <c r="F36" s="57"/>
      <c r="G36" s="50"/>
      <c r="H36" s="57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140"/>
      <c r="X36" s="140"/>
      <c r="Y36" s="140"/>
      <c r="Z36" s="50"/>
      <c r="AA36" s="50"/>
      <c r="AB36" s="50"/>
      <c r="AC36" s="50"/>
      <c r="AD36" s="50"/>
      <c r="AE36" s="50"/>
      <c r="AF36" s="57"/>
      <c r="AG36" s="57"/>
      <c r="AH36" s="57"/>
      <c r="AI36" s="58">
        <f t="shared" si="1"/>
        <v>0</v>
      </c>
      <c r="AJ36" s="73"/>
    </row>
    <row r="37" spans="1:36" ht="17" x14ac:dyDescent="0.4">
      <c r="A37" s="88"/>
      <c r="B37" s="89"/>
      <c r="C37" s="57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140"/>
      <c r="X37" s="140"/>
      <c r="Y37" s="140"/>
      <c r="Z37" s="50"/>
      <c r="AA37" s="50"/>
      <c r="AB37" s="50"/>
      <c r="AC37" s="50"/>
      <c r="AD37" s="50"/>
      <c r="AE37" s="50"/>
      <c r="AF37" s="57"/>
      <c r="AG37" s="57"/>
      <c r="AH37" s="57"/>
      <c r="AI37" s="58">
        <f t="shared" si="1"/>
        <v>0</v>
      </c>
      <c r="AJ37" s="73"/>
    </row>
    <row r="38" spans="1:36" ht="17" x14ac:dyDescent="0.4">
      <c r="A38" s="88"/>
      <c r="B38" s="89"/>
      <c r="C38" s="57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140"/>
      <c r="X38" s="140"/>
      <c r="Y38" s="140"/>
      <c r="Z38" s="50"/>
      <c r="AA38" s="50"/>
      <c r="AB38" s="50"/>
      <c r="AC38" s="50"/>
      <c r="AD38" s="50"/>
      <c r="AE38" s="50"/>
      <c r="AF38" s="57"/>
      <c r="AG38" s="57"/>
      <c r="AH38" s="57"/>
      <c r="AI38" s="58"/>
      <c r="AJ38" s="73"/>
    </row>
    <row r="39" spans="1:36" ht="17" x14ac:dyDescent="0.4">
      <c r="A39" s="88"/>
      <c r="B39" s="89"/>
      <c r="C39" s="57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140"/>
      <c r="X39" s="140"/>
      <c r="Y39" s="140"/>
      <c r="Z39" s="50"/>
      <c r="AA39" s="50"/>
      <c r="AB39" s="50"/>
      <c r="AC39" s="50"/>
      <c r="AD39" s="50"/>
      <c r="AE39" s="50"/>
      <c r="AF39" s="57"/>
      <c r="AG39" s="57"/>
      <c r="AH39" s="57"/>
      <c r="AI39" s="58"/>
      <c r="AJ39" s="73"/>
    </row>
    <row r="40" spans="1:36" ht="17" x14ac:dyDescent="0.4">
      <c r="A40" s="88"/>
      <c r="B40" s="89"/>
      <c r="C40" s="57"/>
      <c r="D40" s="57"/>
      <c r="E40" s="57"/>
      <c r="F40" s="57"/>
      <c r="G40" s="50"/>
      <c r="H40" s="57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140"/>
      <c r="X40" s="140"/>
      <c r="Y40" s="140"/>
      <c r="Z40" s="50"/>
      <c r="AA40" s="50"/>
      <c r="AB40" s="50"/>
      <c r="AC40" s="50"/>
      <c r="AD40" s="50"/>
      <c r="AE40" s="50"/>
      <c r="AF40" s="57"/>
      <c r="AG40" s="57"/>
      <c r="AH40" s="57"/>
      <c r="AI40" s="58"/>
      <c r="AJ40" s="73"/>
    </row>
    <row r="41" spans="1:36" ht="17" x14ac:dyDescent="0.4">
      <c r="A41" s="88"/>
      <c r="B41" s="89"/>
      <c r="C41" s="57"/>
      <c r="D41" s="57"/>
      <c r="E41" s="57"/>
      <c r="F41" s="57"/>
      <c r="G41" s="50"/>
      <c r="H41" s="57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140"/>
      <c r="X41" s="140"/>
      <c r="Y41" s="140"/>
      <c r="Z41" s="50"/>
      <c r="AA41" s="50"/>
      <c r="AB41" s="50"/>
      <c r="AC41" s="50"/>
      <c r="AD41" s="50"/>
      <c r="AE41" s="50"/>
      <c r="AF41" s="57"/>
      <c r="AG41" s="57"/>
      <c r="AH41" s="57"/>
      <c r="AI41" s="58"/>
      <c r="AJ41" s="73"/>
    </row>
    <row r="42" spans="1:36" ht="17" x14ac:dyDescent="0.4">
      <c r="A42" s="88"/>
      <c r="B42" s="89"/>
      <c r="C42" s="57"/>
      <c r="D42" s="57"/>
      <c r="E42" s="57"/>
      <c r="F42" s="57"/>
      <c r="G42" s="50"/>
      <c r="H42" s="57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140"/>
      <c r="X42" s="140"/>
      <c r="Y42" s="140"/>
      <c r="Z42" s="50"/>
      <c r="AA42" s="50"/>
      <c r="AB42" s="50"/>
      <c r="AC42" s="50"/>
      <c r="AD42" s="50"/>
      <c r="AE42" s="50"/>
      <c r="AF42" s="57"/>
      <c r="AG42" s="57"/>
      <c r="AH42" s="57"/>
      <c r="AI42" s="58"/>
      <c r="AJ42" s="73"/>
    </row>
    <row r="43" spans="1:36" ht="17" x14ac:dyDescent="0.4">
      <c r="A43" s="88"/>
      <c r="B43" s="89"/>
      <c r="C43" s="57"/>
      <c r="D43" s="57"/>
      <c r="E43" s="57"/>
      <c r="F43" s="57"/>
      <c r="G43" s="50"/>
      <c r="H43" s="57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140"/>
      <c r="X43" s="140"/>
      <c r="Y43" s="140"/>
      <c r="Z43" s="50"/>
      <c r="AA43" s="50"/>
      <c r="AB43" s="50"/>
      <c r="AC43" s="50"/>
      <c r="AD43" s="50"/>
      <c r="AE43" s="50"/>
      <c r="AF43" s="57"/>
      <c r="AG43" s="57"/>
      <c r="AH43" s="57"/>
      <c r="AI43" s="58"/>
      <c r="AJ43" s="73"/>
    </row>
    <row r="44" spans="1:36" ht="17" x14ac:dyDescent="0.4">
      <c r="A44" s="88"/>
      <c r="B44" s="89"/>
      <c r="C44" s="57"/>
      <c r="D44" s="57"/>
      <c r="E44" s="57"/>
      <c r="F44" s="57"/>
      <c r="G44" s="50"/>
      <c r="H44" s="57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140"/>
      <c r="X44" s="140"/>
      <c r="Y44" s="140"/>
      <c r="Z44" s="50"/>
      <c r="AA44" s="50"/>
      <c r="AB44" s="50"/>
      <c r="AC44" s="50"/>
      <c r="AD44" s="50"/>
      <c r="AE44" s="50"/>
      <c r="AF44" s="57"/>
      <c r="AG44" s="57"/>
      <c r="AH44" s="57"/>
      <c r="AI44" s="58"/>
      <c r="AJ44" s="73"/>
    </row>
    <row r="45" spans="1:36" ht="17" x14ac:dyDescent="0.4">
      <c r="A45" s="88"/>
      <c r="B45" s="89"/>
      <c r="C45" s="57"/>
      <c r="D45" s="57"/>
      <c r="E45" s="57"/>
      <c r="F45" s="57"/>
      <c r="G45" s="50"/>
      <c r="H45" s="57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140"/>
      <c r="X45" s="140"/>
      <c r="Y45" s="140"/>
      <c r="Z45" s="50"/>
      <c r="AA45" s="50"/>
      <c r="AB45" s="50"/>
      <c r="AC45" s="50"/>
      <c r="AD45" s="50"/>
      <c r="AE45" s="50"/>
      <c r="AF45" s="57"/>
      <c r="AG45" s="57"/>
      <c r="AH45" s="57"/>
      <c r="AI45" s="58"/>
      <c r="AJ45" s="73"/>
    </row>
    <row r="46" spans="1:36" ht="17" x14ac:dyDescent="0.4">
      <c r="A46" s="88"/>
      <c r="B46" s="89"/>
      <c r="C46" s="57"/>
      <c r="D46" s="57"/>
      <c r="E46" s="57"/>
      <c r="F46" s="57"/>
      <c r="G46" s="50"/>
      <c r="H46" s="57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140"/>
      <c r="X46" s="140"/>
      <c r="Y46" s="140"/>
      <c r="Z46" s="50"/>
      <c r="AA46" s="50"/>
      <c r="AB46" s="50"/>
      <c r="AC46" s="50"/>
      <c r="AD46" s="50"/>
      <c r="AE46" s="50"/>
      <c r="AF46" s="57"/>
      <c r="AG46" s="57"/>
      <c r="AH46" s="57"/>
      <c r="AI46" s="58"/>
      <c r="AJ46" s="73"/>
    </row>
    <row r="47" spans="1:36" ht="17" x14ac:dyDescent="0.4">
      <c r="A47" s="88"/>
      <c r="B47" s="89"/>
      <c r="C47" s="57"/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140"/>
      <c r="X47" s="140"/>
      <c r="Y47" s="140"/>
      <c r="Z47" s="50"/>
      <c r="AA47" s="50"/>
      <c r="AB47" s="50"/>
      <c r="AC47" s="50"/>
      <c r="AD47" s="50"/>
      <c r="AE47" s="50"/>
      <c r="AF47" s="57"/>
      <c r="AG47" s="57"/>
      <c r="AH47" s="57"/>
      <c r="AI47" s="58"/>
      <c r="AJ47" s="73"/>
    </row>
    <row r="48" spans="1:36" ht="17" x14ac:dyDescent="0.4">
      <c r="A48" s="88"/>
      <c r="B48" s="89"/>
      <c r="C48" s="57"/>
      <c r="D48" s="57"/>
      <c r="E48" s="57"/>
      <c r="F48" s="57"/>
      <c r="G48" s="50"/>
      <c r="H48" s="57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140"/>
      <c r="X48" s="140"/>
      <c r="Y48" s="140"/>
      <c r="Z48" s="50"/>
      <c r="AA48" s="50"/>
      <c r="AB48" s="50"/>
      <c r="AC48" s="50"/>
      <c r="AD48" s="50"/>
      <c r="AE48" s="50"/>
      <c r="AF48" s="57"/>
      <c r="AG48" s="57"/>
      <c r="AH48" s="57"/>
      <c r="AI48" s="58"/>
      <c r="AJ48" s="73"/>
    </row>
    <row r="49" spans="1:36" ht="17" x14ac:dyDescent="0.4">
      <c r="A49" s="88"/>
      <c r="B49" s="89"/>
      <c r="C49" s="57"/>
      <c r="D49" s="57"/>
      <c r="E49" s="57"/>
      <c r="F49" s="57"/>
      <c r="G49" s="50"/>
      <c r="H49" s="57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140"/>
      <c r="X49" s="140"/>
      <c r="Y49" s="140"/>
      <c r="Z49" s="50"/>
      <c r="AA49" s="50"/>
      <c r="AB49" s="50"/>
      <c r="AC49" s="50"/>
      <c r="AD49" s="50"/>
      <c r="AE49" s="50"/>
      <c r="AF49" s="57"/>
      <c r="AG49" s="57"/>
      <c r="AH49" s="57"/>
      <c r="AI49" s="58"/>
      <c r="AJ49" s="73"/>
    </row>
    <row r="50" spans="1:36" ht="17" x14ac:dyDescent="0.4">
      <c r="A50" s="88"/>
      <c r="B50" s="89"/>
      <c r="C50" s="57"/>
      <c r="D50" s="57"/>
      <c r="E50" s="57"/>
      <c r="F50" s="57"/>
      <c r="G50" s="50"/>
      <c r="H50" s="57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140"/>
      <c r="X50" s="140"/>
      <c r="Y50" s="140"/>
      <c r="Z50" s="50"/>
      <c r="AA50" s="50"/>
      <c r="AB50" s="50"/>
      <c r="AC50" s="50"/>
      <c r="AD50" s="50"/>
      <c r="AE50" s="50"/>
      <c r="AF50" s="57"/>
      <c r="AG50" s="57"/>
      <c r="AH50" s="57"/>
      <c r="AI50" s="58"/>
      <c r="AJ50" s="73"/>
    </row>
    <row r="51" spans="1:36" ht="17" x14ac:dyDescent="0.4">
      <c r="A51" s="88"/>
      <c r="B51" s="89"/>
      <c r="C51" s="57"/>
      <c r="D51" s="57"/>
      <c r="E51" s="57"/>
      <c r="F51" s="57"/>
      <c r="G51" s="50"/>
      <c r="H51" s="57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140"/>
      <c r="X51" s="140"/>
      <c r="Y51" s="140"/>
      <c r="Z51" s="50"/>
      <c r="AA51" s="50"/>
      <c r="AB51" s="50"/>
      <c r="AC51" s="50"/>
      <c r="AD51" s="50"/>
      <c r="AE51" s="50"/>
      <c r="AF51" s="57"/>
      <c r="AG51" s="57"/>
      <c r="AH51" s="57"/>
      <c r="AI51" s="58"/>
      <c r="AJ51" s="73"/>
    </row>
    <row r="52" spans="1:36" ht="17" x14ac:dyDescent="0.4">
      <c r="A52" s="88"/>
      <c r="B52" s="89"/>
      <c r="C52" s="57"/>
      <c r="D52" s="57"/>
      <c r="E52" s="57"/>
      <c r="F52" s="57"/>
      <c r="G52" s="50"/>
      <c r="H52" s="57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140"/>
      <c r="X52" s="140"/>
      <c r="Y52" s="140"/>
      <c r="Z52" s="50"/>
      <c r="AA52" s="50"/>
      <c r="AB52" s="50"/>
      <c r="AC52" s="50"/>
      <c r="AD52" s="50"/>
      <c r="AE52" s="50"/>
      <c r="AF52" s="57"/>
      <c r="AG52" s="57"/>
      <c r="AH52" s="57"/>
      <c r="AI52" s="58"/>
      <c r="AJ52" s="73"/>
    </row>
    <row r="53" spans="1:36" ht="17" x14ac:dyDescent="0.4">
      <c r="A53" s="88"/>
      <c r="B53" s="89"/>
      <c r="C53" s="57"/>
      <c r="D53" s="57"/>
      <c r="E53" s="57"/>
      <c r="F53" s="57"/>
      <c r="G53" s="50"/>
      <c r="H53" s="57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140"/>
      <c r="X53" s="140"/>
      <c r="Y53" s="140"/>
      <c r="Z53" s="50"/>
      <c r="AA53" s="50"/>
      <c r="AB53" s="50"/>
      <c r="AC53" s="50"/>
      <c r="AD53" s="50"/>
      <c r="AE53" s="50"/>
      <c r="AF53" s="57"/>
      <c r="AG53" s="57"/>
      <c r="AH53" s="57"/>
      <c r="AI53" s="58"/>
      <c r="AJ53" s="73"/>
    </row>
    <row r="54" spans="1:36" ht="17" x14ac:dyDescent="0.4">
      <c r="A54" s="88"/>
      <c r="B54" s="89"/>
      <c r="C54" s="57"/>
      <c r="D54" s="57"/>
      <c r="E54" s="57"/>
      <c r="F54" s="57"/>
      <c r="G54" s="50"/>
      <c r="H54" s="57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140"/>
      <c r="X54" s="140"/>
      <c r="Y54" s="140"/>
      <c r="Z54" s="50"/>
      <c r="AA54" s="50"/>
      <c r="AB54" s="50"/>
      <c r="AC54" s="50"/>
      <c r="AD54" s="50"/>
      <c r="AE54" s="50"/>
      <c r="AF54" s="57"/>
      <c r="AG54" s="57"/>
      <c r="AH54" s="57"/>
      <c r="AI54" s="58"/>
      <c r="AJ54" s="73"/>
    </row>
    <row r="55" spans="1:36" ht="17" x14ac:dyDescent="0.4">
      <c r="A55" s="88"/>
      <c r="B55" s="89"/>
      <c r="C55" s="57"/>
      <c r="D55" s="57"/>
      <c r="E55" s="57"/>
      <c r="F55" s="57"/>
      <c r="G55" s="50"/>
      <c r="H55" s="57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140"/>
      <c r="X55" s="140"/>
      <c r="Y55" s="140"/>
      <c r="Z55" s="50"/>
      <c r="AA55" s="50"/>
      <c r="AB55" s="50"/>
      <c r="AC55" s="50"/>
      <c r="AD55" s="50"/>
      <c r="AE55" s="50"/>
      <c r="AF55" s="57"/>
      <c r="AG55" s="57"/>
      <c r="AH55" s="57"/>
      <c r="AI55" s="58"/>
      <c r="AJ55" s="73"/>
    </row>
    <row r="56" spans="1:36" ht="17" x14ac:dyDescent="0.4">
      <c r="A56" s="88"/>
      <c r="B56" s="89"/>
      <c r="C56" s="57"/>
      <c r="D56" s="57"/>
      <c r="E56" s="57"/>
      <c r="F56" s="57"/>
      <c r="G56" s="50"/>
      <c r="H56" s="57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140"/>
      <c r="X56" s="140"/>
      <c r="Y56" s="140"/>
      <c r="Z56" s="50"/>
      <c r="AA56" s="50"/>
      <c r="AB56" s="50"/>
      <c r="AC56" s="50"/>
      <c r="AD56" s="50"/>
      <c r="AE56" s="50"/>
      <c r="AF56" s="57"/>
      <c r="AG56" s="57"/>
      <c r="AH56" s="57"/>
      <c r="AI56" s="58"/>
      <c r="AJ56" s="73"/>
    </row>
    <row r="57" spans="1:36" ht="17" x14ac:dyDescent="0.4">
      <c r="A57" s="139"/>
      <c r="B57" s="89"/>
      <c r="C57" s="57"/>
      <c r="D57" s="57"/>
      <c r="E57" s="57"/>
      <c r="F57" s="57"/>
      <c r="G57" s="50"/>
      <c r="H57" s="57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140"/>
      <c r="X57" s="140"/>
      <c r="Y57" s="140"/>
      <c r="Z57" s="50"/>
      <c r="AA57" s="50"/>
      <c r="AB57" s="50"/>
      <c r="AC57" s="50"/>
      <c r="AD57" s="50"/>
      <c r="AE57" s="50"/>
      <c r="AF57" s="57"/>
      <c r="AG57" s="57"/>
      <c r="AH57" s="57"/>
      <c r="AI57" s="58">
        <f>SUM(D57:AH57)</f>
        <v>0</v>
      </c>
      <c r="AJ57" s="73"/>
    </row>
    <row r="58" spans="1:36" ht="17" x14ac:dyDescent="0.4">
      <c r="A58" s="89"/>
      <c r="B58" s="89"/>
      <c r="C58" s="57"/>
      <c r="D58" s="57"/>
      <c r="E58" s="57"/>
      <c r="F58" s="57"/>
      <c r="G58" s="50"/>
      <c r="H58" s="57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140"/>
      <c r="X58" s="140"/>
      <c r="Y58" s="140"/>
      <c r="Z58" s="50"/>
      <c r="AA58" s="50"/>
      <c r="AB58" s="50"/>
      <c r="AC58" s="50"/>
      <c r="AD58" s="50"/>
      <c r="AE58" s="50"/>
      <c r="AF58" s="57"/>
      <c r="AG58" s="57"/>
      <c r="AH58" s="57"/>
      <c r="AI58" s="58">
        <f>SUM(D58:AH58)</f>
        <v>0</v>
      </c>
      <c r="AJ58" s="73"/>
    </row>
    <row r="59" spans="1:36" ht="17" x14ac:dyDescent="0.4">
      <c r="A59" s="67"/>
      <c r="B59" s="56"/>
      <c r="C59" s="57"/>
      <c r="D59" s="57"/>
      <c r="E59" s="57"/>
      <c r="F59" s="57"/>
      <c r="G59" s="50"/>
      <c r="H59" s="57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140"/>
      <c r="X59" s="140"/>
      <c r="Y59" s="140"/>
      <c r="Z59" s="50"/>
      <c r="AA59" s="50"/>
      <c r="AB59" s="50"/>
      <c r="AC59" s="50"/>
      <c r="AD59" s="50"/>
      <c r="AE59" s="50"/>
      <c r="AF59" s="57"/>
      <c r="AG59" s="57"/>
      <c r="AH59" s="57"/>
      <c r="AI59" s="58">
        <f t="shared" ref="AI59:AI60" si="2">SUM(D59:AH59)</f>
        <v>0</v>
      </c>
      <c r="AJ59" s="73"/>
    </row>
    <row r="60" spans="1:36" ht="17" x14ac:dyDescent="0.4">
      <c r="A60" s="67"/>
      <c r="B60" s="56"/>
      <c r="C60" s="57"/>
      <c r="D60" s="57"/>
      <c r="E60" s="57"/>
      <c r="F60" s="57"/>
      <c r="G60" s="50"/>
      <c r="H60" s="57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140"/>
      <c r="X60" s="140"/>
      <c r="Y60" s="140"/>
      <c r="Z60" s="50"/>
      <c r="AA60" s="50"/>
      <c r="AB60" s="50"/>
      <c r="AC60" s="50"/>
      <c r="AD60" s="50"/>
      <c r="AE60" s="50"/>
      <c r="AF60" s="57"/>
      <c r="AG60" s="57"/>
      <c r="AH60" s="57"/>
      <c r="AI60" s="58">
        <f t="shared" si="2"/>
        <v>0</v>
      </c>
      <c r="AJ60" s="73"/>
    </row>
    <row r="61" spans="1:36" ht="17" x14ac:dyDescent="0.4">
      <c r="A61" s="66" t="s">
        <v>31</v>
      </c>
      <c r="B61" s="59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5"/>
      <c r="AJ61" s="73"/>
    </row>
    <row r="62" spans="1:36" ht="17" x14ac:dyDescent="0.4">
      <c r="A62" s="67"/>
      <c r="B62" s="56" t="s">
        <v>169</v>
      </c>
      <c r="C62" s="57" t="s">
        <v>34</v>
      </c>
      <c r="D62" s="57">
        <v>1</v>
      </c>
      <c r="E62" s="57">
        <v>1</v>
      </c>
      <c r="F62" s="57"/>
      <c r="G62" s="50"/>
      <c r="H62" s="57">
        <v>1</v>
      </c>
      <c r="I62" s="50">
        <v>1</v>
      </c>
      <c r="J62" s="50">
        <v>1</v>
      </c>
      <c r="K62" s="50">
        <v>1</v>
      </c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>
        <v>1</v>
      </c>
      <c r="AA62" s="50"/>
      <c r="AB62" s="50"/>
      <c r="AC62" s="50">
        <v>1</v>
      </c>
      <c r="AD62" s="50">
        <v>1</v>
      </c>
      <c r="AE62" s="50">
        <v>1</v>
      </c>
      <c r="AF62" s="57">
        <v>1</v>
      </c>
      <c r="AG62" s="57">
        <v>1</v>
      </c>
      <c r="AH62" s="57"/>
      <c r="AI62" s="58">
        <f>SUM(D62:AH62)</f>
        <v>12</v>
      </c>
      <c r="AJ62" s="73"/>
    </row>
    <row r="63" spans="1:36" ht="17" x14ac:dyDescent="0.4">
      <c r="A63" s="67"/>
      <c r="B63" s="56"/>
      <c r="C63" s="57" t="s">
        <v>36</v>
      </c>
      <c r="D63" s="57"/>
      <c r="E63" s="57"/>
      <c r="F63" s="57"/>
      <c r="G63" s="50"/>
      <c r="H63" s="57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7"/>
      <c r="AG63" s="57"/>
      <c r="AH63" s="57"/>
      <c r="AI63" s="58">
        <f>SUM(D63:AH63)</f>
        <v>0</v>
      </c>
      <c r="AJ63" s="73"/>
    </row>
    <row r="64" spans="1:36" ht="17" x14ac:dyDescent="0.4">
      <c r="A64" s="67"/>
      <c r="B64" s="56"/>
      <c r="C64" s="57" t="s">
        <v>37</v>
      </c>
      <c r="D64" s="57"/>
      <c r="E64" s="57"/>
      <c r="F64" s="57"/>
      <c r="G64" s="50"/>
      <c r="H64" s="57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7"/>
      <c r="AG64" s="57"/>
      <c r="AH64" s="57"/>
      <c r="AI64" s="58">
        <f>SUM(D64:AH64)</f>
        <v>0</v>
      </c>
      <c r="AJ64" s="73"/>
    </row>
    <row r="65" spans="1:36" ht="13.5" customHeight="1" x14ac:dyDescent="0.4">
      <c r="A65" s="68"/>
      <c r="B65" s="60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2"/>
      <c r="AH65" s="62"/>
      <c r="AI65" s="62"/>
      <c r="AJ65" s="73"/>
    </row>
    <row r="66" spans="1:36" ht="17" x14ac:dyDescent="0.4">
      <c r="A66" s="145" t="s">
        <v>38</v>
      </c>
      <c r="B66" s="146"/>
      <c r="C66" s="147"/>
      <c r="D66" s="57"/>
      <c r="E66" s="57"/>
      <c r="F66" s="57"/>
      <c r="G66" s="50"/>
      <c r="H66" s="57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>
        <v>8</v>
      </c>
      <c r="X66" s="50">
        <v>8</v>
      </c>
      <c r="Y66" s="50">
        <v>8</v>
      </c>
      <c r="Z66" s="50"/>
      <c r="AA66" s="50"/>
      <c r="AB66" s="50"/>
      <c r="AC66" s="50"/>
      <c r="AD66" s="50"/>
      <c r="AE66" s="50"/>
      <c r="AF66" s="57"/>
      <c r="AG66" s="57"/>
      <c r="AH66" s="57"/>
      <c r="AI66" s="58">
        <f>SUM(D66:AH66)</f>
        <v>24</v>
      </c>
      <c r="AJ66" s="73"/>
    </row>
    <row r="67" spans="1:36" ht="17" x14ac:dyDescent="0.4">
      <c r="A67" s="145" t="s">
        <v>39</v>
      </c>
      <c r="B67" s="146"/>
      <c r="C67" s="147"/>
      <c r="D67" s="57"/>
      <c r="E67" s="57"/>
      <c r="F67" s="57"/>
      <c r="G67" s="50"/>
      <c r="H67" s="57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7"/>
      <c r="AG67" s="57"/>
      <c r="AH67" s="57"/>
      <c r="AI67" s="58">
        <f>SUM(D67:AH67)</f>
        <v>0</v>
      </c>
      <c r="AJ67" s="73"/>
    </row>
    <row r="68" spans="1:36" ht="17" x14ac:dyDescent="0.4">
      <c r="A68" s="148" t="s">
        <v>40</v>
      </c>
      <c r="B68" s="149"/>
      <c r="C68" s="150"/>
      <c r="D68" s="57"/>
      <c r="E68" s="57"/>
      <c r="F68" s="57"/>
      <c r="G68" s="50"/>
      <c r="H68" s="57"/>
      <c r="I68" s="50"/>
      <c r="J68" s="50"/>
      <c r="K68" s="50"/>
      <c r="L68" s="50">
        <v>8</v>
      </c>
      <c r="M68" s="50"/>
      <c r="N68" s="50"/>
      <c r="O68" s="50">
        <v>8</v>
      </c>
      <c r="P68" s="50">
        <v>8</v>
      </c>
      <c r="Q68" s="50">
        <v>8</v>
      </c>
      <c r="R68" s="50">
        <v>8</v>
      </c>
      <c r="S68" s="50">
        <v>8</v>
      </c>
      <c r="T68" s="50"/>
      <c r="U68" s="50"/>
      <c r="V68" s="50">
        <v>8</v>
      </c>
      <c r="W68" s="50"/>
      <c r="X68" s="50"/>
      <c r="Y68" s="50"/>
      <c r="Z68" s="50"/>
      <c r="AA68" s="50"/>
      <c r="AB68" s="50"/>
      <c r="AC68" s="50"/>
      <c r="AD68" s="50"/>
      <c r="AE68" s="50"/>
      <c r="AF68" s="57"/>
      <c r="AG68" s="57"/>
      <c r="AH68" s="57"/>
      <c r="AI68" s="58">
        <f>SUM(D68:AH68)</f>
        <v>56</v>
      </c>
      <c r="AJ68" s="73"/>
    </row>
    <row r="69" spans="1:36" ht="17" x14ac:dyDescent="0.4">
      <c r="A69" s="145" t="s">
        <v>41</v>
      </c>
      <c r="B69" s="146"/>
      <c r="C69" s="147"/>
      <c r="D69" s="57">
        <f t="shared" ref="D69:AC69" si="3">SUM(D11:D64)</f>
        <v>1</v>
      </c>
      <c r="E69" s="57">
        <f t="shared" si="3"/>
        <v>1</v>
      </c>
      <c r="F69" s="57">
        <f t="shared" si="3"/>
        <v>0</v>
      </c>
      <c r="G69" s="57">
        <f t="shared" si="3"/>
        <v>0</v>
      </c>
      <c r="H69" s="57">
        <f t="shared" si="3"/>
        <v>1</v>
      </c>
      <c r="I69" s="50">
        <f t="shared" si="3"/>
        <v>1</v>
      </c>
      <c r="J69" s="50">
        <f t="shared" si="3"/>
        <v>1</v>
      </c>
      <c r="K69" s="50">
        <f t="shared" si="3"/>
        <v>1</v>
      </c>
      <c r="L69" s="50">
        <f t="shared" si="3"/>
        <v>0</v>
      </c>
      <c r="M69" s="50">
        <f t="shared" si="3"/>
        <v>0</v>
      </c>
      <c r="N69" s="50">
        <f t="shared" si="3"/>
        <v>0</v>
      </c>
      <c r="O69" s="50">
        <f t="shared" si="3"/>
        <v>0</v>
      </c>
      <c r="P69" s="50">
        <f t="shared" si="3"/>
        <v>0</v>
      </c>
      <c r="Q69" s="50">
        <f t="shared" si="3"/>
        <v>0</v>
      </c>
      <c r="R69" s="50">
        <f t="shared" si="3"/>
        <v>0</v>
      </c>
      <c r="S69" s="50">
        <f t="shared" si="3"/>
        <v>0</v>
      </c>
      <c r="T69" s="50">
        <f t="shared" si="3"/>
        <v>0</v>
      </c>
      <c r="U69" s="50">
        <f t="shared" si="3"/>
        <v>0</v>
      </c>
      <c r="V69" s="50">
        <f t="shared" si="3"/>
        <v>0</v>
      </c>
      <c r="W69" s="50">
        <f t="shared" si="3"/>
        <v>0</v>
      </c>
      <c r="X69" s="50">
        <f t="shared" si="3"/>
        <v>0</v>
      </c>
      <c r="Y69" s="50">
        <f t="shared" si="3"/>
        <v>0</v>
      </c>
      <c r="Z69" s="50">
        <f t="shared" si="3"/>
        <v>1</v>
      </c>
      <c r="AA69" s="50">
        <f t="shared" si="3"/>
        <v>0</v>
      </c>
      <c r="AB69" s="50">
        <f t="shared" si="3"/>
        <v>0</v>
      </c>
      <c r="AC69" s="50">
        <f t="shared" si="3"/>
        <v>1</v>
      </c>
      <c r="AD69" s="50">
        <f>SUM(AD11:AD64)</f>
        <v>1</v>
      </c>
      <c r="AE69" s="50">
        <f>SUM(AE11:AE64)</f>
        <v>1</v>
      </c>
      <c r="AF69" s="57">
        <f>SUM(AF11:AF64)</f>
        <v>1</v>
      </c>
      <c r="AG69" s="57">
        <f>SUM(AG11:AG64)</f>
        <v>1</v>
      </c>
      <c r="AH69" s="57">
        <f>SUM(AH11:AH64)</f>
        <v>0</v>
      </c>
      <c r="AI69" s="58">
        <f>SUM(D69:AH69)</f>
        <v>12</v>
      </c>
      <c r="AJ69" s="73"/>
    </row>
    <row r="70" spans="1:36" ht="15" thickBot="1" x14ac:dyDescent="0.4"/>
    <row r="71" spans="1:36" s="93" customFormat="1" ht="18" customHeight="1" x14ac:dyDescent="0.35">
      <c r="A71" s="91"/>
      <c r="B71" s="92" t="s">
        <v>42</v>
      </c>
      <c r="D71" s="4"/>
      <c r="E71" s="154"/>
      <c r="F71" s="154"/>
      <c r="G71" s="154"/>
      <c r="H71" s="154"/>
      <c r="I71" s="154"/>
      <c r="J71" s="154"/>
      <c r="S71" s="199" t="s">
        <v>43</v>
      </c>
      <c r="T71" s="200"/>
      <c r="U71" s="200"/>
      <c r="V71" s="200"/>
      <c r="W71" s="200"/>
      <c r="X71" s="200"/>
      <c r="Y71" s="200"/>
      <c r="Z71" s="200"/>
      <c r="AA71" s="201"/>
      <c r="AC71" s="185" t="s">
        <v>173</v>
      </c>
      <c r="AD71" s="186"/>
      <c r="AE71" s="186"/>
      <c r="AF71" s="186"/>
      <c r="AG71" s="186"/>
      <c r="AH71" s="186"/>
      <c r="AI71" s="186"/>
      <c r="AJ71" s="187"/>
    </row>
    <row r="72" spans="1:36" ht="15.5" x14ac:dyDescent="0.35">
      <c r="A72" s="69"/>
      <c r="B72" s="49" t="s">
        <v>45</v>
      </c>
      <c r="E72" s="154"/>
      <c r="F72" s="154"/>
      <c r="G72" s="154"/>
      <c r="H72" s="154"/>
      <c r="I72" s="154"/>
      <c r="J72" s="154"/>
      <c r="S72" s="188" t="s">
        <v>46</v>
      </c>
      <c r="T72" s="189"/>
      <c r="U72" s="190" t="s">
        <v>170</v>
      </c>
      <c r="V72" s="190"/>
      <c r="W72" s="190"/>
      <c r="X72" s="190"/>
      <c r="Y72" s="190"/>
      <c r="Z72" s="190"/>
      <c r="AA72" s="191"/>
      <c r="AC72" s="170" t="s">
        <v>48</v>
      </c>
      <c r="AD72" s="156"/>
      <c r="AE72" s="156"/>
      <c r="AF72" s="156"/>
      <c r="AG72" s="156"/>
      <c r="AH72" s="156"/>
      <c r="AI72" s="156"/>
      <c r="AJ72" s="157"/>
    </row>
    <row r="73" spans="1:36" ht="18.649999999999999" customHeight="1" x14ac:dyDescent="0.35">
      <c r="A73" s="70"/>
      <c r="B73" s="49" t="s">
        <v>49</v>
      </c>
      <c r="E73" s="154"/>
      <c r="F73" s="154"/>
      <c r="G73" s="154"/>
      <c r="H73" s="154"/>
      <c r="I73" s="154"/>
      <c r="J73" s="154"/>
      <c r="S73" s="188"/>
      <c r="T73" s="189"/>
      <c r="U73" s="190"/>
      <c r="V73" s="190"/>
      <c r="W73" s="190"/>
      <c r="X73" s="190"/>
      <c r="Y73" s="190"/>
      <c r="Z73" s="190"/>
      <c r="AA73" s="191"/>
      <c r="AC73" s="171"/>
      <c r="AD73" s="159"/>
      <c r="AE73" s="159"/>
      <c r="AF73" s="159"/>
      <c r="AG73" s="159"/>
      <c r="AH73" s="159"/>
      <c r="AI73" s="159"/>
      <c r="AJ73" s="160"/>
    </row>
    <row r="74" spans="1:36" ht="18.649999999999999" customHeight="1" x14ac:dyDescent="0.35">
      <c r="A74" s="71"/>
      <c r="B74" s="49" t="s">
        <v>50</v>
      </c>
      <c r="E74" s="154"/>
      <c r="F74" s="154"/>
      <c r="G74" s="154"/>
      <c r="H74" s="154"/>
      <c r="I74" s="154"/>
      <c r="J74" s="154"/>
      <c r="S74" s="188"/>
      <c r="T74" s="189"/>
      <c r="U74" s="190"/>
      <c r="V74" s="190"/>
      <c r="W74" s="190"/>
      <c r="X74" s="190"/>
      <c r="Y74" s="190"/>
      <c r="Z74" s="190"/>
      <c r="AA74" s="191"/>
      <c r="AC74" s="171"/>
      <c r="AD74" s="159"/>
      <c r="AE74" s="159"/>
      <c r="AF74" s="159"/>
      <c r="AG74" s="159"/>
      <c r="AH74" s="159"/>
      <c r="AI74" s="159"/>
      <c r="AJ74" s="160"/>
    </row>
    <row r="75" spans="1:36" ht="19" customHeight="1" x14ac:dyDescent="0.35">
      <c r="S75" s="188"/>
      <c r="T75" s="189"/>
      <c r="U75" s="190"/>
      <c r="V75" s="190"/>
      <c r="W75" s="190"/>
      <c r="X75" s="190"/>
      <c r="Y75" s="190"/>
      <c r="Z75" s="190"/>
      <c r="AA75" s="191"/>
      <c r="AC75" s="171"/>
      <c r="AD75" s="159"/>
      <c r="AE75" s="159"/>
      <c r="AF75" s="159"/>
      <c r="AG75" s="159"/>
      <c r="AH75" s="159"/>
      <c r="AI75" s="159"/>
      <c r="AJ75" s="160"/>
    </row>
    <row r="76" spans="1:36" ht="18.5" x14ac:dyDescent="0.45">
      <c r="A76" s="72" t="s">
        <v>51</v>
      </c>
      <c r="B76" s="46"/>
      <c r="C76" s="63"/>
      <c r="D76" s="44"/>
      <c r="E76" s="44"/>
      <c r="F76" s="44"/>
      <c r="G76" s="44"/>
      <c r="H76" s="44"/>
      <c r="S76" s="188"/>
      <c r="T76" s="189"/>
      <c r="U76" s="190"/>
      <c r="V76" s="190"/>
      <c r="W76" s="190"/>
      <c r="X76" s="190"/>
      <c r="Y76" s="190"/>
      <c r="Z76" s="190"/>
      <c r="AA76" s="191"/>
      <c r="AC76" s="192"/>
      <c r="AD76" s="193"/>
      <c r="AE76" s="193"/>
      <c r="AF76" s="193"/>
      <c r="AG76" s="193"/>
      <c r="AH76" s="193"/>
      <c r="AI76" s="193"/>
      <c r="AJ76" s="194"/>
    </row>
    <row r="77" spans="1:36" ht="18.5" x14ac:dyDescent="0.45">
      <c r="A77" s="151" t="s">
        <v>52</v>
      </c>
      <c r="B77" s="151"/>
      <c r="C77" s="63">
        <f>COUNTIF(D68:AH68,"=8")</f>
        <v>7</v>
      </c>
      <c r="D77" s="44"/>
      <c r="E77" s="44"/>
      <c r="F77" s="44"/>
      <c r="G77" s="44"/>
      <c r="H77" s="44"/>
      <c r="S77" s="188" t="s">
        <v>53</v>
      </c>
      <c r="T77" s="189"/>
      <c r="U77" s="190" t="s">
        <v>171</v>
      </c>
      <c r="V77" s="190"/>
      <c r="W77" s="190"/>
      <c r="X77" s="190"/>
      <c r="Y77" s="190"/>
      <c r="Z77" s="190"/>
      <c r="AA77" s="191"/>
      <c r="AC77" s="171" t="s">
        <v>172</v>
      </c>
      <c r="AD77" s="159"/>
      <c r="AE77" s="159"/>
      <c r="AF77" s="159"/>
      <c r="AG77" s="159"/>
      <c r="AH77" s="159"/>
      <c r="AI77" s="159"/>
      <c r="AJ77" s="160"/>
    </row>
    <row r="78" spans="1:36" ht="18.5" x14ac:dyDescent="0.45">
      <c r="A78" s="63" t="s">
        <v>56</v>
      </c>
      <c r="B78" s="47"/>
      <c r="C78" s="64">
        <f>NETWORKDAYS(B2,B3)-C77</f>
        <v>15</v>
      </c>
      <c r="D78" s="44"/>
      <c r="E78" s="44"/>
      <c r="F78" s="44"/>
      <c r="G78" s="44"/>
      <c r="H78" s="44"/>
      <c r="S78" s="188"/>
      <c r="T78" s="189"/>
      <c r="U78" s="190"/>
      <c r="V78" s="190"/>
      <c r="W78" s="190"/>
      <c r="X78" s="190"/>
      <c r="Y78" s="190"/>
      <c r="Z78" s="190"/>
      <c r="AA78" s="191"/>
      <c r="AC78" s="171"/>
      <c r="AD78" s="159"/>
      <c r="AE78" s="159"/>
      <c r="AF78" s="159"/>
      <c r="AG78" s="159"/>
      <c r="AH78" s="159"/>
      <c r="AI78" s="159"/>
      <c r="AJ78" s="160"/>
    </row>
    <row r="79" spans="1:36" ht="18.5" x14ac:dyDescent="0.45">
      <c r="A79" s="63" t="s">
        <v>57</v>
      </c>
      <c r="B79" s="47"/>
      <c r="C79" s="63">
        <f>AI67/8</f>
        <v>0</v>
      </c>
      <c r="D79" s="44"/>
      <c r="E79" s="44"/>
      <c r="F79" s="44"/>
      <c r="G79" s="44"/>
      <c r="H79" s="44"/>
      <c r="S79" s="188"/>
      <c r="T79" s="189"/>
      <c r="U79" s="190"/>
      <c r="V79" s="190"/>
      <c r="W79" s="190"/>
      <c r="X79" s="190"/>
      <c r="Y79" s="190"/>
      <c r="Z79" s="190"/>
      <c r="AA79" s="191"/>
      <c r="AC79" s="171"/>
      <c r="AD79" s="159"/>
      <c r="AE79" s="159"/>
      <c r="AF79" s="159"/>
      <c r="AG79" s="159"/>
      <c r="AH79" s="159"/>
      <c r="AI79" s="159"/>
      <c r="AJ79" s="160"/>
    </row>
    <row r="80" spans="1:36" ht="18.5" x14ac:dyDescent="0.45">
      <c r="A80" s="63" t="s">
        <v>58</v>
      </c>
      <c r="B80" s="47"/>
      <c r="C80" s="63">
        <f>AI66/8</f>
        <v>3</v>
      </c>
      <c r="D80" s="44"/>
      <c r="E80" s="44"/>
      <c r="F80" s="44"/>
      <c r="G80" s="44"/>
      <c r="H80" s="44"/>
      <c r="S80" s="188"/>
      <c r="T80" s="189"/>
      <c r="U80" s="190"/>
      <c r="V80" s="190"/>
      <c r="W80" s="190"/>
      <c r="X80" s="190"/>
      <c r="Y80" s="190"/>
      <c r="Z80" s="190"/>
      <c r="AA80" s="191"/>
      <c r="AC80" s="171"/>
      <c r="AD80" s="159"/>
      <c r="AE80" s="159"/>
      <c r="AF80" s="159"/>
      <c r="AG80" s="159"/>
      <c r="AH80" s="159"/>
      <c r="AI80" s="159"/>
      <c r="AJ80" s="160"/>
    </row>
    <row r="81" spans="1:36" ht="19" thickBot="1" x14ac:dyDescent="0.5">
      <c r="A81" s="142" t="s">
        <v>59</v>
      </c>
      <c r="B81" s="142"/>
      <c r="C81" s="63">
        <f>COUNTIF(D69:AH69,"&gt;0")</f>
        <v>12</v>
      </c>
      <c r="D81" s="44"/>
      <c r="E81" s="44"/>
      <c r="F81" s="44"/>
      <c r="G81" s="44"/>
      <c r="H81" s="44"/>
      <c r="S81" s="195"/>
      <c r="T81" s="196"/>
      <c r="U81" s="197"/>
      <c r="V81" s="197"/>
      <c r="W81" s="197"/>
      <c r="X81" s="197"/>
      <c r="Y81" s="197"/>
      <c r="Z81" s="197"/>
      <c r="AA81" s="198"/>
      <c r="AC81" s="172"/>
      <c r="AD81" s="162"/>
      <c r="AE81" s="162"/>
      <c r="AF81" s="162"/>
      <c r="AG81" s="162"/>
      <c r="AH81" s="162"/>
      <c r="AI81" s="162"/>
      <c r="AJ81" s="163"/>
    </row>
    <row r="82" spans="1:36" ht="18.5" x14ac:dyDescent="0.45">
      <c r="A82" s="63" t="s">
        <v>60</v>
      </c>
      <c r="B82" s="47"/>
      <c r="C82" s="65">
        <f>C81/(C81+C79+C80)</f>
        <v>0.8</v>
      </c>
      <c r="D82" s="44"/>
      <c r="E82" s="44"/>
      <c r="F82" s="44"/>
      <c r="G82" s="44"/>
      <c r="H82" s="44"/>
    </row>
    <row r="83" spans="1:36" ht="18.5" x14ac:dyDescent="0.45">
      <c r="A83" s="63"/>
      <c r="B83" s="47"/>
      <c r="C83" s="63"/>
      <c r="D83" s="44"/>
      <c r="E83" s="44"/>
      <c r="F83" s="44"/>
      <c r="G83" s="44"/>
      <c r="H83" s="44"/>
    </row>
    <row r="84" spans="1:36" ht="18.5" x14ac:dyDescent="0.45">
      <c r="A84" s="72" t="s">
        <v>61</v>
      </c>
      <c r="B84" s="46"/>
      <c r="C84" s="63"/>
      <c r="D84" s="44"/>
      <c r="E84" s="44"/>
      <c r="F84" s="44"/>
      <c r="G84" s="44"/>
      <c r="H84" s="44"/>
    </row>
    <row r="85" spans="1:36" ht="35.5" customHeight="1" x14ac:dyDescent="0.45">
      <c r="A85" s="142" t="s">
        <v>62</v>
      </c>
      <c r="B85" s="142"/>
      <c r="C85" s="63">
        <f>AI69</f>
        <v>12</v>
      </c>
      <c r="D85" s="44"/>
      <c r="E85" s="44"/>
      <c r="F85" s="44"/>
      <c r="G85" s="44"/>
      <c r="H85" s="44"/>
    </row>
    <row r="86" spans="1:36" ht="38.15" customHeight="1" x14ac:dyDescent="0.45">
      <c r="A86" s="142" t="s">
        <v>63</v>
      </c>
      <c r="B86" s="142"/>
      <c r="C86" s="63">
        <v>39</v>
      </c>
      <c r="D86" s="44"/>
      <c r="E86" s="44"/>
      <c r="F86" s="44"/>
      <c r="G86" s="44"/>
      <c r="H86" s="44"/>
    </row>
    <row r="87" spans="1:36" ht="18.5" x14ac:dyDescent="0.45">
      <c r="A87" s="63" t="s">
        <v>64</v>
      </c>
      <c r="B87" s="48"/>
      <c r="C87" s="63">
        <f>SUMIFS($AI$12:$AI$64, $C$12:$C$64, "Morning")</f>
        <v>12</v>
      </c>
      <c r="D87" s="44"/>
      <c r="E87" s="44"/>
      <c r="F87" s="44"/>
      <c r="G87" s="44"/>
      <c r="H87" s="44"/>
    </row>
    <row r="88" spans="1:36" ht="18.5" x14ac:dyDescent="0.45">
      <c r="A88" s="63" t="s">
        <v>65</v>
      </c>
      <c r="B88" s="48"/>
      <c r="C88" s="63">
        <f>SUMIFS($AI$12:$AI$64, $C$12:$C$64, "Afternoon")</f>
        <v>0</v>
      </c>
      <c r="D88" s="44"/>
      <c r="E88" s="44"/>
      <c r="F88" s="44"/>
      <c r="G88" s="44"/>
      <c r="H88" s="44"/>
      <c r="I88" s="44"/>
      <c r="J88" s="44"/>
    </row>
    <row r="89" spans="1:36" ht="18.5" x14ac:dyDescent="0.45">
      <c r="A89" s="63" t="s">
        <v>66</v>
      </c>
      <c r="B89" s="48"/>
      <c r="C89" s="63">
        <f>SUMIFS($AI$12:$AI$64, $C$12:$C$64, "Night")</f>
        <v>0</v>
      </c>
      <c r="D89" s="44"/>
      <c r="E89" s="44"/>
      <c r="F89" s="44"/>
      <c r="G89" s="44"/>
      <c r="H89" s="44"/>
      <c r="I89" s="44"/>
      <c r="J89" s="44"/>
    </row>
    <row r="90" spans="1:36" ht="18.5" x14ac:dyDescent="0.45">
      <c r="A90" s="63"/>
      <c r="B90" s="47"/>
      <c r="C90" s="63"/>
      <c r="D90" s="44"/>
      <c r="E90" s="44"/>
      <c r="F90" s="44"/>
      <c r="G90" s="44"/>
      <c r="H90" s="44"/>
      <c r="I90" s="44"/>
      <c r="J90" s="44"/>
    </row>
    <row r="91" spans="1:36" ht="18.5" x14ac:dyDescent="0.45">
      <c r="A91" s="72" t="s">
        <v>67</v>
      </c>
      <c r="B91" s="46"/>
      <c r="C91" s="63"/>
      <c r="D91" s="44"/>
      <c r="E91" s="44"/>
      <c r="F91" s="44"/>
      <c r="G91" s="44"/>
      <c r="H91" s="44"/>
      <c r="I91" s="44"/>
      <c r="J91" s="44"/>
    </row>
    <row r="92" spans="1:36" ht="18.5" x14ac:dyDescent="0.45">
      <c r="A92" s="63" t="s">
        <v>68</v>
      </c>
      <c r="B92" s="47"/>
      <c r="C92" s="63"/>
      <c r="D92" s="44"/>
      <c r="E92" s="44"/>
      <c r="F92" s="44"/>
      <c r="G92" s="44"/>
      <c r="H92" s="44"/>
      <c r="I92" s="44"/>
      <c r="J92" s="44"/>
    </row>
    <row r="93" spans="1:36" ht="18.5" x14ac:dyDescent="0.45">
      <c r="A93" s="63" t="s">
        <v>69</v>
      </c>
      <c r="B93" s="47"/>
      <c r="C93" s="63"/>
      <c r="D93" s="44"/>
      <c r="E93" s="44"/>
      <c r="F93" s="44"/>
      <c r="G93" s="44"/>
      <c r="H93" s="44"/>
      <c r="I93" s="44"/>
      <c r="J93" s="44"/>
    </row>
    <row r="94" spans="1:36" ht="18.5" x14ac:dyDescent="0.45">
      <c r="A94" s="63"/>
      <c r="B94" s="47"/>
      <c r="C94" s="63"/>
      <c r="D94" s="44"/>
      <c r="E94" s="44"/>
      <c r="F94" s="44"/>
      <c r="G94" s="44"/>
      <c r="H94" s="44"/>
      <c r="I94" s="44"/>
      <c r="J94" s="44"/>
    </row>
    <row r="96" spans="1:36" ht="155.5" customHeight="1" x14ac:dyDescent="0.35"/>
    <row r="97" ht="169" customHeight="1" x14ac:dyDescent="0.35"/>
  </sheetData>
  <mergeCells count="23">
    <mergeCell ref="A85:B85"/>
    <mergeCell ref="A86:B86"/>
    <mergeCell ref="AC71:AJ71"/>
    <mergeCell ref="S72:T76"/>
    <mergeCell ref="U72:AA76"/>
    <mergeCell ref="AC72:AJ76"/>
    <mergeCell ref="A77:B77"/>
    <mergeCell ref="S77:T81"/>
    <mergeCell ref="U77:AA81"/>
    <mergeCell ref="AC77:AJ81"/>
    <mergeCell ref="A81:B81"/>
    <mergeCell ref="S71:AA71"/>
    <mergeCell ref="A66:C66"/>
    <mergeCell ref="A67:C67"/>
    <mergeCell ref="A68:C68"/>
    <mergeCell ref="A69:C69"/>
    <mergeCell ref="E71:J74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64 D65:AF65 D66:AH69">
    <cfRule type="expression" dxfId="3" priority="3">
      <formula>OR(D$9="Sat",D$9="Sun")</formula>
    </cfRule>
    <cfRule type="expression" dxfId="2" priority="4">
      <formula>D$68=8</formula>
    </cfRule>
  </conditionalFormatting>
  <conditionalFormatting sqref="D69:AH69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2"/>
      <c r="G47" s="122"/>
    </row>
    <row r="48" spans="2:8" x14ac:dyDescent="0.35">
      <c r="B48" s="107"/>
      <c r="C48" s="128"/>
      <c r="D48" s="122"/>
      <c r="E48" s="119"/>
      <c r="F48" s="202"/>
      <c r="G48" s="122"/>
    </row>
    <row r="49" spans="2:8" x14ac:dyDescent="0.35">
      <c r="B49" s="107"/>
      <c r="C49" s="128"/>
      <c r="D49" s="122"/>
      <c r="E49" s="119"/>
      <c r="F49" s="202"/>
      <c r="G49" s="122"/>
    </row>
    <row r="50" spans="2:8" x14ac:dyDescent="0.35">
      <c r="B50" s="107"/>
      <c r="C50" s="129"/>
      <c r="D50" s="122"/>
      <c r="E50" s="119"/>
      <c r="F50" s="202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cp:lastPrinted>2025-04-06T02:43:29Z</cp:lastPrinted>
  <dcterms:created xsi:type="dcterms:W3CDTF">2024-03-27T01:59:44Z</dcterms:created>
  <dcterms:modified xsi:type="dcterms:W3CDTF">2025-04-16T23:03:18Z</dcterms:modified>
  <cp:category/>
  <cp:contentStatus/>
</cp:coreProperties>
</file>