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ld\Documents\1. MyFIle\1. Kampus\1. Perkuliahan\PRAKTIKUM\2. Sistem Penunjang Keputusan\Materi\"/>
    </mc:Choice>
  </mc:AlternateContent>
  <xr:revisionPtr revIDLastSave="0" documentId="8_{907C1CB1-EF6D-4936-B816-DB453C053A17}" xr6:coauthVersionLast="45" xr6:coauthVersionMax="45" xr10:uidLastSave="{00000000-0000-0000-0000-000000000000}"/>
  <bookViews>
    <workbookView minimized="1" xWindow="1425" yWindow="1425" windowWidth="15375" windowHeight="7995" xr2:uid="{E6C2F85D-5B6D-4355-A589-71772D21D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K11" i="1"/>
  <c r="K5" i="1"/>
  <c r="K6" i="1"/>
  <c r="K7" i="1"/>
  <c r="K4" i="1"/>
  <c r="C14" i="1"/>
  <c r="H2" i="1"/>
  <c r="E15" i="1"/>
  <c r="F15" i="1"/>
  <c r="G15" i="1"/>
  <c r="E16" i="1"/>
  <c r="F16" i="1"/>
  <c r="G16" i="1"/>
  <c r="E17" i="1"/>
  <c r="F17" i="1"/>
  <c r="G17" i="1"/>
  <c r="G14" i="1"/>
  <c r="F14" i="1"/>
  <c r="E14" i="1"/>
  <c r="D14" i="1"/>
  <c r="D15" i="1"/>
  <c r="D16" i="1"/>
  <c r="D17" i="1"/>
  <c r="C15" i="1"/>
  <c r="C16" i="1"/>
  <c r="C17" i="1"/>
  <c r="E11" i="1"/>
  <c r="F11" i="1"/>
  <c r="G11" i="1"/>
  <c r="E12" i="1"/>
  <c r="F12" i="1"/>
  <c r="G12" i="1"/>
  <c r="E13" i="1"/>
  <c r="F13" i="1"/>
  <c r="G13" i="1"/>
  <c r="G10" i="1"/>
  <c r="F10" i="1"/>
  <c r="E10" i="1"/>
  <c r="D11" i="1"/>
  <c r="D12" i="1"/>
  <c r="D13" i="1"/>
  <c r="D10" i="1"/>
  <c r="C11" i="1"/>
  <c r="C12" i="1"/>
  <c r="C13" i="1"/>
  <c r="C10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<sst xmlns="http://schemas.openxmlformats.org/spreadsheetml/2006/main" count="39" uniqueCount="22">
  <si>
    <t>Tren</t>
  </si>
  <si>
    <t>positif</t>
  </si>
  <si>
    <t>negatif</t>
  </si>
  <si>
    <t>Kriteria</t>
  </si>
  <si>
    <t>Bobot</t>
  </si>
  <si>
    <t>Toni</t>
  </si>
  <si>
    <t>Roni</t>
  </si>
  <si>
    <t>Joni</t>
  </si>
  <si>
    <t>Soni</t>
  </si>
  <si>
    <t>Minimum</t>
  </si>
  <si>
    <t>pengalaman</t>
  </si>
  <si>
    <t>tingkat pendidikan</t>
  </si>
  <si>
    <t>keterlambatan</t>
  </si>
  <si>
    <t>kecerdasan</t>
  </si>
  <si>
    <t>emosi</t>
  </si>
  <si>
    <t>Alternatif</t>
  </si>
  <si>
    <t>Matriks Perhitungan</t>
  </si>
  <si>
    <t>Matriks skor perhitungan</t>
  </si>
  <si>
    <t>Hasil Nilai</t>
  </si>
  <si>
    <t>Nilai</t>
  </si>
  <si>
    <t>Hasil Metode</t>
  </si>
  <si>
    <t>Alternatif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</si>
</sst>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A948-81BB-4216-8FE1-6B46C37E6ECA}">
  <dimension ref="A1:K17"/>
  <sheetViews>
    <sheetView tabSelected="1" workbookViewId="0">
      <selection activeCell="J18" sqref="J18"/>
    </sheetView>
  </sheetViews>
  <sheetFormatPr defaultRowHeight="15" x14ac:dyDescent="0.25"/>
  <cols>
    <col min="1" max="1" width="21" customWidth="1"/>
    <col min="2" max="2" width="10.85546875" customWidth="1"/>
    <col min="3" max="3" width="11.85546875" bestFit="1" customWidth="1"/>
    <col min="4" max="4" width="17.85546875" bestFit="1" customWidth="1"/>
    <col min="5" max="5" width="14.140625" bestFit="1" customWidth="1"/>
    <col min="6" max="6" width="11" bestFit="1" customWidth="1"/>
    <col min="7" max="7" width="10.42578125" customWidth="1"/>
    <col min="10" max="10" width="17.28515625" customWidth="1"/>
  </cols>
  <sheetData>
    <row r="1" spans="1:11" x14ac:dyDescent="0.25">
      <c r="H1">
        <v>100</v>
      </c>
    </row>
    <row r="2" spans="1:11" x14ac:dyDescent="0.25">
      <c r="A2" s="5"/>
      <c r="B2" s="6" t="s">
        <v>0</v>
      </c>
      <c r="C2" s="6" t="s">
        <v>1</v>
      </c>
      <c r="D2" s="6" t="s">
        <v>1</v>
      </c>
      <c r="E2" s="6" t="s">
        <v>2</v>
      </c>
      <c r="F2" s="6" t="s">
        <v>1</v>
      </c>
      <c r="G2" s="6" t="s">
        <v>2</v>
      </c>
      <c r="H2" s="9">
        <f>SUM(C3:G3)</f>
        <v>1</v>
      </c>
      <c r="J2" s="13" t="s">
        <v>18</v>
      </c>
      <c r="K2" s="13"/>
    </row>
    <row r="3" spans="1:11" x14ac:dyDescent="0.25">
      <c r="A3" s="7"/>
      <c r="B3" s="6" t="s">
        <v>4</v>
      </c>
      <c r="C3" s="6">
        <v>0.3</v>
      </c>
      <c r="D3" s="6">
        <v>0.25</v>
      </c>
      <c r="E3" s="6">
        <v>0.1</v>
      </c>
      <c r="F3" s="6">
        <v>0.25</v>
      </c>
      <c r="G3" s="6">
        <v>0.1</v>
      </c>
      <c r="H3" s="9"/>
      <c r="J3" s="14" t="s">
        <v>15</v>
      </c>
      <c r="K3" s="14" t="s">
        <v>19</v>
      </c>
    </row>
    <row r="4" spans="1:11" x14ac:dyDescent="0.25">
      <c r="A4" s="8"/>
      <c r="B4" s="6" t="s">
        <v>3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9"/>
      <c r="J4" s="2" t="s">
        <v>5</v>
      </c>
      <c r="K4" s="2">
        <f>SUM(C14:G14)</f>
        <v>119.34920634920634</v>
      </c>
    </row>
    <row r="5" spans="1:11" x14ac:dyDescent="0.25">
      <c r="A5" s="3" t="s">
        <v>15</v>
      </c>
      <c r="B5" s="2" t="s">
        <v>5</v>
      </c>
      <c r="C5" s="2">
        <v>8</v>
      </c>
      <c r="D5" s="2">
        <v>8</v>
      </c>
      <c r="E5" s="2">
        <v>2</v>
      </c>
      <c r="F5" s="2">
        <v>8</v>
      </c>
      <c r="G5" s="2">
        <v>9</v>
      </c>
      <c r="H5" s="1"/>
      <c r="J5" s="2" t="s">
        <v>6</v>
      </c>
      <c r="K5" s="2">
        <f t="shared" ref="K5:K7" si="0">SUM(C15:G15)</f>
        <v>112.14285714285714</v>
      </c>
    </row>
    <row r="6" spans="1:11" x14ac:dyDescent="0.25">
      <c r="A6" s="3"/>
      <c r="B6" s="2" t="s">
        <v>6</v>
      </c>
      <c r="C6" s="2">
        <v>7</v>
      </c>
      <c r="D6" s="2">
        <v>6</v>
      </c>
      <c r="E6" s="2">
        <v>2</v>
      </c>
      <c r="F6" s="2">
        <v>9</v>
      </c>
      <c r="G6" s="2">
        <v>5</v>
      </c>
      <c r="H6" s="1"/>
      <c r="J6" s="2" t="s">
        <v>7</v>
      </c>
      <c r="K6" s="2">
        <f t="shared" si="0"/>
        <v>121.73809523809524</v>
      </c>
    </row>
    <row r="7" spans="1:11" x14ac:dyDescent="0.25">
      <c r="A7" s="3"/>
      <c r="B7" s="2" t="s">
        <v>7</v>
      </c>
      <c r="C7" s="2">
        <v>9</v>
      </c>
      <c r="D7" s="2">
        <v>7</v>
      </c>
      <c r="E7" s="2">
        <v>3</v>
      </c>
      <c r="F7" s="2">
        <v>8</v>
      </c>
      <c r="G7" s="2">
        <v>6</v>
      </c>
      <c r="H7" s="1"/>
      <c r="J7" s="2" t="s">
        <v>8</v>
      </c>
      <c r="K7" s="2">
        <f t="shared" si="0"/>
        <v>108.33333333333333</v>
      </c>
    </row>
    <row r="8" spans="1:11" x14ac:dyDescent="0.25">
      <c r="A8" s="3"/>
      <c r="B8" s="2" t="s">
        <v>8</v>
      </c>
      <c r="C8" s="2">
        <v>5</v>
      </c>
      <c r="D8" s="2">
        <v>8</v>
      </c>
      <c r="E8" s="2">
        <v>1</v>
      </c>
      <c r="F8" s="2">
        <v>7</v>
      </c>
      <c r="G8" s="2">
        <v>4</v>
      </c>
      <c r="H8" s="1"/>
    </row>
    <row r="9" spans="1:11" x14ac:dyDescent="0.25">
      <c r="A9" s="10"/>
      <c r="B9" s="10" t="s">
        <v>9</v>
      </c>
      <c r="C9" s="10">
        <f>MIN(C5:C8)</f>
        <v>5</v>
      </c>
      <c r="D9" s="10">
        <f t="shared" ref="D9:G9" si="1">MIN(D5:D8)</f>
        <v>6</v>
      </c>
      <c r="E9" s="10">
        <f t="shared" si="1"/>
        <v>1</v>
      </c>
      <c r="F9" s="10">
        <f t="shared" si="1"/>
        <v>7</v>
      </c>
      <c r="G9" s="10">
        <f t="shared" si="1"/>
        <v>4</v>
      </c>
      <c r="H9" s="1"/>
      <c r="J9" s="13" t="s">
        <v>20</v>
      </c>
      <c r="K9" s="13"/>
    </row>
    <row r="10" spans="1:11" x14ac:dyDescent="0.25">
      <c r="A10" s="4" t="s">
        <v>16</v>
      </c>
      <c r="B10" s="2" t="s">
        <v>5</v>
      </c>
      <c r="C10" s="2">
        <f>IF($C$2="negatif", $C$9/C5, C5/$C$9)</f>
        <v>1.6</v>
      </c>
      <c r="D10" s="2">
        <f>IF($D$2="negatif", $D$9/D5, D5/$D$9)</f>
        <v>1.3333333333333333</v>
      </c>
      <c r="E10" s="2">
        <f>IF($E$2="negatif", $E$9/E5, E5/$E$9)</f>
        <v>0.5</v>
      </c>
      <c r="F10" s="2">
        <f>IF($F$2="negatif", $F$9/F5, F5/$F$9)</f>
        <v>1.1428571428571428</v>
      </c>
      <c r="G10" s="2">
        <f>IF($G$2="negatif", $G$9/G5, G5/$G$9)</f>
        <v>0.44444444444444442</v>
      </c>
      <c r="H10" s="1"/>
      <c r="J10" s="15" t="s">
        <v>21</v>
      </c>
      <c r="K10" s="15" t="s">
        <v>19</v>
      </c>
    </row>
    <row r="11" spans="1:11" x14ac:dyDescent="0.25">
      <c r="A11" s="4"/>
      <c r="B11" s="2" t="s">
        <v>6</v>
      </c>
      <c r="C11" s="2">
        <f>IF($C$2="negatif", $C$9/C6, C6/$C$9)</f>
        <v>1.4</v>
      </c>
      <c r="D11" s="2">
        <f t="shared" ref="D11:D13" si="2">IF($D$2="negatif", $D$9/D6, D6/$D$9)</f>
        <v>1</v>
      </c>
      <c r="E11" s="2">
        <f t="shared" ref="E11:E13" si="3">IF($E$2="negatif", $E$9/E6, E6/$E$9)</f>
        <v>0.5</v>
      </c>
      <c r="F11" s="2">
        <f t="shared" ref="F11:F13" si="4">IF($F$2="negatif", $F$9/F6, F6/$F$9)</f>
        <v>1.2857142857142858</v>
      </c>
      <c r="G11" s="2">
        <f t="shared" ref="G11:G13" si="5">IF($G$2="negatif", $G$9/G6, G6/$G$9)</f>
        <v>0.8</v>
      </c>
      <c r="H11" s="1"/>
      <c r="J11" s="2" t="str">
        <f>INDEX(J4:J7,MATCH(K11,K4:K7,0))</f>
        <v>Joni</v>
      </c>
      <c r="K11" s="2">
        <f>MAX(K4:K7)</f>
        <v>121.73809523809524</v>
      </c>
    </row>
    <row r="12" spans="1:11" x14ac:dyDescent="0.25">
      <c r="A12" s="4"/>
      <c r="B12" s="2" t="s">
        <v>7</v>
      </c>
      <c r="C12" s="2">
        <f t="shared" ref="C11:C13" si="6">IF($C$2="negatif", $C$9/C7, C7/$C$9)</f>
        <v>1.8</v>
      </c>
      <c r="D12" s="2">
        <f t="shared" si="2"/>
        <v>1.1666666666666667</v>
      </c>
      <c r="E12" s="2">
        <f t="shared" si="3"/>
        <v>0.33333333333333331</v>
      </c>
      <c r="F12" s="2">
        <f t="shared" si="4"/>
        <v>1.1428571428571428</v>
      </c>
      <c r="G12" s="2">
        <f t="shared" si="5"/>
        <v>0.66666666666666663</v>
      </c>
      <c r="H12" s="1"/>
    </row>
    <row r="13" spans="1:11" x14ac:dyDescent="0.25">
      <c r="A13" s="4"/>
      <c r="B13" s="2" t="s">
        <v>8</v>
      </c>
      <c r="C13" s="2">
        <f t="shared" si="6"/>
        <v>1</v>
      </c>
      <c r="D13" s="2">
        <f t="shared" si="2"/>
        <v>1.3333333333333333</v>
      </c>
      <c r="E13" s="2">
        <f t="shared" si="3"/>
        <v>1</v>
      </c>
      <c r="F13" s="2">
        <f t="shared" si="4"/>
        <v>1</v>
      </c>
      <c r="G13" s="2">
        <f t="shared" si="5"/>
        <v>1</v>
      </c>
      <c r="H13" s="1"/>
    </row>
    <row r="14" spans="1:11" x14ac:dyDescent="0.25">
      <c r="A14" s="11" t="s">
        <v>17</v>
      </c>
      <c r="B14" s="12" t="s">
        <v>5</v>
      </c>
      <c r="C14" s="12">
        <f>C10*$C$3*$H$1</f>
        <v>48</v>
      </c>
      <c r="D14" s="12">
        <f>D10*$D$3*$H$1</f>
        <v>33.333333333333329</v>
      </c>
      <c r="E14" s="12">
        <f>E10*$E$3*$H$1</f>
        <v>5</v>
      </c>
      <c r="F14" s="12">
        <f>F10*$F$3*$H$1</f>
        <v>28.571428571428569</v>
      </c>
      <c r="G14" s="12">
        <f>G10*$G$3*$H$1</f>
        <v>4.4444444444444446</v>
      </c>
      <c r="H14" s="1"/>
    </row>
    <row r="15" spans="1:11" x14ac:dyDescent="0.25">
      <c r="A15" s="11"/>
      <c r="B15" s="12" t="s">
        <v>6</v>
      </c>
      <c r="C15" s="12">
        <f>C11*$C$3*$H$1</f>
        <v>42</v>
      </c>
      <c r="D15" s="12">
        <f>D11*$D$3*$H$1</f>
        <v>25</v>
      </c>
      <c r="E15" s="12">
        <f>E11*$E$3*$H$1</f>
        <v>5</v>
      </c>
      <c r="F15" s="12">
        <f>F11*$F$3*$H$1</f>
        <v>32.142857142857146</v>
      </c>
      <c r="G15" s="12">
        <f>G11*$G$3*$H$1</f>
        <v>8.0000000000000018</v>
      </c>
      <c r="H15" s="1"/>
    </row>
    <row r="16" spans="1:11" x14ac:dyDescent="0.25">
      <c r="A16" s="11"/>
      <c r="B16" s="12" t="s">
        <v>7</v>
      </c>
      <c r="C16" s="12">
        <f>C12*$C$3*$H$1</f>
        <v>54</v>
      </c>
      <c r="D16" s="12">
        <f>D12*$D$3*$H$1</f>
        <v>29.166666666666668</v>
      </c>
      <c r="E16" s="12">
        <f>E12*$E$3*$H$1</f>
        <v>3.3333333333333335</v>
      </c>
      <c r="F16" s="12">
        <f>F12*$F$3*$H$1</f>
        <v>28.571428571428569</v>
      </c>
      <c r="G16" s="12">
        <f>G12*$G$3*$H$1</f>
        <v>6.666666666666667</v>
      </c>
      <c r="H16" s="1"/>
    </row>
    <row r="17" spans="1:8" x14ac:dyDescent="0.25">
      <c r="A17" s="11"/>
      <c r="B17" s="12" t="s">
        <v>8</v>
      </c>
      <c r="C17" s="12">
        <f>C13*$C$3*$H$1</f>
        <v>30</v>
      </c>
      <c r="D17" s="12">
        <f>D13*$D$3*$H$1</f>
        <v>33.333333333333329</v>
      </c>
      <c r="E17" s="12">
        <f>E13*$E$3*$H$1</f>
        <v>10</v>
      </c>
      <c r="F17" s="12">
        <f>F13*$F$3*$H$1</f>
        <v>25</v>
      </c>
      <c r="G17" s="12">
        <f>G13*$G$3*$H$1</f>
        <v>10</v>
      </c>
      <c r="H17" s="1"/>
    </row>
  </sheetData>
  <mergeCells count="7">
    <mergeCell ref="A5:A8"/>
    <mergeCell ref="A10:A13"/>
    <mergeCell ref="A14:A17"/>
    <mergeCell ref="A2:A4"/>
    <mergeCell ref="H2:H4"/>
    <mergeCell ref="J2:K2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Fadayan</dc:creator>
  <cp:lastModifiedBy>Bayu Fadayan</cp:lastModifiedBy>
  <dcterms:created xsi:type="dcterms:W3CDTF">2024-03-27T09:03:26Z</dcterms:created>
  <dcterms:modified xsi:type="dcterms:W3CDTF">2024-03-27T10:26:47Z</dcterms:modified>
</cp:coreProperties>
</file>