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si Numerik" sheetId="1" r:id="rId4"/>
    <sheet state="visible" name="Operasi Text" sheetId="2" r:id="rId5"/>
  </sheets>
  <definedNames/>
  <calcPr/>
</workbook>
</file>

<file path=xl/sharedStrings.xml><?xml version="1.0" encoding="utf-8"?>
<sst xmlns="http://schemas.openxmlformats.org/spreadsheetml/2006/main" count="153" uniqueCount="77">
  <si>
    <t>Data Penjualan Alat Tulis Kantor (ATK)</t>
  </si>
  <si>
    <t>No</t>
  </si>
  <si>
    <t>Nama Barang</t>
  </si>
  <si>
    <t>Stok Barang</t>
  </si>
  <si>
    <t>Terjual</t>
  </si>
  <si>
    <t>Buku Tulis</t>
  </si>
  <si>
    <t>Pensil</t>
  </si>
  <si>
    <t>Penggaris</t>
  </si>
  <si>
    <t>Penghapus Biasa</t>
  </si>
  <si>
    <t>Penghapus Bolpoin</t>
  </si>
  <si>
    <t>Rautan Pensil</t>
  </si>
  <si>
    <t>Belum Ada</t>
  </si>
  <si>
    <t>Tempat Pensil</t>
  </si>
  <si>
    <t>Spidol</t>
  </si>
  <si>
    <t>Lem</t>
  </si>
  <si>
    <t>Gunting</t>
  </si>
  <si>
    <t>TOTAL</t>
  </si>
  <si>
    <t>COUNT</t>
  </si>
  <si>
    <t>RATA RATA</t>
  </si>
  <si>
    <t>COUNTA</t>
  </si>
  <si>
    <t>MAX</t>
  </si>
  <si>
    <t>MIN</t>
  </si>
  <si>
    <t>Periode 01 Februari - 02 Februari</t>
  </si>
  <si>
    <t>Tanggal</t>
  </si>
  <si>
    <t>Total Terjual</t>
  </si>
  <si>
    <t>Penghapus</t>
  </si>
  <si>
    <t xml:space="preserve">Gunting </t>
  </si>
  <si>
    <t>Nama</t>
  </si>
  <si>
    <t>Jenis Kelamis</t>
  </si>
  <si>
    <t>Hobi</t>
  </si>
  <si>
    <t>Jenis Kelamin</t>
  </si>
  <si>
    <t>Jumlah</t>
  </si>
  <si>
    <t>Budi</t>
  </si>
  <si>
    <t>L</t>
  </si>
  <si>
    <t>Sepak Bola</t>
  </si>
  <si>
    <t>Laki Laki</t>
  </si>
  <si>
    <t>Ani</t>
  </si>
  <si>
    <t>P</t>
  </si>
  <si>
    <t>Memasak</t>
  </si>
  <si>
    <t>Perempuan</t>
  </si>
  <si>
    <t>Andi</t>
  </si>
  <si>
    <t>Alan</t>
  </si>
  <si>
    <t>Basket</t>
  </si>
  <si>
    <t>Sarah</t>
  </si>
  <si>
    <t>Menulis</t>
  </si>
  <si>
    <t>Riris</t>
  </si>
  <si>
    <t>Haris</t>
  </si>
  <si>
    <t>Siti</t>
  </si>
  <si>
    <t>Menari</t>
  </si>
  <si>
    <t>Robert</t>
  </si>
  <si>
    <t>Yayan</t>
  </si>
  <si>
    <t>Status Penjualan</t>
  </si>
  <si>
    <t>Nilai Huruf</t>
  </si>
  <si>
    <t>Nilai Angka</t>
  </si>
  <si>
    <t>Nilai Siswa</t>
  </si>
  <si>
    <t>Keterangan</t>
  </si>
  <si>
    <t>A</t>
  </si>
  <si>
    <t>90 - 100</t>
  </si>
  <si>
    <t>B</t>
  </si>
  <si>
    <t>80 - 89</t>
  </si>
  <si>
    <t>C</t>
  </si>
  <si>
    <t>70 - 79</t>
  </si>
  <si>
    <t>D</t>
  </si>
  <si>
    <t>60 - 69</t>
  </si>
  <si>
    <t>E</t>
  </si>
  <si>
    <t>&lt;60</t>
  </si>
  <si>
    <t>Data</t>
  </si>
  <si>
    <t>Hasil TRIM</t>
  </si>
  <si>
    <t>Pensil      ada        5  unit</t>
  </si>
  <si>
    <t>Stok        barang     habis</t>
  </si>
  <si>
    <t>Buku     tulis     sisa     20   unit</t>
  </si>
  <si>
    <t>Penghapus       sedang   re-stock</t>
  </si>
  <si>
    <t>Penggaris    sisa     50  unit</t>
  </si>
  <si>
    <t>Hasil REPLACE</t>
  </si>
  <si>
    <t>Buka</t>
  </si>
  <si>
    <t>Saya membaca buku</t>
  </si>
  <si>
    <t>Saya123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</si>
</sst>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4" fontId="1" numFmtId="0" xfId="0" applyAlignment="1" applyBorder="1" applyFill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5" max="5" width="14.25"/>
  </cols>
  <sheetData>
    <row r="1" ht="25.5" customHeight="1">
      <c r="A1" s="1" t="s">
        <v>0</v>
      </c>
    </row>
    <row r="2" ht="23.25" customHeight="1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>
      <c r="A3" s="3">
        <v>1.0</v>
      </c>
      <c r="B3" s="3" t="s">
        <v>5</v>
      </c>
      <c r="C3" s="3">
        <v>500.0</v>
      </c>
      <c r="D3" s="3">
        <v>300.0</v>
      </c>
      <c r="F3" s="3">
        <v>1.0</v>
      </c>
      <c r="G3" s="3" t="s">
        <v>5</v>
      </c>
      <c r="H3" s="3">
        <v>500.0</v>
      </c>
      <c r="I3" s="3">
        <v>300.0</v>
      </c>
    </row>
    <row r="4">
      <c r="A4" s="3">
        <v>2.0</v>
      </c>
      <c r="B4" s="3" t="s">
        <v>6</v>
      </c>
      <c r="C4" s="3">
        <v>350.0</v>
      </c>
      <c r="D4" s="3">
        <v>100.0</v>
      </c>
      <c r="F4" s="3">
        <v>2.0</v>
      </c>
      <c r="G4" s="3" t="s">
        <v>6</v>
      </c>
      <c r="H4" s="3">
        <v>350.0</v>
      </c>
      <c r="I4" s="3">
        <v>100.0</v>
      </c>
    </row>
    <row r="5">
      <c r="A5" s="3">
        <v>3.0</v>
      </c>
      <c r="B5" s="3" t="s">
        <v>7</v>
      </c>
      <c r="C5" s="3">
        <v>200.0</v>
      </c>
      <c r="D5" s="3">
        <v>100.0</v>
      </c>
      <c r="F5" s="3">
        <v>3.0</v>
      </c>
      <c r="G5" s="3" t="s">
        <v>7</v>
      </c>
      <c r="H5" s="3">
        <v>200.0</v>
      </c>
      <c r="I5" s="3">
        <v>100.0</v>
      </c>
    </row>
    <row r="6">
      <c r="A6" s="3">
        <v>4.0</v>
      </c>
      <c r="B6" s="3" t="s">
        <v>8</v>
      </c>
      <c r="C6" s="3">
        <v>250.0</v>
      </c>
      <c r="D6" s="3">
        <v>150.0</v>
      </c>
      <c r="F6" s="3">
        <v>4.0</v>
      </c>
      <c r="G6" s="3" t="s">
        <v>8</v>
      </c>
      <c r="H6" s="3">
        <v>250.0</v>
      </c>
      <c r="I6" s="3">
        <v>150.0</v>
      </c>
    </row>
    <row r="7">
      <c r="A7" s="3">
        <v>5.0</v>
      </c>
      <c r="B7" s="3" t="s">
        <v>9</v>
      </c>
      <c r="C7" s="3">
        <v>200.0</v>
      </c>
      <c r="D7" s="3">
        <v>100.0</v>
      </c>
      <c r="F7" s="3">
        <v>5.0</v>
      </c>
      <c r="G7" s="3" t="s">
        <v>9</v>
      </c>
      <c r="H7" s="3">
        <v>200.0</v>
      </c>
      <c r="I7" s="3">
        <v>100.0</v>
      </c>
    </row>
    <row r="8">
      <c r="A8" s="3">
        <v>6.0</v>
      </c>
      <c r="B8" s="3" t="s">
        <v>10</v>
      </c>
      <c r="C8" s="3">
        <v>150.0</v>
      </c>
      <c r="D8" s="3">
        <v>50.0</v>
      </c>
      <c r="F8" s="3">
        <v>6.0</v>
      </c>
      <c r="G8" s="3" t="s">
        <v>10</v>
      </c>
      <c r="H8" s="3">
        <v>150.0</v>
      </c>
      <c r="I8" s="3" t="s">
        <v>11</v>
      </c>
    </row>
    <row r="9">
      <c r="A9" s="3">
        <v>7.0</v>
      </c>
      <c r="B9" s="3" t="s">
        <v>12</v>
      </c>
      <c r="C9" s="3">
        <v>100.0</v>
      </c>
      <c r="D9" s="3">
        <v>50.0</v>
      </c>
      <c r="F9" s="3">
        <v>7.0</v>
      </c>
      <c r="G9" s="3" t="s">
        <v>12</v>
      </c>
      <c r="H9" s="3">
        <v>100.0</v>
      </c>
      <c r="I9" s="3">
        <v>50.0</v>
      </c>
    </row>
    <row r="10">
      <c r="A10" s="3">
        <v>8.0</v>
      </c>
      <c r="B10" s="3" t="s">
        <v>13</v>
      </c>
      <c r="C10" s="3">
        <v>200.0</v>
      </c>
      <c r="D10" s="3">
        <v>100.0</v>
      </c>
      <c r="F10" s="3">
        <v>8.0</v>
      </c>
      <c r="G10" s="3" t="s">
        <v>13</v>
      </c>
      <c r="H10" s="3">
        <v>200.0</v>
      </c>
      <c r="I10" s="3">
        <v>100.0</v>
      </c>
    </row>
    <row r="11">
      <c r="A11" s="3">
        <v>9.0</v>
      </c>
      <c r="B11" s="3" t="s">
        <v>14</v>
      </c>
      <c r="C11" s="3">
        <v>400.0</v>
      </c>
      <c r="D11" s="3">
        <v>150.0</v>
      </c>
      <c r="F11" s="3">
        <v>9.0</v>
      </c>
      <c r="G11" s="3" t="s">
        <v>14</v>
      </c>
      <c r="H11" s="3">
        <v>400.0</v>
      </c>
      <c r="I11" s="3">
        <v>150.0</v>
      </c>
    </row>
    <row r="12">
      <c r="A12" s="3">
        <v>10.0</v>
      </c>
      <c r="B12" s="3" t="s">
        <v>15</v>
      </c>
      <c r="C12" s="3">
        <v>200.0</v>
      </c>
      <c r="D12" s="3">
        <v>50.0</v>
      </c>
      <c r="F12" s="3">
        <v>10.0</v>
      </c>
      <c r="G12" s="3" t="s">
        <v>15</v>
      </c>
      <c r="H12" s="3">
        <v>200.0</v>
      </c>
      <c r="I12" s="3"/>
    </row>
    <row r="13">
      <c r="A13" s="4" t="s">
        <v>16</v>
      </c>
      <c r="C13" s="5">
        <f t="shared" ref="C13:D13" si="1">SUM(C3:C12)</f>
        <v>2550</v>
      </c>
      <c r="D13" s="5">
        <f t="shared" si="1"/>
        <v>1150</v>
      </c>
      <c r="F13" s="4" t="s">
        <v>17</v>
      </c>
      <c r="H13" s="5"/>
      <c r="I13" s="5">
        <f>count(I3:I12)</f>
        <v>8</v>
      </c>
    </row>
    <row r="14">
      <c r="A14" s="4" t="s">
        <v>18</v>
      </c>
      <c r="C14" s="5"/>
      <c r="D14" s="5">
        <f>AVERAGE(D3:D12)</f>
        <v>115</v>
      </c>
      <c r="F14" s="4" t="s">
        <v>19</v>
      </c>
      <c r="H14" s="5"/>
      <c r="I14" s="5">
        <f>COUNTA(I3:I12)</f>
        <v>9</v>
      </c>
    </row>
    <row r="15">
      <c r="A15" s="4" t="s">
        <v>20</v>
      </c>
      <c r="C15" s="5"/>
      <c r="D15" s="5">
        <f>MAX($D$3:$D$12)</f>
        <v>300</v>
      </c>
    </row>
    <row r="16">
      <c r="A16" s="4" t="s">
        <v>21</v>
      </c>
      <c r="B16" s="4"/>
      <c r="C16" s="5"/>
      <c r="D16" s="5">
        <f>MIN($D$3:$D$12)</f>
        <v>50</v>
      </c>
    </row>
    <row r="17">
      <c r="I17" s="6" t="s">
        <v>22</v>
      </c>
    </row>
    <row r="18">
      <c r="A18" s="2" t="s">
        <v>1</v>
      </c>
      <c r="B18" s="7" t="s">
        <v>23</v>
      </c>
      <c r="C18" s="7" t="s">
        <v>2</v>
      </c>
      <c r="D18" s="7" t="s">
        <v>4</v>
      </c>
      <c r="F18" s="8" t="s">
        <v>2</v>
      </c>
      <c r="G18" s="8" t="s">
        <v>24</v>
      </c>
      <c r="I18" s="8" t="s">
        <v>2</v>
      </c>
      <c r="J18" s="8" t="s">
        <v>24</v>
      </c>
    </row>
    <row r="19">
      <c r="A19" s="3">
        <v>1.0</v>
      </c>
      <c r="B19" s="9">
        <v>43862.0</v>
      </c>
      <c r="C19" s="3" t="s">
        <v>5</v>
      </c>
      <c r="D19" s="3">
        <v>100.0</v>
      </c>
      <c r="F19" s="3" t="s">
        <v>5</v>
      </c>
      <c r="G19" s="10">
        <f t="shared" ref="G19:G24" si="2">SUMIF($C$19:$C$28, F19,$D$19:$D$28)</f>
        <v>295</v>
      </c>
      <c r="I19" s="3" t="s">
        <v>5</v>
      </c>
      <c r="J19" s="10">
        <f t="shared" ref="J19:J24" si="3">SUMIFS($D$19:$D$28,$C$19:$C$28,I19,$B$19:$B$28,"&gt;=01/02/2020",$B$19:$B$28,"&lt;=02/02/2020" )</f>
        <v>175</v>
      </c>
    </row>
    <row r="20">
      <c r="A20" s="3">
        <v>2.0</v>
      </c>
      <c r="B20" s="9">
        <v>36557.0</v>
      </c>
      <c r="C20" s="3" t="s">
        <v>6</v>
      </c>
      <c r="D20" s="3">
        <v>120.0</v>
      </c>
      <c r="F20" s="3" t="s">
        <v>6</v>
      </c>
      <c r="G20" s="10">
        <f t="shared" si="2"/>
        <v>270</v>
      </c>
      <c r="I20" s="3" t="s">
        <v>6</v>
      </c>
      <c r="J20" s="10">
        <f t="shared" si="3"/>
        <v>70</v>
      </c>
    </row>
    <row r="21">
      <c r="A21" s="3">
        <v>3.0</v>
      </c>
      <c r="B21" s="9">
        <v>29252.0</v>
      </c>
      <c r="C21" s="3" t="s">
        <v>7</v>
      </c>
      <c r="D21" s="3">
        <v>50.0</v>
      </c>
      <c r="F21" s="3" t="s">
        <v>7</v>
      </c>
      <c r="G21" s="10">
        <f t="shared" si="2"/>
        <v>50</v>
      </c>
      <c r="I21" s="3" t="s">
        <v>7</v>
      </c>
      <c r="J21" s="10">
        <f t="shared" si="3"/>
        <v>0</v>
      </c>
    </row>
    <row r="22">
      <c r="A22" s="3">
        <v>4.0</v>
      </c>
      <c r="B22" s="9">
        <v>21947.0</v>
      </c>
      <c r="C22" s="3" t="s">
        <v>25</v>
      </c>
      <c r="D22" s="3">
        <v>70.0</v>
      </c>
      <c r="F22" s="3" t="s">
        <v>25</v>
      </c>
      <c r="G22" s="10">
        <f t="shared" si="2"/>
        <v>70</v>
      </c>
      <c r="I22" s="3" t="s">
        <v>25</v>
      </c>
      <c r="J22" s="10">
        <f t="shared" si="3"/>
        <v>0</v>
      </c>
    </row>
    <row r="23">
      <c r="A23" s="3">
        <v>5.0</v>
      </c>
      <c r="B23" s="9">
        <v>43863.0</v>
      </c>
      <c r="C23" s="3" t="s">
        <v>5</v>
      </c>
      <c r="D23" s="3">
        <v>75.0</v>
      </c>
      <c r="F23" s="3" t="s">
        <v>13</v>
      </c>
      <c r="G23" s="10">
        <f t="shared" si="2"/>
        <v>50</v>
      </c>
      <c r="I23" s="3" t="s">
        <v>13</v>
      </c>
      <c r="J23" s="10">
        <f t="shared" si="3"/>
        <v>50</v>
      </c>
    </row>
    <row r="24">
      <c r="A24" s="3">
        <v>6.0</v>
      </c>
      <c r="B24" s="9">
        <v>43863.0</v>
      </c>
      <c r="C24" s="3" t="s">
        <v>13</v>
      </c>
      <c r="D24" s="3">
        <v>50.0</v>
      </c>
      <c r="F24" s="3" t="s">
        <v>15</v>
      </c>
      <c r="G24" s="10">
        <f t="shared" si="2"/>
        <v>0</v>
      </c>
      <c r="I24" s="3" t="s">
        <v>15</v>
      </c>
      <c r="J24" s="10">
        <f t="shared" si="3"/>
        <v>0</v>
      </c>
    </row>
    <row r="25">
      <c r="A25" s="3">
        <v>7.0</v>
      </c>
      <c r="B25" s="9">
        <v>43863.0</v>
      </c>
      <c r="C25" s="3" t="s">
        <v>6</v>
      </c>
      <c r="D25" s="3">
        <v>70.0</v>
      </c>
    </row>
    <row r="26">
      <c r="A26" s="3">
        <v>8.0</v>
      </c>
      <c r="B26" s="9">
        <v>43864.0</v>
      </c>
      <c r="C26" s="3" t="s">
        <v>26</v>
      </c>
      <c r="D26" s="3">
        <v>30.0</v>
      </c>
    </row>
    <row r="27">
      <c r="A27" s="3">
        <v>9.0</v>
      </c>
      <c r="B27" s="9">
        <v>43864.0</v>
      </c>
      <c r="C27" s="3" t="s">
        <v>6</v>
      </c>
      <c r="D27" s="3">
        <v>80.0</v>
      </c>
    </row>
    <row r="28">
      <c r="A28" s="3">
        <v>10.0</v>
      </c>
      <c r="B28" s="9">
        <v>43865.0</v>
      </c>
      <c r="C28" s="3" t="s">
        <v>5</v>
      </c>
      <c r="D28" s="3">
        <v>120.0</v>
      </c>
    </row>
    <row r="30">
      <c r="A30" s="11" t="s">
        <v>1</v>
      </c>
      <c r="B30" s="11" t="s">
        <v>27</v>
      </c>
      <c r="C30" s="11" t="s">
        <v>28</v>
      </c>
      <c r="D30" s="11" t="s">
        <v>29</v>
      </c>
      <c r="F30" s="8" t="s">
        <v>30</v>
      </c>
      <c r="G30" s="8" t="s">
        <v>31</v>
      </c>
    </row>
    <row r="31">
      <c r="A31" s="3">
        <v>1.0</v>
      </c>
      <c r="B31" s="3" t="s">
        <v>32</v>
      </c>
      <c r="C31" s="3" t="s">
        <v>33</v>
      </c>
      <c r="D31" s="3" t="s">
        <v>34</v>
      </c>
      <c r="F31" s="3" t="s">
        <v>35</v>
      </c>
      <c r="G31" s="10">
        <f>COUNTIF($C$31:$C$40,"L")</f>
        <v>6</v>
      </c>
    </row>
    <row r="32">
      <c r="A32" s="3">
        <v>2.0</v>
      </c>
      <c r="B32" s="3" t="s">
        <v>36</v>
      </c>
      <c r="C32" s="3" t="s">
        <v>37</v>
      </c>
      <c r="D32" s="3" t="s">
        <v>38</v>
      </c>
      <c r="F32" s="3" t="s">
        <v>39</v>
      </c>
      <c r="G32" s="10">
        <f>COUNTIF($C$31:$C$40,"P")</f>
        <v>4</v>
      </c>
    </row>
    <row r="33">
      <c r="A33" s="3">
        <v>3.0</v>
      </c>
      <c r="B33" s="3" t="s">
        <v>40</v>
      </c>
      <c r="C33" s="3" t="s">
        <v>33</v>
      </c>
      <c r="D33" s="3" t="s">
        <v>34</v>
      </c>
    </row>
    <row r="34">
      <c r="A34" s="3">
        <v>4.0</v>
      </c>
      <c r="B34" s="3" t="s">
        <v>41</v>
      </c>
      <c r="C34" s="3" t="s">
        <v>33</v>
      </c>
      <c r="D34" s="3" t="s">
        <v>42</v>
      </c>
      <c r="F34" s="8" t="s">
        <v>29</v>
      </c>
      <c r="G34" s="8" t="s">
        <v>31</v>
      </c>
    </row>
    <row r="35">
      <c r="A35" s="3">
        <v>5.0</v>
      </c>
      <c r="B35" s="3" t="s">
        <v>43</v>
      </c>
      <c r="C35" s="3" t="s">
        <v>37</v>
      </c>
      <c r="D35" s="3" t="s">
        <v>44</v>
      </c>
      <c r="F35" s="3" t="s">
        <v>34</v>
      </c>
      <c r="G35" s="10">
        <f t="shared" ref="G35:G39" si="4">COUNTIFS($C$31:$C$40, "L", $D$31:$D$40,F35)</f>
        <v>3</v>
      </c>
    </row>
    <row r="36">
      <c r="A36" s="3">
        <v>6.0</v>
      </c>
      <c r="B36" s="3" t="s">
        <v>45</v>
      </c>
      <c r="C36" s="3" t="s">
        <v>37</v>
      </c>
      <c r="D36" s="3" t="s">
        <v>38</v>
      </c>
      <c r="F36" s="3" t="s">
        <v>38</v>
      </c>
      <c r="G36" s="10">
        <f t="shared" si="4"/>
        <v>0</v>
      </c>
    </row>
    <row r="37">
      <c r="A37" s="3">
        <v>7.0</v>
      </c>
      <c r="B37" s="3" t="s">
        <v>46</v>
      </c>
      <c r="C37" s="3" t="s">
        <v>33</v>
      </c>
      <c r="D37" s="3" t="s">
        <v>42</v>
      </c>
      <c r="F37" s="3" t="s">
        <v>42</v>
      </c>
      <c r="G37" s="10">
        <f t="shared" si="4"/>
        <v>3</v>
      </c>
    </row>
    <row r="38">
      <c r="A38" s="3">
        <v>8.0</v>
      </c>
      <c r="B38" s="3" t="s">
        <v>47</v>
      </c>
      <c r="C38" s="3" t="s">
        <v>37</v>
      </c>
      <c r="D38" s="3" t="s">
        <v>48</v>
      </c>
      <c r="F38" s="3" t="s">
        <v>44</v>
      </c>
      <c r="G38" s="10">
        <f t="shared" si="4"/>
        <v>0</v>
      </c>
    </row>
    <row r="39">
      <c r="A39" s="3">
        <v>9.0</v>
      </c>
      <c r="B39" s="3" t="s">
        <v>49</v>
      </c>
      <c r="C39" s="3" t="s">
        <v>33</v>
      </c>
      <c r="D39" s="3" t="s">
        <v>34</v>
      </c>
      <c r="F39" s="3" t="s">
        <v>48</v>
      </c>
      <c r="G39" s="10">
        <f t="shared" si="4"/>
        <v>0</v>
      </c>
    </row>
    <row r="40">
      <c r="A40" s="3">
        <v>10.0</v>
      </c>
      <c r="B40" s="3" t="s">
        <v>50</v>
      </c>
      <c r="C40" s="3" t="s">
        <v>33</v>
      </c>
      <c r="D40" s="3" t="s">
        <v>42</v>
      </c>
    </row>
    <row r="44">
      <c r="A44" s="2" t="s">
        <v>1</v>
      </c>
      <c r="B44" s="2" t="s">
        <v>2</v>
      </c>
      <c r="C44" s="2" t="s">
        <v>3</v>
      </c>
      <c r="D44" s="2" t="s">
        <v>4</v>
      </c>
      <c r="E44" s="2" t="s">
        <v>51</v>
      </c>
    </row>
    <row r="45">
      <c r="A45" s="3">
        <v>1.0</v>
      </c>
      <c r="B45" s="3" t="s">
        <v>5</v>
      </c>
      <c r="C45" s="3">
        <v>500.0</v>
      </c>
      <c r="D45" s="3">
        <v>300.0</v>
      </c>
      <c r="E45" s="10" t="str">
        <f t="shared" ref="E45:E54" si="5">IF(D45&gt;75,"Bagus","Perlu ditingkatkan")</f>
        <v>Bagus</v>
      </c>
    </row>
    <row r="46">
      <c r="A46" s="3">
        <v>2.0</v>
      </c>
      <c r="B46" s="3" t="s">
        <v>6</v>
      </c>
      <c r="C46" s="3">
        <v>350.0</v>
      </c>
      <c r="D46" s="3">
        <v>100.0</v>
      </c>
      <c r="E46" s="10" t="str">
        <f t="shared" si="5"/>
        <v>Bagus</v>
      </c>
    </row>
    <row r="47">
      <c r="A47" s="3">
        <v>3.0</v>
      </c>
      <c r="B47" s="3" t="s">
        <v>7</v>
      </c>
      <c r="C47" s="3">
        <v>200.0</v>
      </c>
      <c r="D47" s="3">
        <v>100.0</v>
      </c>
      <c r="E47" s="10" t="str">
        <f t="shared" si="5"/>
        <v>Bagus</v>
      </c>
    </row>
    <row r="48">
      <c r="A48" s="3">
        <v>4.0</v>
      </c>
      <c r="B48" s="3" t="s">
        <v>8</v>
      </c>
      <c r="C48" s="3">
        <v>250.0</v>
      </c>
      <c r="D48" s="3">
        <v>150.0</v>
      </c>
      <c r="E48" s="10" t="str">
        <f t="shared" si="5"/>
        <v>Bagus</v>
      </c>
    </row>
    <row r="49">
      <c r="A49" s="3">
        <v>5.0</v>
      </c>
      <c r="B49" s="3" t="s">
        <v>9</v>
      </c>
      <c r="C49" s="3">
        <v>200.0</v>
      </c>
      <c r="D49" s="3">
        <v>100.0</v>
      </c>
      <c r="E49" s="10" t="str">
        <f t="shared" si="5"/>
        <v>Bagus</v>
      </c>
    </row>
    <row r="50">
      <c r="A50" s="3">
        <v>6.0</v>
      </c>
      <c r="B50" s="3" t="s">
        <v>10</v>
      </c>
      <c r="C50" s="3">
        <v>150.0</v>
      </c>
      <c r="D50" s="3">
        <v>50.0</v>
      </c>
      <c r="E50" s="10" t="str">
        <f t="shared" si="5"/>
        <v>Perlu ditingkatkan</v>
      </c>
    </row>
    <row r="51">
      <c r="A51" s="3">
        <v>7.0</v>
      </c>
      <c r="B51" s="3" t="s">
        <v>12</v>
      </c>
      <c r="C51" s="3">
        <v>100.0</v>
      </c>
      <c r="D51" s="3">
        <v>50.0</v>
      </c>
      <c r="E51" s="10" t="str">
        <f t="shared" si="5"/>
        <v>Perlu ditingkatkan</v>
      </c>
    </row>
    <row r="52">
      <c r="A52" s="3">
        <v>8.0</v>
      </c>
      <c r="B52" s="3" t="s">
        <v>13</v>
      </c>
      <c r="C52" s="3">
        <v>200.0</v>
      </c>
      <c r="D52" s="3">
        <v>100.0</v>
      </c>
      <c r="E52" s="10" t="str">
        <f t="shared" si="5"/>
        <v>Bagus</v>
      </c>
    </row>
    <row r="53">
      <c r="A53" s="3">
        <v>9.0</v>
      </c>
      <c r="B53" s="3" t="s">
        <v>14</v>
      </c>
      <c r="C53" s="3">
        <v>400.0</v>
      </c>
      <c r="D53" s="3">
        <v>150.0</v>
      </c>
      <c r="E53" s="10" t="str">
        <f t="shared" si="5"/>
        <v>Bagus</v>
      </c>
    </row>
    <row r="54">
      <c r="A54" s="3">
        <v>10.0</v>
      </c>
      <c r="B54" s="3" t="s">
        <v>15</v>
      </c>
      <c r="C54" s="3">
        <v>200.0</v>
      </c>
      <c r="D54" s="3">
        <v>50.0</v>
      </c>
      <c r="E54" s="10" t="str">
        <f t="shared" si="5"/>
        <v>Perlu ditingkatkan</v>
      </c>
    </row>
    <row r="56">
      <c r="B56" s="6" t="s">
        <v>52</v>
      </c>
      <c r="C56" s="6" t="s">
        <v>53</v>
      </c>
      <c r="E56" s="6" t="s">
        <v>54</v>
      </c>
      <c r="F56" s="6" t="s">
        <v>55</v>
      </c>
    </row>
    <row r="57">
      <c r="B57" s="6" t="s">
        <v>56</v>
      </c>
      <c r="C57" s="6" t="s">
        <v>57</v>
      </c>
      <c r="E57" s="6">
        <v>80.0</v>
      </c>
      <c r="F57" s="12" t="str">
        <f t="shared" ref="F57:F61" si="6">IF(E57&gt;=90,"A",IF(E57&gt;=80,"B",IF(E57&gt;=70,"C",IF(E57&gt;=60,"D","E"))))</f>
        <v>B</v>
      </c>
    </row>
    <row r="58">
      <c r="B58" s="6" t="s">
        <v>58</v>
      </c>
      <c r="C58" s="6" t="s">
        <v>59</v>
      </c>
      <c r="E58" s="6">
        <v>75.0</v>
      </c>
      <c r="F58" s="12" t="str">
        <f t="shared" si="6"/>
        <v>C</v>
      </c>
    </row>
    <row r="59">
      <c r="B59" s="6" t="s">
        <v>60</v>
      </c>
      <c r="C59" s="6" t="s">
        <v>61</v>
      </c>
      <c r="E59" s="6">
        <v>40.0</v>
      </c>
      <c r="F59" s="12" t="str">
        <f t="shared" si="6"/>
        <v>E</v>
      </c>
    </row>
    <row r="60">
      <c r="B60" s="6" t="s">
        <v>62</v>
      </c>
      <c r="C60" s="6" t="s">
        <v>63</v>
      </c>
      <c r="E60" s="6">
        <v>90.0</v>
      </c>
      <c r="F60" s="12" t="str">
        <f t="shared" si="6"/>
        <v>A</v>
      </c>
    </row>
    <row r="61">
      <c r="B61" s="6" t="s">
        <v>64</v>
      </c>
      <c r="C61" s="6" t="s">
        <v>65</v>
      </c>
      <c r="E61" s="6">
        <v>60.0</v>
      </c>
      <c r="F61" s="12" t="str">
        <f t="shared" si="6"/>
        <v>D</v>
      </c>
    </row>
  </sheetData>
  <mergeCells count="6">
    <mergeCell ref="A1:D1"/>
    <mergeCell ref="A13:B13"/>
    <mergeCell ref="F13:G13"/>
    <mergeCell ref="A14:B14"/>
    <mergeCell ref="F14:G14"/>
    <mergeCell ref="A15:B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2.25"/>
  </cols>
  <sheetData>
    <row r="1">
      <c r="A1" s="8" t="s">
        <v>66</v>
      </c>
      <c r="B1" s="8" t="s">
        <v>67</v>
      </c>
    </row>
    <row r="2">
      <c r="A2" s="3" t="s">
        <v>68</v>
      </c>
      <c r="B2" s="13" t="str">
        <f t="shared" ref="B2:B6" si="1">TRIM(A2)</f>
        <v>Pensil ada 5 unit</v>
      </c>
    </row>
    <row r="3">
      <c r="A3" s="3" t="s">
        <v>69</v>
      </c>
      <c r="B3" s="13" t="str">
        <f t="shared" si="1"/>
        <v>Stok barang habis</v>
      </c>
    </row>
    <row r="4">
      <c r="A4" s="3" t="s">
        <v>70</v>
      </c>
      <c r="B4" s="13" t="str">
        <f t="shared" si="1"/>
        <v>Buku tulis sisa 20 unit</v>
      </c>
    </row>
    <row r="5">
      <c r="A5" s="3" t="s">
        <v>71</v>
      </c>
      <c r="B5" s="13" t="str">
        <f t="shared" si="1"/>
        <v>Penghapus sedang re-stock</v>
      </c>
    </row>
    <row r="6">
      <c r="A6" s="3" t="s">
        <v>72</v>
      </c>
      <c r="B6" s="13" t="str">
        <f t="shared" si="1"/>
        <v>Penggaris sisa 50 unit</v>
      </c>
    </row>
    <row r="8">
      <c r="A8" s="8" t="s">
        <v>66</v>
      </c>
      <c r="B8" s="8" t="s">
        <v>73</v>
      </c>
    </row>
    <row r="9">
      <c r="A9" s="3" t="s">
        <v>74</v>
      </c>
      <c r="B9" s="13" t="str">
        <f>REPLACE(A9,4,1,"u")</f>
        <v>Buku</v>
      </c>
    </row>
    <row r="10">
      <c r="A10" s="3" t="s">
        <v>75</v>
      </c>
      <c r="B10" s="13" t="str">
        <f>REPLACE(A10,6,7,"menulis")</f>
        <v>Saya menulis buku</v>
      </c>
    </row>
    <row r="11">
      <c r="A11" s="3" t="s">
        <v>76</v>
      </c>
      <c r="B11" s="13" t="str">
        <f>REPLACE(A11,1,4,"Aku")</f>
        <v>Aku123</v>
      </c>
    </row>
  </sheetData>
  <drawing r:id="rId1"/>
</worksheet>
</file>