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cp9565\Downloads\ETCTN Cohort Performance Report IL036\ETCTN Cohort Performance Report IL036\"/>
    </mc:Choice>
  </mc:AlternateContent>
  <xr:revisionPtr revIDLastSave="0" documentId="13_ncr:1_{95AD0514-66FB-4345-994F-5586352649E1}" xr6:coauthVersionLast="47" xr6:coauthVersionMax="47" xr10:uidLastSave="{00000000-0000-0000-0000-000000000000}"/>
  <bookViews>
    <workbookView xWindow="-25305" yWindow="2235" windowWidth="21600" windowHeight="11385" activeTab="3" xr2:uid="{7CD1FEC0-AB21-4F26-B866-51DF1C366E30}"/>
  </bookViews>
  <sheets>
    <sheet name="ETCTN_2024" sheetId="1" r:id="rId1"/>
    <sheet name="ETCTN_2023" sheetId="2" r:id="rId2"/>
    <sheet name="Information" sheetId="3" r:id="rId3"/>
    <sheet name="Sheet3" sheetId="6" r:id="rId4"/>
    <sheet name="ETCTN_2023 queries" sheetId="4" r:id="rId5"/>
    <sheet name="ETCTN_2023_form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6" l="1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A4" i="6"/>
  <c r="AC4" i="6"/>
  <c r="AD4" i="6"/>
  <c r="AE4" i="6"/>
  <c r="AF4" i="6"/>
  <c r="AG4" i="6"/>
  <c r="AH4" i="6"/>
  <c r="AI4" i="6"/>
  <c r="AJ4" i="6"/>
  <c r="AL4" i="6"/>
  <c r="AA5" i="6"/>
  <c r="AB5" i="6"/>
  <c r="AC5" i="6"/>
  <c r="AD5" i="6"/>
  <c r="AE5" i="6"/>
  <c r="AF5" i="6"/>
  <c r="AG5" i="6"/>
  <c r="AH5" i="6"/>
  <c r="AK5" i="6"/>
  <c r="AM5" i="6"/>
  <c r="AC6" i="6"/>
  <c r="AD6" i="6"/>
  <c r="AE6" i="6"/>
  <c r="AF6" i="6"/>
  <c r="X7" i="6"/>
  <c r="Y7" i="6"/>
  <c r="Z7" i="6"/>
  <c r="AA7" i="6"/>
  <c r="AB7" i="6"/>
  <c r="AC7" i="6"/>
  <c r="AD7" i="6"/>
  <c r="AE7" i="6"/>
  <c r="AF7" i="6"/>
  <c r="AK7" i="6"/>
  <c r="AM7" i="6"/>
  <c r="X8" i="6"/>
  <c r="Y8" i="6"/>
  <c r="Z9" i="6"/>
  <c r="AB9" i="6"/>
  <c r="AC9" i="6"/>
  <c r="AD9" i="6"/>
  <c r="AE9" i="6"/>
  <c r="AF9" i="6"/>
  <c r="AG9" i="6"/>
  <c r="AH9" i="6"/>
  <c r="AI9" i="6"/>
  <c r="AJ9" i="6"/>
  <c r="AK9" i="6"/>
  <c r="AL9" i="6"/>
  <c r="AM9" i="6"/>
  <c r="AG10" i="6"/>
  <c r="AH10" i="6"/>
  <c r="AI10" i="6"/>
  <c r="AJ10" i="6"/>
  <c r="AK10" i="6"/>
  <c r="Y2" i="5"/>
  <c r="Z2" i="5"/>
  <c r="AA2" i="5"/>
  <c r="AB2" i="5"/>
  <c r="AC2" i="5"/>
  <c r="Y3" i="5"/>
  <c r="Z3" i="5"/>
  <c r="AA3" i="5"/>
  <c r="AB3" i="5"/>
  <c r="T4" i="5"/>
  <c r="AC5" i="5"/>
  <c r="M7" i="5"/>
  <c r="L7" i="5"/>
  <c r="K7" i="5"/>
  <c r="J7" i="5"/>
  <c r="I7" i="5"/>
  <c r="H7" i="5"/>
  <c r="G7" i="5"/>
  <c r="F7" i="5"/>
  <c r="E7" i="5"/>
  <c r="D7" i="5"/>
  <c r="C7" i="5"/>
  <c r="B7" i="5"/>
  <c r="M6" i="5"/>
  <c r="L6" i="5"/>
  <c r="K6" i="5"/>
  <c r="J6" i="5"/>
  <c r="I6" i="5"/>
  <c r="H6" i="5"/>
  <c r="G6" i="5"/>
  <c r="F6" i="5"/>
  <c r="E6" i="5"/>
  <c r="D6" i="5"/>
  <c r="C6" i="5"/>
  <c r="B6" i="5"/>
  <c r="O5" i="5"/>
  <c r="N5" i="5"/>
  <c r="O4" i="5"/>
  <c r="N4" i="5"/>
  <c r="O3" i="5"/>
  <c r="N3" i="5"/>
  <c r="O2" i="5"/>
  <c r="N2" i="5"/>
  <c r="T2" i="4"/>
  <c r="U2" i="4"/>
  <c r="V2" i="4"/>
  <c r="W2" i="4"/>
  <c r="X2" i="4"/>
  <c r="Y2" i="4"/>
  <c r="Z2" i="4"/>
  <c r="AA2" i="4"/>
  <c r="AB2" i="4"/>
  <c r="V3" i="4"/>
  <c r="W3" i="4"/>
  <c r="X3" i="4"/>
  <c r="Y3" i="4"/>
  <c r="Z3" i="4"/>
  <c r="AA3" i="4"/>
  <c r="AB3" i="4"/>
  <c r="T4" i="4"/>
  <c r="U4" i="4"/>
  <c r="V4" i="4"/>
  <c r="W4" i="4"/>
  <c r="X4" i="4"/>
  <c r="Y4" i="4"/>
  <c r="Z4" i="4"/>
  <c r="AA4" i="4"/>
  <c r="W5" i="4"/>
  <c r="X5" i="4"/>
  <c r="Y5" i="4"/>
  <c r="Z5" i="4"/>
  <c r="AA5" i="4"/>
  <c r="AB5" i="4"/>
  <c r="S4" i="4"/>
  <c r="S2" i="4"/>
  <c r="M7" i="4"/>
  <c r="L7" i="4"/>
  <c r="K7" i="4"/>
  <c r="J7" i="4"/>
  <c r="I7" i="4"/>
  <c r="H7" i="4"/>
  <c r="G7" i="4"/>
  <c r="F7" i="4"/>
  <c r="E7" i="4"/>
  <c r="D7" i="4"/>
  <c r="C7" i="4"/>
  <c r="B7" i="4"/>
  <c r="M6" i="4"/>
  <c r="L6" i="4"/>
  <c r="K6" i="4"/>
  <c r="J6" i="4"/>
  <c r="I6" i="4"/>
  <c r="H6" i="4"/>
  <c r="G6" i="4"/>
  <c r="F6" i="4"/>
  <c r="E6" i="4"/>
  <c r="D6" i="4"/>
  <c r="C6" i="4"/>
  <c r="B6" i="4"/>
  <c r="O5" i="4"/>
  <c r="N5" i="4"/>
  <c r="O4" i="4"/>
  <c r="N4" i="4"/>
  <c r="O3" i="4"/>
  <c r="N3" i="4"/>
  <c r="O2" i="4"/>
  <c r="N2" i="4"/>
  <c r="E10" i="2"/>
  <c r="C10" i="2"/>
  <c r="B10" i="2"/>
  <c r="D10" i="2"/>
  <c r="B11" i="2"/>
  <c r="C11" i="2"/>
  <c r="E11" i="2"/>
  <c r="M11" i="2"/>
  <c r="L11" i="2"/>
  <c r="K11" i="2"/>
  <c r="J11" i="2"/>
  <c r="I11" i="2"/>
  <c r="H11" i="2"/>
  <c r="G11" i="2"/>
  <c r="F11" i="2"/>
  <c r="D11" i="2"/>
  <c r="F10" i="2"/>
  <c r="M10" i="2"/>
  <c r="L10" i="2"/>
  <c r="K10" i="2"/>
  <c r="J10" i="2"/>
  <c r="I10" i="2"/>
  <c r="H10" i="2"/>
  <c r="G10" i="2"/>
  <c r="O8" i="2"/>
  <c r="O7" i="2"/>
  <c r="O6" i="2"/>
  <c r="O5" i="2"/>
  <c r="O4" i="2"/>
  <c r="O3" i="2"/>
  <c r="O2" i="2"/>
  <c r="N7" i="2"/>
  <c r="N6" i="2"/>
  <c r="N5" i="2"/>
  <c r="N4" i="2"/>
  <c r="N3" i="2"/>
  <c r="N2" i="2"/>
  <c r="N8" i="2"/>
  <c r="O9" i="2"/>
  <c r="N9" i="2"/>
  <c r="I9" i="1"/>
  <c r="I8" i="1"/>
  <c r="I7" i="1"/>
  <c r="I6" i="1"/>
  <c r="I5" i="1"/>
  <c r="I4" i="1"/>
  <c r="I3" i="1"/>
  <c r="I2" i="1"/>
  <c r="H9" i="1"/>
  <c r="H8" i="1"/>
  <c r="H7" i="1"/>
  <c r="H6" i="1"/>
  <c r="H5" i="1"/>
  <c r="H4" i="1"/>
  <c r="H3" i="1"/>
  <c r="H2" i="1"/>
  <c r="G11" i="1"/>
  <c r="F11" i="1"/>
  <c r="E11" i="1"/>
  <c r="D11" i="1"/>
  <c r="C11" i="1"/>
  <c r="G10" i="1"/>
  <c r="F10" i="1"/>
  <c r="E10" i="1"/>
  <c r="D10" i="1"/>
  <c r="C10" i="1"/>
  <c r="B10" i="1"/>
  <c r="B11" i="1"/>
</calcChain>
</file>

<file path=xl/sharedStrings.xml><?xml version="1.0" encoding="utf-8"?>
<sst xmlns="http://schemas.openxmlformats.org/spreadsheetml/2006/main" count="221" uniqueCount="28">
  <si>
    <t>Study ID</t>
  </si>
  <si>
    <t>January</t>
  </si>
  <si>
    <t>February</t>
  </si>
  <si>
    <t>March</t>
  </si>
  <si>
    <t>April</t>
  </si>
  <si>
    <t xml:space="preserve">May </t>
  </si>
  <si>
    <t>June</t>
  </si>
  <si>
    <t>Queries_10387</t>
  </si>
  <si>
    <t>Forms_10387</t>
  </si>
  <si>
    <t>Queries_10476</t>
  </si>
  <si>
    <t>Forms_10476</t>
  </si>
  <si>
    <t>Queries_10486</t>
  </si>
  <si>
    <t>Forms_10486</t>
  </si>
  <si>
    <t>Queries_10492</t>
  </si>
  <si>
    <t>Forms_10492</t>
  </si>
  <si>
    <t>Average</t>
  </si>
  <si>
    <t>Median</t>
  </si>
  <si>
    <t>July</t>
  </si>
  <si>
    <t>August</t>
  </si>
  <si>
    <t>September</t>
  </si>
  <si>
    <t>October</t>
  </si>
  <si>
    <t>November</t>
  </si>
  <si>
    <t>December</t>
  </si>
  <si>
    <t>*Data from the CTSU query and delinquent form reports</t>
  </si>
  <si>
    <t>Average All studies</t>
  </si>
  <si>
    <t>Median All studies</t>
  </si>
  <si>
    <t>Rate (change form month to month</t>
  </si>
  <si>
    <t>Rate mont/month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</si>
</sst>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2" borderId="2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queries-2023/2024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Sheet3!$U$14:$V$14</c:f>
              <c:strCache>
                <c:ptCount val="2"/>
                <c:pt idx="0">
                  <c:v>Queries_10387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Sheet3!$W$13:$AM$13</c:f>
              <c:strCache>
                <c:ptCount val="17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 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January</c:v>
                </c:pt>
                <c:pt idx="12">
                  <c:v>February</c:v>
                </c:pt>
                <c:pt idx="13">
                  <c:v>March</c:v>
                </c:pt>
                <c:pt idx="14">
                  <c:v>April</c:v>
                </c:pt>
                <c:pt idx="15">
                  <c:v>May </c:v>
                </c:pt>
                <c:pt idx="16">
                  <c:v>June</c:v>
                </c:pt>
              </c:strCache>
            </c:strRef>
          </c:cat>
          <c:val>
            <c:numRef>
              <c:f>Sheet3!$W$14:$AM$14</c:f>
              <c:numCache>
                <c:formatCode>General</c:formatCode>
                <c:ptCount val="17"/>
                <c:pt idx="0">
                  <c:v>0</c:v>
                </c:pt>
                <c:pt idx="1">
                  <c:v>12</c:v>
                </c:pt>
                <c:pt idx="2">
                  <c:v>0.83333333333333337</c:v>
                </c:pt>
                <c:pt idx="3">
                  <c:v>1.3</c:v>
                </c:pt>
                <c:pt idx="4">
                  <c:v>7.6923076923076927E-2</c:v>
                </c:pt>
                <c:pt idx="5">
                  <c:v>13</c:v>
                </c:pt>
                <c:pt idx="6">
                  <c:v>1</c:v>
                </c:pt>
                <c:pt idx="7">
                  <c:v>1.9230769230769231</c:v>
                </c:pt>
                <c:pt idx="8">
                  <c:v>0.52</c:v>
                </c:pt>
                <c:pt idx="9">
                  <c:v>2.3076923076923075</c:v>
                </c:pt>
                <c:pt idx="10">
                  <c:v>1.1333333333333333</c:v>
                </c:pt>
                <c:pt idx="11">
                  <c:v>1.6764705882352942</c:v>
                </c:pt>
                <c:pt idx="12">
                  <c:v>1</c:v>
                </c:pt>
                <c:pt idx="13">
                  <c:v>1.0350877192982457</c:v>
                </c:pt>
                <c:pt idx="14">
                  <c:v>0.6271186440677966</c:v>
                </c:pt>
                <c:pt idx="15">
                  <c:v>1.4864864864864864</c:v>
                </c:pt>
                <c:pt idx="16">
                  <c:v>1.2363636363636363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C-415C-BFBD-3CCF66259050}"/>
            </c:ext>
          </c:extLst>
        </c:ser>
        <c:ser>
          <c:idx val="1"/>
          <c:order val="1"/>
          <c:tx>
            <c:strRef>
              <c:f>Sheet3!$U$15:$V$15</c:f>
              <c:strCache>
                <c:ptCount val="2"/>
                <c:pt idx="0">
                  <c:v>Queries_10476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Sheet3!$W$13:$AM$13</c:f>
              <c:strCache>
                <c:ptCount val="17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 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January</c:v>
                </c:pt>
                <c:pt idx="12">
                  <c:v>February</c:v>
                </c:pt>
                <c:pt idx="13">
                  <c:v>March</c:v>
                </c:pt>
                <c:pt idx="14">
                  <c:v>April</c:v>
                </c:pt>
                <c:pt idx="15">
                  <c:v>May </c:v>
                </c:pt>
                <c:pt idx="16">
                  <c:v>June</c:v>
                </c:pt>
              </c:strCache>
            </c:strRef>
          </c:cat>
          <c:val>
            <c:numRef>
              <c:f>Sheet3!$W$15:$AM$15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4.166666666666667</c:v>
                </c:pt>
                <c:pt idx="6">
                  <c:v>1</c:v>
                </c:pt>
                <c:pt idx="7">
                  <c:v>0.54</c:v>
                </c:pt>
                <c:pt idx="8">
                  <c:v>1.1111111111111112</c:v>
                </c:pt>
                <c:pt idx="9">
                  <c:v>0.5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C-415C-BFBD-3CCF66259050}"/>
            </c:ext>
          </c:extLst>
        </c:ser>
        <c:ser>
          <c:idx val="2"/>
          <c:order val="2"/>
          <c:tx>
            <c:strRef>
              <c:f>Sheet3!$U$16:$V$16</c:f>
              <c:strCache>
                <c:ptCount val="2"/>
                <c:pt idx="0">
                  <c:v>Queries_10486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Sheet3!$W$13:$AM$13</c:f>
              <c:strCache>
                <c:ptCount val="17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 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January</c:v>
                </c:pt>
                <c:pt idx="12">
                  <c:v>February</c:v>
                </c:pt>
                <c:pt idx="13">
                  <c:v>March</c:v>
                </c:pt>
                <c:pt idx="14">
                  <c:v>April</c:v>
                </c:pt>
                <c:pt idx="15">
                  <c:v>May </c:v>
                </c:pt>
                <c:pt idx="16">
                  <c:v>June</c:v>
                </c:pt>
              </c:strCache>
            </c:strRef>
          </c:cat>
          <c:val>
            <c:numRef>
              <c:f>Sheet3!$W$16:$AM$16</c:f>
              <c:numCache>
                <c:formatCode>General</c:formatCode>
                <c:ptCount val="17"/>
                <c:pt idx="0">
                  <c:v>0</c:v>
                </c:pt>
                <c:pt idx="1">
                  <c:v>6.5</c:v>
                </c:pt>
                <c:pt idx="2">
                  <c:v>0.4358974358974359</c:v>
                </c:pt>
                <c:pt idx="3">
                  <c:v>3.9411764705882355</c:v>
                </c:pt>
                <c:pt idx="4">
                  <c:v>1.4925373134328358E-2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2.6666666666666665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0C-415C-BFBD-3CCF66259050}"/>
            </c:ext>
          </c:extLst>
        </c:ser>
        <c:ser>
          <c:idx val="3"/>
          <c:order val="3"/>
          <c:tx>
            <c:strRef>
              <c:f>Sheet3!$U$17:$V$17</c:f>
              <c:strCache>
                <c:ptCount val="2"/>
                <c:pt idx="0">
                  <c:v>Queries_10492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Sheet3!$W$13:$AM$13</c:f>
              <c:strCache>
                <c:ptCount val="17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 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January</c:v>
                </c:pt>
                <c:pt idx="12">
                  <c:v>February</c:v>
                </c:pt>
                <c:pt idx="13">
                  <c:v>March</c:v>
                </c:pt>
                <c:pt idx="14">
                  <c:v>April</c:v>
                </c:pt>
                <c:pt idx="15">
                  <c:v>May </c:v>
                </c:pt>
                <c:pt idx="16">
                  <c:v>June</c:v>
                </c:pt>
              </c:strCache>
            </c:strRef>
          </c:cat>
          <c:val>
            <c:numRef>
              <c:f>Sheet3!$W$17:$AM$17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3.1428571428571428</c:v>
                </c:pt>
                <c:pt idx="6">
                  <c:v>0.81818181818181823</c:v>
                </c:pt>
                <c:pt idx="7">
                  <c:v>0.3888888888888889</c:v>
                </c:pt>
                <c:pt idx="8">
                  <c:v>1.1428571428571428</c:v>
                </c:pt>
                <c:pt idx="9">
                  <c:v>1</c:v>
                </c:pt>
                <c:pt idx="10">
                  <c:v>1</c:v>
                </c:pt>
                <c:pt idx="11">
                  <c:v>0.875</c:v>
                </c:pt>
                <c:pt idx="12">
                  <c:v>3.8571428571428572</c:v>
                </c:pt>
                <c:pt idx="13">
                  <c:v>0.33333333333333331</c:v>
                </c:pt>
                <c:pt idx="14">
                  <c:v>11.111111111111111</c:v>
                </c:pt>
                <c:pt idx="15">
                  <c:v>0.59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0C-415C-BFBD-3CCF66259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625936"/>
        <c:axId val="923624976"/>
      </c:lineChart>
      <c:catAx>
        <c:axId val="92362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624976"/>
        <c:crosses val="autoZero"/>
        <c:auto val="1"/>
        <c:lblAlgn val="ctr"/>
        <c:lblOffset val="100"/>
        <c:noMultiLvlLbl val="0"/>
      </c:catAx>
      <c:valAx>
        <c:axId val="92362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62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Rate forms-2023/2024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Sheet3!$U$21:$V$21</c:f>
              <c:strCache>
                <c:ptCount val="2"/>
                <c:pt idx="0">
                  <c:v>Forms_10387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Sheet3!$W$20:$AM$20</c:f>
              <c:strCache>
                <c:ptCount val="17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 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January</c:v>
                </c:pt>
                <c:pt idx="12">
                  <c:v>February</c:v>
                </c:pt>
                <c:pt idx="13">
                  <c:v>March</c:v>
                </c:pt>
                <c:pt idx="14">
                  <c:v>April</c:v>
                </c:pt>
                <c:pt idx="15">
                  <c:v>May </c:v>
                </c:pt>
                <c:pt idx="16">
                  <c:v>June</c:v>
                </c:pt>
              </c:strCache>
            </c:strRef>
          </c:cat>
          <c:val>
            <c:numRef>
              <c:f>Sheet3!$W$21:$AM$21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0.33333333333333331</c:v>
                </c:pt>
                <c:pt idx="8">
                  <c:v>4</c:v>
                </c:pt>
                <c:pt idx="9">
                  <c:v>0.5</c:v>
                </c:pt>
                <c:pt idx="10">
                  <c:v>0.5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B2-4B6B-9C4A-769A148DDE97}"/>
            </c:ext>
          </c:extLst>
        </c:ser>
        <c:ser>
          <c:idx val="1"/>
          <c:order val="1"/>
          <c:tx>
            <c:strRef>
              <c:f>Sheet3!$U$22:$V$22</c:f>
              <c:strCache>
                <c:ptCount val="2"/>
                <c:pt idx="0">
                  <c:v>Forms_10476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Sheet3!$W$20:$AM$20</c:f>
              <c:strCache>
                <c:ptCount val="17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 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January</c:v>
                </c:pt>
                <c:pt idx="12">
                  <c:v>February</c:v>
                </c:pt>
                <c:pt idx="13">
                  <c:v>March</c:v>
                </c:pt>
                <c:pt idx="14">
                  <c:v>April</c:v>
                </c:pt>
                <c:pt idx="15">
                  <c:v>May </c:v>
                </c:pt>
                <c:pt idx="16">
                  <c:v>June</c:v>
                </c:pt>
              </c:strCache>
            </c:strRef>
          </c:cat>
          <c:val>
            <c:numRef>
              <c:f>Sheet3!$W$22:$AM$22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0.75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B2-4B6B-9C4A-769A148DDE97}"/>
            </c:ext>
          </c:extLst>
        </c:ser>
        <c:ser>
          <c:idx val="2"/>
          <c:order val="2"/>
          <c:tx>
            <c:strRef>
              <c:f>Sheet3!$U$23:$V$23</c:f>
              <c:strCache>
                <c:ptCount val="2"/>
                <c:pt idx="0">
                  <c:v>Forms_10486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Sheet3!$W$20:$AM$20</c:f>
              <c:strCache>
                <c:ptCount val="17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 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January</c:v>
                </c:pt>
                <c:pt idx="12">
                  <c:v>February</c:v>
                </c:pt>
                <c:pt idx="13">
                  <c:v>March</c:v>
                </c:pt>
                <c:pt idx="14">
                  <c:v>April</c:v>
                </c:pt>
                <c:pt idx="15">
                  <c:v>May </c:v>
                </c:pt>
                <c:pt idx="16">
                  <c:v>June</c:v>
                </c:pt>
              </c:strCache>
            </c:strRef>
          </c:cat>
          <c:val>
            <c:numRef>
              <c:f>Sheet3!$W$23:$AM$23</c:f>
              <c:numCache>
                <c:formatCode>General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B2-4B6B-9C4A-769A148DDE97}"/>
            </c:ext>
          </c:extLst>
        </c:ser>
        <c:ser>
          <c:idx val="3"/>
          <c:order val="3"/>
          <c:tx>
            <c:strRef>
              <c:f>Sheet3!$U$24:$V$24</c:f>
              <c:strCache>
                <c:ptCount val="2"/>
                <c:pt idx="0">
                  <c:v>Forms_10492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Sheet3!$W$20:$AM$20</c:f>
              <c:strCache>
                <c:ptCount val="17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 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January</c:v>
                </c:pt>
                <c:pt idx="12">
                  <c:v>February</c:v>
                </c:pt>
                <c:pt idx="13">
                  <c:v>March</c:v>
                </c:pt>
                <c:pt idx="14">
                  <c:v>April</c:v>
                </c:pt>
                <c:pt idx="15">
                  <c:v>May </c:v>
                </c:pt>
                <c:pt idx="16">
                  <c:v>June</c:v>
                </c:pt>
              </c:strCache>
            </c:strRef>
          </c:cat>
          <c:val>
            <c:numRef>
              <c:f>Sheet3!$W$24:$AM$24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B2-4B6B-9C4A-769A148DD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279072"/>
        <c:axId val="923280032"/>
      </c:lineChart>
      <c:catAx>
        <c:axId val="92327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280032"/>
        <c:crosses val="autoZero"/>
        <c:auto val="1"/>
        <c:lblAlgn val="ctr"/>
        <c:lblOffset val="100"/>
        <c:noMultiLvlLbl val="0"/>
      </c:catAx>
      <c:valAx>
        <c:axId val="9232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27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'ETCTN_2023 queries'!$A$2</c:f>
              <c:strCache>
                <c:ptCount val="1"/>
                <c:pt idx="0">
                  <c:v>Queries_10387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'ETCTN_2023 queries'!$B$1:$M$1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 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'ETCTN_2023 queries'!$B$2:$M$2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12</c:v>
                </c:pt>
                <c:pt idx="3">
                  <c:v>10</c:v>
                </c:pt>
                <c:pt idx="4">
                  <c:v>13</c:v>
                </c:pt>
                <c:pt idx="5">
                  <c:v>1</c:v>
                </c:pt>
                <c:pt idx="6">
                  <c:v>13</c:v>
                </c:pt>
                <c:pt idx="7">
                  <c:v>13</c:v>
                </c:pt>
                <c:pt idx="8">
                  <c:v>25</c:v>
                </c:pt>
                <c:pt idx="9">
                  <c:v>13</c:v>
                </c:pt>
                <c:pt idx="10">
                  <c:v>30</c:v>
                </c:pt>
                <c:pt idx="1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C-4FFB-A00B-65D8A1DF0267}"/>
            </c:ext>
          </c:extLst>
        </c:ser>
        <c:ser>
          <c:idx val="1"/>
          <c:order val="1"/>
          <c:tx>
            <c:strRef>
              <c:f>'ETCTN_2023 queries'!$A$3</c:f>
              <c:strCache>
                <c:ptCount val="1"/>
                <c:pt idx="0">
                  <c:v>Queries_10476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'ETCTN_2023 queries'!$B$1:$M$1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 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'ETCTN_2023 queries'!$B$3:$M$3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12</c:v>
                </c:pt>
                <c:pt idx="6">
                  <c:v>50</c:v>
                </c:pt>
                <c:pt idx="7">
                  <c:v>50</c:v>
                </c:pt>
                <c:pt idx="8">
                  <c:v>27</c:v>
                </c:pt>
                <c:pt idx="9">
                  <c:v>30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6C-4FFB-A00B-65D8A1DF0267}"/>
            </c:ext>
          </c:extLst>
        </c:ser>
        <c:ser>
          <c:idx val="2"/>
          <c:order val="2"/>
          <c:tx>
            <c:strRef>
              <c:f>'ETCTN_2023 queries'!$A$4</c:f>
              <c:strCache>
                <c:ptCount val="1"/>
                <c:pt idx="0">
                  <c:v>Queries_10486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'ETCTN_2023 queries'!$B$1:$M$1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 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'ETCTN_2023 queries'!$B$4:$M$4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39</c:v>
                </c:pt>
                <c:pt idx="3">
                  <c:v>17</c:v>
                </c:pt>
                <c:pt idx="4">
                  <c:v>67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6C-4FFB-A00B-65D8A1DF0267}"/>
            </c:ext>
          </c:extLst>
        </c:ser>
        <c:ser>
          <c:idx val="3"/>
          <c:order val="3"/>
          <c:tx>
            <c:strRef>
              <c:f>'ETCTN_2023 queries'!$A$5</c:f>
              <c:strCache>
                <c:ptCount val="1"/>
                <c:pt idx="0">
                  <c:v>Queries_10492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'ETCTN_2023 queries'!$B$1:$M$1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 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'ETCTN_2023 queries'!$B$5:$M$5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7</c:v>
                </c:pt>
                <c:pt idx="6">
                  <c:v>22</c:v>
                </c:pt>
                <c:pt idx="7">
                  <c:v>18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6C-4FFB-A00B-65D8A1DF0267}"/>
            </c:ext>
          </c:extLst>
        </c:ser>
        <c:ser>
          <c:idx val="4"/>
          <c:order val="4"/>
          <c:tx>
            <c:strRef>
              <c:f>'ETCTN_2023 queries'!$A$6</c:f>
              <c:strCache>
                <c:ptCount val="1"/>
                <c:pt idx="0">
                  <c:v>Average All studies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'ETCTN_2023 queries'!$B$1:$M$1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 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'ETCTN_2023 queries'!$B$6:$M$6</c:f>
              <c:numCache>
                <c:formatCode>General</c:formatCode>
                <c:ptCount val="12"/>
                <c:pt idx="0">
                  <c:v>0</c:v>
                </c:pt>
                <c:pt idx="1">
                  <c:v>1.75</c:v>
                </c:pt>
                <c:pt idx="2">
                  <c:v>12.75</c:v>
                </c:pt>
                <c:pt idx="3">
                  <c:v>8.5</c:v>
                </c:pt>
                <c:pt idx="4">
                  <c:v>23</c:v>
                </c:pt>
                <c:pt idx="5">
                  <c:v>5.25</c:v>
                </c:pt>
                <c:pt idx="6">
                  <c:v>21.5</c:v>
                </c:pt>
                <c:pt idx="7">
                  <c:v>20.5</c:v>
                </c:pt>
                <c:pt idx="8">
                  <c:v>15</c:v>
                </c:pt>
                <c:pt idx="9">
                  <c:v>15.25</c:v>
                </c:pt>
                <c:pt idx="10">
                  <c:v>13.25</c:v>
                </c:pt>
                <c:pt idx="11">
                  <c:v>14.25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6C-4FFB-A00B-65D8A1DF0267}"/>
            </c:ext>
          </c:extLst>
        </c:ser>
        <c:ser>
          <c:idx val="5"/>
          <c:order val="5"/>
          <c:tx>
            <c:strRef>
              <c:f>'ETCTN_2023 queries'!$A$7</c:f>
              <c:strCache>
                <c:ptCount val="1"/>
                <c:pt idx="0">
                  <c:v>Median All studies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'ETCTN_2023 queries'!$B$1:$M$1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 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'ETCTN_2023 queries'!$B$7:$M$7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6</c:v>
                </c:pt>
                <c:pt idx="3">
                  <c:v>8.5</c:v>
                </c:pt>
                <c:pt idx="4">
                  <c:v>12.5</c:v>
                </c:pt>
                <c:pt idx="5">
                  <c:v>4</c:v>
                </c:pt>
                <c:pt idx="6">
                  <c:v>17.5</c:v>
                </c:pt>
                <c:pt idx="7">
                  <c:v>15.5</c:v>
                </c:pt>
                <c:pt idx="8">
                  <c:v>16</c:v>
                </c:pt>
                <c:pt idx="9">
                  <c:v>11.5</c:v>
                </c:pt>
                <c:pt idx="10">
                  <c:v>11.5</c:v>
                </c:pt>
                <c:pt idx="11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6C-4FFB-A00B-65D8A1DF0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8165423"/>
        <c:axId val="898154863"/>
      </c:barChart>
      <c:catAx>
        <c:axId val="89816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54863"/>
        <c:crosses val="autoZero"/>
        <c:auto val="1"/>
        <c:lblAlgn val="ctr"/>
        <c:lblOffset val="100"/>
        <c:noMultiLvlLbl val="0"/>
      </c:catAx>
      <c:valAx>
        <c:axId val="89815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6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Rate, month to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'ETCTN_2023 queries'!$P$2</c:f>
              <c:strCache>
                <c:ptCount val="1"/>
                <c:pt idx="0">
                  <c:v>Queries_10387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'ETCTN_2023 queries'!$Q$1:$AB$1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 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'ETCTN_2023 queries'!$Q$2:$AB$2</c:f>
              <c:numCache>
                <c:formatCode>General</c:formatCode>
                <c:ptCount val="12"/>
                <c:pt idx="1">
                  <c:v>0</c:v>
                </c:pt>
                <c:pt idx="2">
                  <c:v>12</c:v>
                </c:pt>
                <c:pt idx="3">
                  <c:v>0.83333333333333337</c:v>
                </c:pt>
                <c:pt idx="4">
                  <c:v>1.3</c:v>
                </c:pt>
                <c:pt idx="5">
                  <c:v>7.6923076923076927E-2</c:v>
                </c:pt>
                <c:pt idx="6">
                  <c:v>13</c:v>
                </c:pt>
                <c:pt idx="7">
                  <c:v>1</c:v>
                </c:pt>
                <c:pt idx="8">
                  <c:v>1.9230769230769231</c:v>
                </c:pt>
                <c:pt idx="9">
                  <c:v>0.52</c:v>
                </c:pt>
                <c:pt idx="10">
                  <c:v>2.3076923076923075</c:v>
                </c:pt>
                <c:pt idx="11">
                  <c:v>1.1333333333333333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2-4A37-9E6C-0989DF79B073}"/>
            </c:ext>
          </c:extLst>
        </c:ser>
        <c:ser>
          <c:idx val="1"/>
          <c:order val="1"/>
          <c:tx>
            <c:strRef>
              <c:f>'ETCTN_2023 queries'!$P$3</c:f>
              <c:strCache>
                <c:ptCount val="1"/>
                <c:pt idx="0">
                  <c:v>Queries_10476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'ETCTN_2023 queries'!$Q$1:$AB$1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 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'ETCTN_2023 queries'!$Q$3:$AB$3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4.166666666666667</c:v>
                </c:pt>
                <c:pt idx="7">
                  <c:v>1</c:v>
                </c:pt>
                <c:pt idx="8">
                  <c:v>0.54</c:v>
                </c:pt>
                <c:pt idx="9">
                  <c:v>1.1111111111111112</c:v>
                </c:pt>
                <c:pt idx="10">
                  <c:v>0.5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D2-4A37-9E6C-0989DF79B073}"/>
            </c:ext>
          </c:extLst>
        </c:ser>
        <c:ser>
          <c:idx val="2"/>
          <c:order val="2"/>
          <c:tx>
            <c:strRef>
              <c:f>'ETCTN_2023 queries'!$P$4</c:f>
              <c:strCache>
                <c:ptCount val="1"/>
                <c:pt idx="0">
                  <c:v>Queries_10486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'ETCTN_2023 queries'!$Q$1:$AB$1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 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'ETCTN_2023 queries'!$Q$4:$AB$4</c:f>
              <c:numCache>
                <c:formatCode>General</c:formatCode>
                <c:ptCount val="12"/>
                <c:pt idx="1">
                  <c:v>0</c:v>
                </c:pt>
                <c:pt idx="2">
                  <c:v>6.5</c:v>
                </c:pt>
                <c:pt idx="3">
                  <c:v>0.4358974358974359</c:v>
                </c:pt>
                <c:pt idx="4">
                  <c:v>3.9411764705882355</c:v>
                </c:pt>
                <c:pt idx="5">
                  <c:v>1.4925373134328358E-2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D2-4A37-9E6C-0989DF79B073}"/>
            </c:ext>
          </c:extLst>
        </c:ser>
        <c:ser>
          <c:idx val="3"/>
          <c:order val="3"/>
          <c:tx>
            <c:strRef>
              <c:f>'ETCTN_2023 queries'!$P$5</c:f>
              <c:strCache>
                <c:ptCount val="1"/>
                <c:pt idx="0">
                  <c:v>Queries_10492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'ETCTN_2023 queries'!$Q$1:$AB$1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 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'ETCTN_2023 queries'!$Q$5:$AB$5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3.1428571428571428</c:v>
                </c:pt>
                <c:pt idx="7">
                  <c:v>0.81818181818181823</c:v>
                </c:pt>
                <c:pt idx="8">
                  <c:v>0.3888888888888889</c:v>
                </c:pt>
                <c:pt idx="9">
                  <c:v>1.1428571428571428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D2-4A37-9E6C-0989DF79B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862591"/>
        <c:axId val="905864991"/>
      </c:lineChart>
      <c:catAx>
        <c:axId val="90586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864991"/>
        <c:crosses val="autoZero"/>
        <c:auto val="1"/>
        <c:lblAlgn val="ctr"/>
        <c:lblOffset val="100"/>
        <c:noMultiLvlLbl val="0"/>
      </c:catAx>
      <c:valAx>
        <c:axId val="90586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86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ETCTN_2023_forms!$A$2</c:f>
              <c:strCache>
                <c:ptCount val="1"/>
                <c:pt idx="0">
                  <c:v>Forms_10387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ETCTN_2023_forms!$B$1:$M$1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 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ETCTN_2023_forms!$B$2:$M$2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2-4E19-8B77-A3E805E7F746}"/>
            </c:ext>
          </c:extLst>
        </c:ser>
        <c:ser>
          <c:idx val="1"/>
          <c:order val="1"/>
          <c:tx>
            <c:strRef>
              <c:f>ETCTN_2023_forms!$A$3</c:f>
              <c:strCache>
                <c:ptCount val="1"/>
                <c:pt idx="0">
                  <c:v>Forms_10476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ETCTN_2023_forms!$B$1:$M$1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 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ETCTN_2023_forms!$B$3:$M$3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D2-4E19-8B77-A3E805E7F746}"/>
            </c:ext>
          </c:extLst>
        </c:ser>
        <c:ser>
          <c:idx val="2"/>
          <c:order val="2"/>
          <c:tx>
            <c:strRef>
              <c:f>ETCTN_2023_forms!$A$4</c:f>
              <c:strCache>
                <c:ptCount val="1"/>
                <c:pt idx="0">
                  <c:v>Forms_10486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ETCTN_2023_forms!$B$1:$M$1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 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ETCTN_2023_forms!$B$4:$M$4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D2-4E19-8B77-A3E805E7F746}"/>
            </c:ext>
          </c:extLst>
        </c:ser>
        <c:ser>
          <c:idx val="3"/>
          <c:order val="3"/>
          <c:tx>
            <c:strRef>
              <c:f>ETCTN_2023_forms!$A$5</c:f>
              <c:strCache>
                <c:ptCount val="1"/>
                <c:pt idx="0">
                  <c:v>Forms_10492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ETCTN_2023_forms!$B$1:$M$1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 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ETCTN_2023_forms!$B$5:$M$5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D2-4E19-8B77-A3E805E7F746}"/>
            </c:ext>
          </c:extLst>
        </c:ser>
        <c:ser>
          <c:idx val="4"/>
          <c:order val="4"/>
          <c:tx>
            <c:strRef>
              <c:f>ETCTN_2023_forms!$A$6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ETCTN_2023_forms!$B$1:$M$1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 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ETCTN_2023_forms!$B$6:$M$6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</c:v>
                </c:pt>
                <c:pt idx="4">
                  <c:v>0.75</c:v>
                </c:pt>
                <c:pt idx="5">
                  <c:v>0</c:v>
                </c:pt>
                <c:pt idx="6">
                  <c:v>1</c:v>
                </c:pt>
                <c:pt idx="7">
                  <c:v>1.75</c:v>
                </c:pt>
                <c:pt idx="8">
                  <c:v>1</c:v>
                </c:pt>
                <c:pt idx="9">
                  <c:v>1.75</c:v>
                </c:pt>
                <c:pt idx="10">
                  <c:v>1.5</c:v>
                </c:pt>
                <c:pt idx="11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D2-4E19-8B77-A3E805E7F746}"/>
            </c:ext>
          </c:extLst>
        </c:ser>
        <c:ser>
          <c:idx val="5"/>
          <c:order val="5"/>
          <c:tx>
            <c:strRef>
              <c:f>ETCTN_2023_forms!$A$7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ETCTN_2023_forms!$B$1:$M$1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 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ETCTN_2023_forms!$B$7:$M$7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1.5</c:v>
                </c:pt>
                <c:pt idx="8">
                  <c:v>0.5</c:v>
                </c:pt>
                <c:pt idx="9">
                  <c:v>1.5</c:v>
                </c:pt>
                <c:pt idx="10">
                  <c:v>1</c:v>
                </c:pt>
                <c:pt idx="1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D2-4E19-8B77-A3E805E7F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526959"/>
        <c:axId val="903527439"/>
      </c:barChart>
      <c:catAx>
        <c:axId val="90352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527439"/>
        <c:crosses val="autoZero"/>
        <c:auto val="1"/>
        <c:lblAlgn val="ctr"/>
        <c:lblOffset val="100"/>
        <c:noMultiLvlLbl val="0"/>
      </c:catAx>
      <c:valAx>
        <c:axId val="90352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52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Rate, month to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ETCTN_2023_forms!$Q$2:$R$2</c:f>
              <c:strCache>
                <c:ptCount val="2"/>
                <c:pt idx="0">
                  <c:v>Forms_10387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ETCTN_2023_forms!$S$1:$AC$1</c:f>
              <c:strCache>
                <c:ptCount val="11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 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</c:strCache>
            </c:strRef>
          </c:cat>
          <c:val>
            <c:numRef>
              <c:f>ETCTN_2023_forms!$S$2:$AC$2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0.33333333333333331</c:v>
                </c:pt>
                <c:pt idx="8">
                  <c:v>4</c:v>
                </c:pt>
                <c:pt idx="9">
                  <c:v>0.5</c:v>
                </c:pt>
                <c:pt idx="1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6-4DC2-AB06-61233D8FFE09}"/>
            </c:ext>
          </c:extLst>
        </c:ser>
        <c:ser>
          <c:idx val="1"/>
          <c:order val="1"/>
          <c:tx>
            <c:strRef>
              <c:f>ETCTN_2023_forms!$Q$3:$R$3</c:f>
              <c:strCache>
                <c:ptCount val="2"/>
                <c:pt idx="0">
                  <c:v>Forms_10476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ETCTN_2023_forms!$S$1:$AC$1</c:f>
              <c:strCache>
                <c:ptCount val="11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 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</c:strCache>
            </c:strRef>
          </c:cat>
          <c:val>
            <c:numRef>
              <c:f>ETCTN_2023_forms!$S$3:$AC$3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0.75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06-4DC2-AB06-61233D8FFE09}"/>
            </c:ext>
          </c:extLst>
        </c:ser>
        <c:ser>
          <c:idx val="2"/>
          <c:order val="2"/>
          <c:tx>
            <c:strRef>
              <c:f>ETCTN_2023_forms!$Q$4:$R$4</c:f>
              <c:strCache>
                <c:ptCount val="2"/>
                <c:pt idx="0">
                  <c:v>Forms_10486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ETCTN_2023_forms!$S$1:$AC$1</c:f>
              <c:strCache>
                <c:ptCount val="11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 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</c:strCache>
            </c:strRef>
          </c:cat>
          <c:val>
            <c:numRef>
              <c:f>ETCTN_2023_forms!$S$4:$AC$4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06-4DC2-AB06-61233D8FFE09}"/>
            </c:ext>
          </c:extLst>
        </c:ser>
        <c:ser>
          <c:idx val="3"/>
          <c:order val="3"/>
          <c:tx>
            <c:strRef>
              <c:f>ETCTN_2023_forms!$Q$5:$R$5</c:f>
              <c:strCache>
                <c:ptCount val="2"/>
                <c:pt idx="0">
                  <c:v>Forms_10492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ETCTN_2023_forms!$S$1:$AC$1</c:f>
              <c:strCache>
                <c:ptCount val="11"/>
                <c:pt idx="0">
                  <c:v>February</c:v>
                </c:pt>
                <c:pt idx="1">
                  <c:v>March</c:v>
                </c:pt>
                <c:pt idx="2">
                  <c:v>April</c:v>
                </c:pt>
                <c:pt idx="3">
                  <c:v>May 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</c:strCache>
            </c:strRef>
          </c:cat>
          <c:val>
            <c:numRef>
              <c:f>ETCTN_2023_forms!$S$5:$AC$5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06-4DC2-AB06-61233D8FF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166383"/>
        <c:axId val="898183663"/>
      </c:lineChart>
      <c:catAx>
        <c:axId val="89816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83663"/>
        <c:crosses val="autoZero"/>
        <c:auto val="1"/>
        <c:lblAlgn val="ctr"/>
        <c:lblOffset val="100"/>
        <c:noMultiLvlLbl val="0"/>
      </c:catAx>
      <c:valAx>
        <c:axId val="89818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6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61912</xdr:colOff>
      <xdr:row>24</xdr:row>
      <xdr:rowOff>157162</xdr:rowOff>
    </xdr:from>
    <xdr:to>
      <xdr:col>26</xdr:col>
      <xdr:colOff>490537</xdr:colOff>
      <xdr:row>39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8A6326-18E7-F5BF-9FDE-D0394D140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576262</xdr:colOff>
      <xdr:row>24</xdr:row>
      <xdr:rowOff>157162</xdr:rowOff>
    </xdr:from>
    <xdr:to>
      <xdr:col>34</xdr:col>
      <xdr:colOff>271462</xdr:colOff>
      <xdr:row>39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406469-7FBE-4923-9619-080A5A76B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10</xdr:row>
      <xdr:rowOff>90487</xdr:rowOff>
    </xdr:from>
    <xdr:to>
      <xdr:col>6</xdr:col>
      <xdr:colOff>561975</xdr:colOff>
      <xdr:row>24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63B34B-D5B1-6C87-0362-D742DB398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609599</xdr:colOff>
      <xdr:row>6</xdr:row>
      <xdr:rowOff>4761</xdr:rowOff>
    </xdr:from>
    <xdr:to>
      <xdr:col>20</xdr:col>
      <xdr:colOff>476249</xdr:colOff>
      <xdr:row>27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449F68-3632-7BB9-BCA9-8E73C1FDA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528637</xdr:colOff>
      <xdr:row>8</xdr:row>
      <xdr:rowOff>80962</xdr:rowOff>
    </xdr:from>
    <xdr:to>
      <xdr:col>7</xdr:col>
      <xdr:colOff>395287</xdr:colOff>
      <xdr:row>22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50455B-B240-C6E7-580E-B12B4B5AC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1490662</xdr:colOff>
      <xdr:row>10</xdr:row>
      <xdr:rowOff>90487</xdr:rowOff>
    </xdr:from>
    <xdr:to>
      <xdr:col>23</xdr:col>
      <xdr:colOff>261937</xdr:colOff>
      <xdr:row>24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A1471E-9363-2C3D-0F8C-E9F2FEECC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5965D-B082-420E-8125-C5B0F74B6F07}">
  <dimension ref="A1:BK12"/>
  <sheetViews>
    <sheetView workbookViewId="0">
      <selection activeCell="M25" sqref="M25"/>
    </sheetView>
  </sheetViews>
  <sheetFormatPr defaultRowHeight="15" x14ac:dyDescent="0.25"/>
  <cols>
    <col min="1" max="1" width="15.7109375" customWidth="1"/>
    <col min="10" max="63" width="8.85546875" style="2"/>
  </cols>
  <sheetData>
    <row r="1" spans="1:63" s="1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15</v>
      </c>
      <c r="I1" s="5" t="s">
        <v>16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 s="2" customFormat="1" x14ac:dyDescent="0.25">
      <c r="A2" s="6" t="s">
        <v>7</v>
      </c>
      <c r="B2" s="6">
        <v>57</v>
      </c>
      <c r="C2" s="6">
        <v>57</v>
      </c>
      <c r="D2" s="6">
        <v>59</v>
      </c>
      <c r="E2" s="6">
        <v>37</v>
      </c>
      <c r="F2" s="6">
        <v>55</v>
      </c>
      <c r="G2" s="6">
        <v>68</v>
      </c>
      <c r="H2" s="5">
        <f>AVERAGE(B2:G2)</f>
        <v>55.5</v>
      </c>
      <c r="I2" s="5">
        <f>MEDIAN(B2:G2)</f>
        <v>57</v>
      </c>
    </row>
    <row r="3" spans="1:63" s="3" customFormat="1" x14ac:dyDescent="0.25">
      <c r="A3" s="8" t="s">
        <v>8</v>
      </c>
      <c r="B3" s="8">
        <v>4</v>
      </c>
      <c r="C3" s="8">
        <v>4</v>
      </c>
      <c r="D3" s="8">
        <v>0</v>
      </c>
      <c r="E3" s="8">
        <v>2</v>
      </c>
      <c r="F3" s="8">
        <v>0</v>
      </c>
      <c r="G3" s="8">
        <v>0</v>
      </c>
      <c r="H3" s="5">
        <f t="shared" ref="H3:H9" si="0">AVERAGE(B3:G3)</f>
        <v>1.6666666666666667</v>
      </c>
      <c r="I3" s="5">
        <f t="shared" ref="I3:I9" si="1">MEDIAN(B3:G3)</f>
        <v>1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</row>
    <row r="4" spans="1:63" s="2" customFormat="1" x14ac:dyDescent="0.25">
      <c r="A4" s="6" t="s">
        <v>9</v>
      </c>
      <c r="B4" s="6">
        <v>0</v>
      </c>
      <c r="C4" s="6">
        <v>0</v>
      </c>
      <c r="D4" s="6">
        <v>3</v>
      </c>
      <c r="E4" s="6">
        <v>0</v>
      </c>
      <c r="F4" s="6">
        <v>2</v>
      </c>
      <c r="G4" s="6">
        <v>11</v>
      </c>
      <c r="H4" s="5">
        <f t="shared" si="0"/>
        <v>2.6666666666666665</v>
      </c>
      <c r="I4" s="5">
        <f t="shared" si="1"/>
        <v>1</v>
      </c>
    </row>
    <row r="5" spans="1:63" s="3" customFormat="1" x14ac:dyDescent="0.25">
      <c r="A5" s="8" t="s">
        <v>10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5">
        <f t="shared" si="0"/>
        <v>0</v>
      </c>
      <c r="I5" s="5">
        <f t="shared" si="1"/>
        <v>0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</row>
    <row r="6" spans="1:63" s="2" customFormat="1" x14ac:dyDescent="0.25">
      <c r="A6" s="6" t="s">
        <v>11</v>
      </c>
      <c r="B6" s="6">
        <v>0</v>
      </c>
      <c r="C6" s="6">
        <v>0</v>
      </c>
      <c r="D6" s="6">
        <v>2</v>
      </c>
      <c r="E6" s="6">
        <v>0</v>
      </c>
      <c r="F6" s="6">
        <v>3</v>
      </c>
      <c r="G6" s="6">
        <v>8</v>
      </c>
      <c r="H6" s="5">
        <f t="shared" si="0"/>
        <v>2.1666666666666665</v>
      </c>
      <c r="I6" s="5">
        <f t="shared" si="1"/>
        <v>1</v>
      </c>
    </row>
    <row r="7" spans="1:63" s="3" customFormat="1" x14ac:dyDescent="0.25">
      <c r="A7" s="8" t="s">
        <v>12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5">
        <f t="shared" si="0"/>
        <v>0</v>
      </c>
      <c r="I7" s="5">
        <f t="shared" si="1"/>
        <v>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</row>
    <row r="8" spans="1:63" s="2" customFormat="1" x14ac:dyDescent="0.25">
      <c r="A8" s="6" t="s">
        <v>13</v>
      </c>
      <c r="B8" s="6">
        <v>7</v>
      </c>
      <c r="C8" s="6">
        <v>27</v>
      </c>
      <c r="D8" s="6">
        <v>9</v>
      </c>
      <c r="E8" s="6">
        <v>100</v>
      </c>
      <c r="F8" s="6">
        <v>59</v>
      </c>
      <c r="G8" s="6">
        <v>59</v>
      </c>
      <c r="H8" s="5">
        <f t="shared" si="0"/>
        <v>43.5</v>
      </c>
      <c r="I8" s="5">
        <f t="shared" si="1"/>
        <v>43</v>
      </c>
    </row>
    <row r="9" spans="1:63" s="3" customFormat="1" x14ac:dyDescent="0.25">
      <c r="A9" s="8" t="s">
        <v>14</v>
      </c>
      <c r="B9" s="8">
        <v>2</v>
      </c>
      <c r="C9" s="8">
        <v>2</v>
      </c>
      <c r="D9" s="8">
        <v>3</v>
      </c>
      <c r="E9" s="8">
        <v>0</v>
      </c>
      <c r="F9" s="8">
        <v>0</v>
      </c>
      <c r="G9" s="8">
        <v>0</v>
      </c>
      <c r="H9" s="5">
        <f t="shared" si="0"/>
        <v>1.1666666666666667</v>
      </c>
      <c r="I9" s="5">
        <f t="shared" si="1"/>
        <v>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</row>
    <row r="10" spans="1:63" x14ac:dyDescent="0.25">
      <c r="A10" s="5" t="s">
        <v>15</v>
      </c>
      <c r="B10" s="5">
        <f t="shared" ref="B10:G10" si="2">AVERAGE(B2:B9)</f>
        <v>8.75</v>
      </c>
      <c r="C10" s="5">
        <f t="shared" si="2"/>
        <v>11.25</v>
      </c>
      <c r="D10" s="5">
        <f t="shared" si="2"/>
        <v>9.5</v>
      </c>
      <c r="E10" s="5">
        <f t="shared" si="2"/>
        <v>17.375</v>
      </c>
      <c r="F10" s="5">
        <f t="shared" si="2"/>
        <v>14.875</v>
      </c>
      <c r="G10" s="5">
        <f t="shared" si="2"/>
        <v>18.25</v>
      </c>
      <c r="H10" s="2"/>
      <c r="I10" s="2"/>
    </row>
    <row r="11" spans="1:63" s="3" customFormat="1" x14ac:dyDescent="0.25">
      <c r="A11" s="5" t="s">
        <v>16</v>
      </c>
      <c r="B11" s="5">
        <f t="shared" ref="B11:G11" si="3">MEDIAN(B2:B9)</f>
        <v>1</v>
      </c>
      <c r="C11" s="5">
        <f t="shared" si="3"/>
        <v>1</v>
      </c>
      <c r="D11" s="5">
        <f t="shared" si="3"/>
        <v>2.5</v>
      </c>
      <c r="E11" s="5">
        <f t="shared" si="3"/>
        <v>0</v>
      </c>
      <c r="F11" s="5">
        <f t="shared" si="3"/>
        <v>1</v>
      </c>
      <c r="G11" s="5">
        <f t="shared" si="3"/>
        <v>4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</row>
    <row r="12" spans="1:63" x14ac:dyDescent="0.25">
      <c r="A1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CBAFE-0DF4-454B-A5BD-4DC408CBFB8D}">
  <dimension ref="A1:O11"/>
  <sheetViews>
    <sheetView workbookViewId="0">
      <selection sqref="A1:M9"/>
    </sheetView>
  </sheetViews>
  <sheetFormatPr defaultRowHeight="15" x14ac:dyDescent="0.25"/>
  <cols>
    <col min="1" max="1" width="15.7109375" customWidth="1"/>
    <col min="10" max="10" width="11.28515625" customWidth="1"/>
    <col min="13" max="13" width="11" customWidth="1"/>
  </cols>
  <sheetData>
    <row r="1" spans="1:15" s="1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17</v>
      </c>
      <c r="I1" s="4" t="s">
        <v>18</v>
      </c>
      <c r="J1" s="4" t="s">
        <v>19</v>
      </c>
      <c r="K1" s="4" t="s">
        <v>20</v>
      </c>
      <c r="L1" s="4" t="s">
        <v>21</v>
      </c>
      <c r="M1" s="4" t="s">
        <v>22</v>
      </c>
      <c r="N1" s="5" t="s">
        <v>15</v>
      </c>
      <c r="O1" s="5" t="s">
        <v>16</v>
      </c>
    </row>
    <row r="2" spans="1:15" x14ac:dyDescent="0.25">
      <c r="A2" s="6" t="s">
        <v>7</v>
      </c>
      <c r="B2" s="6">
        <v>0</v>
      </c>
      <c r="C2" s="6">
        <v>1</v>
      </c>
      <c r="D2" s="6">
        <v>12</v>
      </c>
      <c r="E2" s="6">
        <v>10</v>
      </c>
      <c r="F2" s="7">
        <v>13</v>
      </c>
      <c r="G2" s="7">
        <v>1</v>
      </c>
      <c r="H2" s="7">
        <v>13</v>
      </c>
      <c r="I2" s="7">
        <v>13</v>
      </c>
      <c r="J2" s="7">
        <v>25</v>
      </c>
      <c r="K2" s="7">
        <v>13</v>
      </c>
      <c r="L2" s="7">
        <v>30</v>
      </c>
      <c r="M2" s="7">
        <v>34</v>
      </c>
      <c r="N2" s="5">
        <f t="shared" ref="N2:N7" si="0">AVERAGE(B2:M2)</f>
        <v>13.75</v>
      </c>
      <c r="O2" s="5">
        <f t="shared" ref="O2:O8" si="1">MEDIAN(B2:M2)</f>
        <v>13</v>
      </c>
    </row>
    <row r="3" spans="1:15" x14ac:dyDescent="0.25">
      <c r="A3" s="8" t="s">
        <v>8</v>
      </c>
      <c r="B3" s="8">
        <v>0</v>
      </c>
      <c r="C3" s="8">
        <v>0</v>
      </c>
      <c r="D3" s="8">
        <v>0</v>
      </c>
      <c r="E3" s="8">
        <v>0</v>
      </c>
      <c r="F3" s="8">
        <v>3</v>
      </c>
      <c r="G3" s="8">
        <v>0</v>
      </c>
      <c r="H3" s="8">
        <v>3</v>
      </c>
      <c r="I3" s="8">
        <v>3</v>
      </c>
      <c r="J3" s="8">
        <v>1</v>
      </c>
      <c r="K3" s="8">
        <v>4</v>
      </c>
      <c r="L3" s="8">
        <v>2</v>
      </c>
      <c r="M3" s="8">
        <v>1</v>
      </c>
      <c r="N3" s="5">
        <f t="shared" si="0"/>
        <v>1.4166666666666667</v>
      </c>
      <c r="O3" s="5">
        <f t="shared" si="1"/>
        <v>1</v>
      </c>
    </row>
    <row r="4" spans="1:15" x14ac:dyDescent="0.25">
      <c r="A4" s="6" t="s">
        <v>9</v>
      </c>
      <c r="B4" s="6">
        <v>0</v>
      </c>
      <c r="C4" s="6">
        <v>0</v>
      </c>
      <c r="D4" s="6">
        <v>0</v>
      </c>
      <c r="E4" s="6">
        <v>0</v>
      </c>
      <c r="F4" s="6">
        <v>12</v>
      </c>
      <c r="G4" s="7">
        <v>12</v>
      </c>
      <c r="H4" s="7">
        <v>50</v>
      </c>
      <c r="I4" s="7">
        <v>50</v>
      </c>
      <c r="J4" s="7">
        <v>27</v>
      </c>
      <c r="K4" s="7">
        <v>30</v>
      </c>
      <c r="L4" s="7">
        <v>15</v>
      </c>
      <c r="M4" s="7">
        <v>15</v>
      </c>
      <c r="N4" s="5">
        <f t="shared" si="0"/>
        <v>17.583333333333332</v>
      </c>
      <c r="O4" s="5">
        <f t="shared" si="1"/>
        <v>13.5</v>
      </c>
    </row>
    <row r="5" spans="1:15" x14ac:dyDescent="0.25">
      <c r="A5" s="8" t="s">
        <v>10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1</v>
      </c>
      <c r="I5" s="8">
        <v>4</v>
      </c>
      <c r="J5" s="8">
        <v>3</v>
      </c>
      <c r="K5" s="8">
        <v>3</v>
      </c>
      <c r="L5" s="8">
        <v>0</v>
      </c>
      <c r="M5" s="8">
        <v>0</v>
      </c>
      <c r="N5" s="5">
        <f t="shared" si="0"/>
        <v>0.91666666666666663</v>
      </c>
      <c r="O5" s="5">
        <f t="shared" si="1"/>
        <v>0</v>
      </c>
    </row>
    <row r="6" spans="1:15" x14ac:dyDescent="0.25">
      <c r="A6" s="6" t="s">
        <v>11</v>
      </c>
      <c r="B6" s="6">
        <v>0</v>
      </c>
      <c r="C6" s="6">
        <v>6</v>
      </c>
      <c r="D6" s="7">
        <v>39</v>
      </c>
      <c r="E6" s="6">
        <v>17</v>
      </c>
      <c r="F6" s="6">
        <v>67</v>
      </c>
      <c r="G6" s="6">
        <v>1</v>
      </c>
      <c r="H6" s="6">
        <v>1</v>
      </c>
      <c r="I6" s="6">
        <v>1</v>
      </c>
      <c r="J6" s="6">
        <v>1</v>
      </c>
      <c r="K6" s="6">
        <v>10</v>
      </c>
      <c r="L6" s="6">
        <v>0</v>
      </c>
      <c r="M6" s="6">
        <v>0</v>
      </c>
      <c r="N6" s="5">
        <f t="shared" si="0"/>
        <v>11.916666666666666</v>
      </c>
      <c r="O6" s="5">
        <f t="shared" si="1"/>
        <v>1</v>
      </c>
    </row>
    <row r="7" spans="1:15" x14ac:dyDescent="0.25">
      <c r="A7" s="8" t="s">
        <v>12</v>
      </c>
      <c r="B7" s="8">
        <v>0</v>
      </c>
      <c r="C7" s="8">
        <v>1</v>
      </c>
      <c r="D7" s="8">
        <v>2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5">
        <f t="shared" si="0"/>
        <v>0.25</v>
      </c>
      <c r="O7" s="5">
        <f t="shared" si="1"/>
        <v>0</v>
      </c>
    </row>
    <row r="8" spans="1:15" x14ac:dyDescent="0.25">
      <c r="A8" s="6" t="s">
        <v>13</v>
      </c>
      <c r="B8" s="6">
        <v>0</v>
      </c>
      <c r="C8" s="6">
        <v>0</v>
      </c>
      <c r="D8" s="6">
        <v>0</v>
      </c>
      <c r="E8" s="6">
        <v>7</v>
      </c>
      <c r="F8" s="6">
        <v>0</v>
      </c>
      <c r="G8" s="7">
        <v>7</v>
      </c>
      <c r="H8" s="7">
        <v>22</v>
      </c>
      <c r="I8" s="7">
        <v>18</v>
      </c>
      <c r="J8" s="7">
        <v>7</v>
      </c>
      <c r="K8" s="7">
        <v>8</v>
      </c>
      <c r="L8" s="7">
        <v>8</v>
      </c>
      <c r="M8" s="7">
        <v>8</v>
      </c>
      <c r="N8" s="5">
        <f>AVERAGE(B8:M8)</f>
        <v>7.083333333333333</v>
      </c>
      <c r="O8" s="5">
        <f t="shared" si="1"/>
        <v>7</v>
      </c>
    </row>
    <row r="9" spans="1:15" x14ac:dyDescent="0.25">
      <c r="A9" s="8" t="s">
        <v>14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4</v>
      </c>
      <c r="M9" s="8">
        <v>4</v>
      </c>
      <c r="N9" s="5">
        <f>AVERAGE(B9:M9)</f>
        <v>0.66666666666666663</v>
      </c>
      <c r="O9" s="5">
        <f>MEDIAN(B9:M9)</f>
        <v>0</v>
      </c>
    </row>
    <row r="10" spans="1:15" x14ac:dyDescent="0.25">
      <c r="A10" s="5" t="s">
        <v>15</v>
      </c>
      <c r="B10" s="5">
        <f>AVERAGE(B2:B9)</f>
        <v>0</v>
      </c>
      <c r="C10" s="5">
        <f>AVERAGE(C2:C9)</f>
        <v>1</v>
      </c>
      <c r="D10" s="5">
        <f>AVERAGE(D2:D9)</f>
        <v>6.625</v>
      </c>
      <c r="E10" s="5">
        <f>AVERAGE(E2:E9)</f>
        <v>4.25</v>
      </c>
      <c r="F10" s="5">
        <f>AVERAGE(F2:F9)</f>
        <v>11.875</v>
      </c>
      <c r="G10" s="5">
        <f t="shared" ref="G10:M10" si="2">AVERAGE(G2:G9)</f>
        <v>2.625</v>
      </c>
      <c r="H10" s="5">
        <f t="shared" si="2"/>
        <v>11.25</v>
      </c>
      <c r="I10" s="5">
        <f t="shared" si="2"/>
        <v>11.125</v>
      </c>
      <c r="J10" s="5">
        <f t="shared" si="2"/>
        <v>8</v>
      </c>
      <c r="K10" s="5">
        <f t="shared" si="2"/>
        <v>8.5</v>
      </c>
      <c r="L10" s="5">
        <f t="shared" si="2"/>
        <v>7.375</v>
      </c>
      <c r="M10" s="5">
        <f t="shared" si="2"/>
        <v>7.75</v>
      </c>
    </row>
    <row r="11" spans="1:15" x14ac:dyDescent="0.25">
      <c r="A11" s="5" t="s">
        <v>16</v>
      </c>
      <c r="B11" s="5">
        <f t="shared" ref="B11:G11" si="3">MEDIAN(B2:B9)</f>
        <v>0</v>
      </c>
      <c r="C11" s="5">
        <f t="shared" si="3"/>
        <v>0</v>
      </c>
      <c r="D11" s="5">
        <f t="shared" si="3"/>
        <v>0</v>
      </c>
      <c r="E11" s="5">
        <f t="shared" si="3"/>
        <v>0</v>
      </c>
      <c r="F11" s="5">
        <f t="shared" si="3"/>
        <v>1.5</v>
      </c>
      <c r="G11" s="5">
        <f t="shared" si="3"/>
        <v>0.5</v>
      </c>
      <c r="H11" s="5">
        <f t="shared" ref="H11:M11" si="4">MEDIAN(H2:H9)</f>
        <v>2</v>
      </c>
      <c r="I11" s="5">
        <f t="shared" si="4"/>
        <v>3.5</v>
      </c>
      <c r="J11" s="5">
        <f t="shared" si="4"/>
        <v>2</v>
      </c>
      <c r="K11" s="5">
        <f t="shared" si="4"/>
        <v>6</v>
      </c>
      <c r="L11" s="5">
        <f t="shared" si="4"/>
        <v>3</v>
      </c>
      <c r="M11" s="5">
        <f t="shared" si="4"/>
        <v>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066AB-8B74-437A-A517-2AAB6E2664BE}">
  <dimension ref="A1"/>
  <sheetViews>
    <sheetView workbookViewId="0">
      <selection activeCell="B29" sqref="B29"/>
    </sheetView>
  </sheetViews>
  <sheetFormatPr defaultRowHeight="15" x14ac:dyDescent="0.25"/>
  <cols>
    <col min="1" max="1" width="54.7109375" customWidth="1"/>
  </cols>
  <sheetData>
    <row r="1" spans="1:1" x14ac:dyDescent="0.25">
      <c r="A1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D2D59-B52D-4637-A465-6C31B90FBB08}">
  <dimension ref="B2:AM24"/>
  <sheetViews>
    <sheetView tabSelected="1" topLeftCell="U1" workbookViewId="0">
      <selection activeCell="U2" sqref="A2:XFD10"/>
    </sheetView>
  </sheetViews>
  <sheetFormatPr defaultRowHeight="15" x14ac:dyDescent="0.25"/>
  <cols>
    <col min="4" max="4" width="13.85546875" bestFit="1" customWidth="1"/>
    <col min="21" max="21" width="16.42578125" bestFit="1" customWidth="1"/>
  </cols>
  <sheetData>
    <row r="2" spans="2:39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17</v>
      </c>
      <c r="J2" s="4" t="s">
        <v>18</v>
      </c>
      <c r="K2" s="4" t="s">
        <v>19</v>
      </c>
      <c r="L2" s="4" t="s">
        <v>20</v>
      </c>
      <c r="M2" s="4" t="s">
        <v>21</v>
      </c>
      <c r="N2" s="4" t="s">
        <v>22</v>
      </c>
      <c r="O2" s="10" t="s">
        <v>1</v>
      </c>
      <c r="P2" s="10" t="s">
        <v>2</v>
      </c>
      <c r="Q2" s="10" t="s">
        <v>3</v>
      </c>
      <c r="R2" s="10" t="s">
        <v>4</v>
      </c>
      <c r="S2" s="10" t="s">
        <v>5</v>
      </c>
      <c r="T2" s="10" t="s">
        <v>6</v>
      </c>
      <c r="U2" s="9" t="s">
        <v>27</v>
      </c>
      <c r="V2" s="4" t="s">
        <v>1</v>
      </c>
      <c r="W2" s="4" t="s">
        <v>2</v>
      </c>
      <c r="X2" s="4" t="s">
        <v>3</v>
      </c>
      <c r="Y2" s="4" t="s">
        <v>4</v>
      </c>
      <c r="Z2" s="4" t="s">
        <v>5</v>
      </c>
      <c r="AA2" s="4" t="s">
        <v>6</v>
      </c>
      <c r="AB2" s="4" t="s">
        <v>17</v>
      </c>
      <c r="AC2" s="4" t="s">
        <v>18</v>
      </c>
      <c r="AD2" s="4" t="s">
        <v>19</v>
      </c>
      <c r="AE2" s="4" t="s">
        <v>20</v>
      </c>
      <c r="AF2" s="4" t="s">
        <v>21</v>
      </c>
      <c r="AG2" s="4" t="s">
        <v>22</v>
      </c>
      <c r="AH2" s="10" t="s">
        <v>1</v>
      </c>
      <c r="AI2" s="10" t="s">
        <v>2</v>
      </c>
      <c r="AJ2" s="10" t="s">
        <v>3</v>
      </c>
      <c r="AK2" s="10" t="s">
        <v>4</v>
      </c>
      <c r="AL2" s="10" t="s">
        <v>5</v>
      </c>
      <c r="AM2" s="10" t="s">
        <v>6</v>
      </c>
    </row>
    <row r="3" spans="2:39" x14ac:dyDescent="0.25">
      <c r="B3" s="6" t="s">
        <v>7</v>
      </c>
      <c r="C3" s="6">
        <v>0</v>
      </c>
      <c r="D3" s="6">
        <v>1</v>
      </c>
      <c r="E3" s="6">
        <v>12</v>
      </c>
      <c r="F3" s="6">
        <v>10</v>
      </c>
      <c r="G3" s="7">
        <v>13</v>
      </c>
      <c r="H3" s="7">
        <v>1</v>
      </c>
      <c r="I3" s="7">
        <v>13</v>
      </c>
      <c r="J3" s="7">
        <v>13</v>
      </c>
      <c r="K3" s="7">
        <v>25</v>
      </c>
      <c r="L3" s="7">
        <v>13</v>
      </c>
      <c r="M3" s="7">
        <v>30</v>
      </c>
      <c r="N3" s="7">
        <v>34</v>
      </c>
      <c r="O3" s="6">
        <v>57</v>
      </c>
      <c r="P3" s="6">
        <v>57</v>
      </c>
      <c r="Q3" s="6">
        <v>59</v>
      </c>
      <c r="R3" s="6">
        <v>37</v>
      </c>
      <c r="S3" s="6">
        <v>55</v>
      </c>
      <c r="T3" s="6">
        <v>68</v>
      </c>
      <c r="U3" s="6" t="s">
        <v>7</v>
      </c>
      <c r="W3">
        <v>0</v>
      </c>
      <c r="X3">
        <f t="shared" ref="X3:AM10" si="0">E3/D3</f>
        <v>12</v>
      </c>
      <c r="Y3">
        <f t="shared" si="0"/>
        <v>0.83333333333333337</v>
      </c>
      <c r="Z3">
        <f t="shared" si="0"/>
        <v>1.3</v>
      </c>
      <c r="AA3">
        <f t="shared" si="0"/>
        <v>7.6923076923076927E-2</v>
      </c>
      <c r="AB3">
        <f t="shared" si="0"/>
        <v>13</v>
      </c>
      <c r="AC3">
        <f t="shared" si="0"/>
        <v>1</v>
      </c>
      <c r="AD3">
        <f t="shared" si="0"/>
        <v>1.9230769230769231</v>
      </c>
      <c r="AE3">
        <f t="shared" si="0"/>
        <v>0.52</v>
      </c>
      <c r="AF3">
        <f t="shared" si="0"/>
        <v>2.3076923076923075</v>
      </c>
      <c r="AG3">
        <f t="shared" si="0"/>
        <v>1.1333333333333333</v>
      </c>
      <c r="AH3">
        <f t="shared" si="0"/>
        <v>1.6764705882352942</v>
      </c>
      <c r="AI3">
        <f t="shared" si="0"/>
        <v>1</v>
      </c>
      <c r="AJ3">
        <f t="shared" si="0"/>
        <v>1.0350877192982457</v>
      </c>
      <c r="AK3">
        <f t="shared" si="0"/>
        <v>0.6271186440677966</v>
      </c>
      <c r="AL3">
        <f t="shared" si="0"/>
        <v>1.4864864864864864</v>
      </c>
      <c r="AM3">
        <f t="shared" si="0"/>
        <v>1.2363636363636363</v>
      </c>
    </row>
    <row r="4" spans="2:39" x14ac:dyDescent="0.25">
      <c r="B4" s="8" t="s">
        <v>8</v>
      </c>
      <c r="C4" s="8">
        <v>0</v>
      </c>
      <c r="D4" s="8">
        <v>0</v>
      </c>
      <c r="E4" s="8">
        <v>0</v>
      </c>
      <c r="F4" s="8">
        <v>0</v>
      </c>
      <c r="G4" s="8">
        <v>3</v>
      </c>
      <c r="H4" s="8">
        <v>0</v>
      </c>
      <c r="I4" s="8">
        <v>3</v>
      </c>
      <c r="J4" s="8">
        <v>3</v>
      </c>
      <c r="K4" s="8">
        <v>1</v>
      </c>
      <c r="L4" s="8">
        <v>4</v>
      </c>
      <c r="M4" s="8">
        <v>2</v>
      </c>
      <c r="N4" s="8">
        <v>1</v>
      </c>
      <c r="O4" s="8">
        <v>4</v>
      </c>
      <c r="P4" s="8">
        <v>4</v>
      </c>
      <c r="Q4" s="8">
        <v>0</v>
      </c>
      <c r="R4" s="8">
        <v>2</v>
      </c>
      <c r="S4" s="8">
        <v>0</v>
      </c>
      <c r="T4" s="8">
        <v>0</v>
      </c>
      <c r="U4" s="8" t="s">
        <v>8</v>
      </c>
      <c r="W4">
        <v>0</v>
      </c>
      <c r="X4">
        <v>0</v>
      </c>
      <c r="Y4">
        <v>0</v>
      </c>
      <c r="Z4">
        <v>0</v>
      </c>
      <c r="AA4">
        <f t="shared" si="0"/>
        <v>0</v>
      </c>
      <c r="AB4">
        <v>0</v>
      </c>
      <c r="AC4">
        <f t="shared" si="0"/>
        <v>1</v>
      </c>
      <c r="AD4">
        <f t="shared" si="0"/>
        <v>0.33333333333333331</v>
      </c>
      <c r="AE4">
        <f t="shared" si="0"/>
        <v>4</v>
      </c>
      <c r="AF4">
        <f t="shared" si="0"/>
        <v>0.5</v>
      </c>
      <c r="AG4">
        <f t="shared" si="0"/>
        <v>0.5</v>
      </c>
      <c r="AH4">
        <f t="shared" si="0"/>
        <v>4</v>
      </c>
      <c r="AI4">
        <f t="shared" si="0"/>
        <v>1</v>
      </c>
      <c r="AJ4">
        <f t="shared" si="0"/>
        <v>0</v>
      </c>
      <c r="AK4">
        <v>0</v>
      </c>
      <c r="AL4">
        <f t="shared" si="0"/>
        <v>0</v>
      </c>
      <c r="AM4">
        <v>0</v>
      </c>
    </row>
    <row r="5" spans="2:39" x14ac:dyDescent="0.25">
      <c r="B5" s="6" t="s">
        <v>9</v>
      </c>
      <c r="C5" s="6">
        <v>0</v>
      </c>
      <c r="D5" s="6">
        <v>0</v>
      </c>
      <c r="E5" s="6">
        <v>0</v>
      </c>
      <c r="F5" s="6">
        <v>0</v>
      </c>
      <c r="G5" s="6">
        <v>12</v>
      </c>
      <c r="H5" s="7">
        <v>12</v>
      </c>
      <c r="I5" s="7">
        <v>50</v>
      </c>
      <c r="J5" s="7">
        <v>50</v>
      </c>
      <c r="K5" s="7">
        <v>27</v>
      </c>
      <c r="L5" s="7">
        <v>30</v>
      </c>
      <c r="M5" s="7">
        <v>15</v>
      </c>
      <c r="N5" s="7">
        <v>15</v>
      </c>
      <c r="O5" s="6">
        <v>0</v>
      </c>
      <c r="P5" s="6">
        <v>0</v>
      </c>
      <c r="Q5" s="6">
        <v>3</v>
      </c>
      <c r="R5" s="6">
        <v>0</v>
      </c>
      <c r="S5" s="6">
        <v>2</v>
      </c>
      <c r="T5" s="6">
        <v>11</v>
      </c>
      <c r="U5" s="6" t="s">
        <v>9</v>
      </c>
      <c r="W5">
        <v>0</v>
      </c>
      <c r="X5">
        <v>0</v>
      </c>
      <c r="Y5">
        <v>0</v>
      </c>
      <c r="Z5">
        <v>0</v>
      </c>
      <c r="AA5">
        <f t="shared" si="0"/>
        <v>1</v>
      </c>
      <c r="AB5">
        <f t="shared" si="0"/>
        <v>4.166666666666667</v>
      </c>
      <c r="AC5">
        <f t="shared" si="0"/>
        <v>1</v>
      </c>
      <c r="AD5">
        <f t="shared" si="0"/>
        <v>0.54</v>
      </c>
      <c r="AE5">
        <f t="shared" si="0"/>
        <v>1.1111111111111112</v>
      </c>
      <c r="AF5">
        <f t="shared" si="0"/>
        <v>0.5</v>
      </c>
      <c r="AG5">
        <f t="shared" si="0"/>
        <v>1</v>
      </c>
      <c r="AH5">
        <f t="shared" si="0"/>
        <v>0</v>
      </c>
      <c r="AI5">
        <v>0</v>
      </c>
      <c r="AJ5">
        <v>0</v>
      </c>
      <c r="AK5">
        <f t="shared" si="0"/>
        <v>0</v>
      </c>
      <c r="AL5">
        <v>0</v>
      </c>
      <c r="AM5">
        <f t="shared" si="0"/>
        <v>5.5</v>
      </c>
    </row>
    <row r="6" spans="2:39" x14ac:dyDescent="0.25">
      <c r="B6" s="8" t="s">
        <v>10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1</v>
      </c>
      <c r="J6" s="8">
        <v>4</v>
      </c>
      <c r="K6" s="8">
        <v>3</v>
      </c>
      <c r="L6" s="8">
        <v>3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 t="s">
        <v>10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f t="shared" si="0"/>
        <v>4</v>
      </c>
      <c r="AD6">
        <f t="shared" si="0"/>
        <v>0.75</v>
      </c>
      <c r="AE6">
        <f t="shared" si="0"/>
        <v>1</v>
      </c>
      <c r="AF6">
        <f t="shared" si="0"/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</row>
    <row r="7" spans="2:39" x14ac:dyDescent="0.25">
      <c r="B7" s="6" t="s">
        <v>11</v>
      </c>
      <c r="C7" s="6">
        <v>0</v>
      </c>
      <c r="D7" s="6">
        <v>6</v>
      </c>
      <c r="E7" s="7">
        <v>39</v>
      </c>
      <c r="F7" s="6">
        <v>17</v>
      </c>
      <c r="G7" s="6">
        <v>67</v>
      </c>
      <c r="H7" s="6">
        <v>1</v>
      </c>
      <c r="I7" s="6">
        <v>1</v>
      </c>
      <c r="J7" s="6">
        <v>1</v>
      </c>
      <c r="K7" s="6">
        <v>1</v>
      </c>
      <c r="L7" s="6">
        <v>10</v>
      </c>
      <c r="M7" s="6">
        <v>0</v>
      </c>
      <c r="N7" s="6">
        <v>0</v>
      </c>
      <c r="O7" s="6">
        <v>0</v>
      </c>
      <c r="P7" s="6">
        <v>0</v>
      </c>
      <c r="Q7" s="6">
        <v>2</v>
      </c>
      <c r="R7" s="6">
        <v>0</v>
      </c>
      <c r="S7" s="6">
        <v>3</v>
      </c>
      <c r="T7" s="6">
        <v>8</v>
      </c>
      <c r="U7" s="6" t="s">
        <v>11</v>
      </c>
      <c r="W7">
        <v>0</v>
      </c>
      <c r="X7">
        <f t="shared" si="0"/>
        <v>6.5</v>
      </c>
      <c r="Y7">
        <f t="shared" si="0"/>
        <v>0.4358974358974359</v>
      </c>
      <c r="Z7">
        <f t="shared" si="0"/>
        <v>3.9411764705882355</v>
      </c>
      <c r="AA7">
        <f t="shared" si="0"/>
        <v>1.4925373134328358E-2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10</v>
      </c>
      <c r="AF7">
        <f t="shared" si="0"/>
        <v>0</v>
      </c>
      <c r="AG7">
        <v>0</v>
      </c>
      <c r="AH7">
        <v>0</v>
      </c>
      <c r="AI7">
        <v>0</v>
      </c>
      <c r="AJ7">
        <v>0</v>
      </c>
      <c r="AK7">
        <f t="shared" si="0"/>
        <v>0</v>
      </c>
      <c r="AL7">
        <v>0</v>
      </c>
      <c r="AM7">
        <f t="shared" si="0"/>
        <v>2.6666666666666665</v>
      </c>
    </row>
    <row r="8" spans="2:39" x14ac:dyDescent="0.25">
      <c r="B8" s="8" t="s">
        <v>12</v>
      </c>
      <c r="C8" s="8">
        <v>0</v>
      </c>
      <c r="D8" s="8">
        <v>1</v>
      </c>
      <c r="E8" s="8">
        <v>2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 t="s">
        <v>12</v>
      </c>
      <c r="W8">
        <v>0</v>
      </c>
      <c r="X8">
        <f t="shared" si="0"/>
        <v>2</v>
      </c>
      <c r="Y8">
        <f t="shared" si="0"/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2:39" x14ac:dyDescent="0.25">
      <c r="B9" s="6" t="s">
        <v>13</v>
      </c>
      <c r="C9" s="6">
        <v>0</v>
      </c>
      <c r="D9" s="6">
        <v>0</v>
      </c>
      <c r="E9" s="6">
        <v>0</v>
      </c>
      <c r="F9" s="6">
        <v>7</v>
      </c>
      <c r="G9" s="6">
        <v>0</v>
      </c>
      <c r="H9" s="7">
        <v>7</v>
      </c>
      <c r="I9" s="7">
        <v>22</v>
      </c>
      <c r="J9" s="7">
        <v>18</v>
      </c>
      <c r="K9" s="7">
        <v>7</v>
      </c>
      <c r="L9" s="7">
        <v>8</v>
      </c>
      <c r="M9" s="7">
        <v>8</v>
      </c>
      <c r="N9" s="7">
        <v>8</v>
      </c>
      <c r="O9" s="6">
        <v>7</v>
      </c>
      <c r="P9" s="6">
        <v>27</v>
      </c>
      <c r="Q9" s="6">
        <v>9</v>
      </c>
      <c r="R9" s="6">
        <v>100</v>
      </c>
      <c r="S9" s="6">
        <v>59</v>
      </c>
      <c r="T9" s="6">
        <v>59</v>
      </c>
      <c r="U9" s="6" t="s">
        <v>13</v>
      </c>
      <c r="W9">
        <v>0</v>
      </c>
      <c r="X9">
        <v>0</v>
      </c>
      <c r="Y9">
        <v>0</v>
      </c>
      <c r="Z9">
        <f t="shared" si="0"/>
        <v>0</v>
      </c>
      <c r="AA9">
        <v>0</v>
      </c>
      <c r="AB9">
        <f t="shared" si="0"/>
        <v>3.1428571428571428</v>
      </c>
      <c r="AC9">
        <f t="shared" si="0"/>
        <v>0.81818181818181823</v>
      </c>
      <c r="AD9">
        <f t="shared" si="0"/>
        <v>0.3888888888888889</v>
      </c>
      <c r="AE9">
        <f t="shared" si="0"/>
        <v>1.1428571428571428</v>
      </c>
      <c r="AF9">
        <f t="shared" si="0"/>
        <v>1</v>
      </c>
      <c r="AG9">
        <f t="shared" si="0"/>
        <v>1</v>
      </c>
      <c r="AH9">
        <f t="shared" si="0"/>
        <v>0.875</v>
      </c>
      <c r="AI9">
        <f t="shared" si="0"/>
        <v>3.8571428571428572</v>
      </c>
      <c r="AJ9">
        <f t="shared" si="0"/>
        <v>0.33333333333333331</v>
      </c>
      <c r="AK9">
        <f t="shared" si="0"/>
        <v>11.111111111111111</v>
      </c>
      <c r="AL9">
        <f t="shared" si="0"/>
        <v>0.59</v>
      </c>
      <c r="AM9">
        <f t="shared" si="0"/>
        <v>1</v>
      </c>
    </row>
    <row r="10" spans="2:39" x14ac:dyDescent="0.25">
      <c r="B10" s="8" t="s">
        <v>14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4</v>
      </c>
      <c r="N10" s="8">
        <v>4</v>
      </c>
      <c r="O10" s="8">
        <v>2</v>
      </c>
      <c r="P10" s="8">
        <v>2</v>
      </c>
      <c r="Q10" s="8">
        <v>3</v>
      </c>
      <c r="R10" s="8">
        <v>0</v>
      </c>
      <c r="S10" s="8">
        <v>0</v>
      </c>
      <c r="T10" s="8">
        <v>0</v>
      </c>
      <c r="U10" s="8" t="s">
        <v>14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f t="shared" si="0"/>
        <v>1</v>
      </c>
      <c r="AH10">
        <f t="shared" si="0"/>
        <v>0.5</v>
      </c>
      <c r="AI10">
        <f t="shared" si="0"/>
        <v>1</v>
      </c>
      <c r="AJ10">
        <f t="shared" si="0"/>
        <v>1.5</v>
      </c>
      <c r="AK10">
        <f t="shared" si="0"/>
        <v>0</v>
      </c>
      <c r="AL10">
        <v>0</v>
      </c>
      <c r="AM10">
        <v>0</v>
      </c>
    </row>
    <row r="13" spans="2:39" x14ac:dyDescent="0.25">
      <c r="U13" t="s">
        <v>27</v>
      </c>
      <c r="V13" t="s">
        <v>1</v>
      </c>
      <c r="W13" t="s">
        <v>2</v>
      </c>
      <c r="X13" t="s">
        <v>3</v>
      </c>
      <c r="Y13" t="s">
        <v>4</v>
      </c>
      <c r="Z13" t="s">
        <v>5</v>
      </c>
      <c r="AA13" t="s">
        <v>6</v>
      </c>
      <c r="AB13" t="s">
        <v>17</v>
      </c>
      <c r="AC13" t="s">
        <v>18</v>
      </c>
      <c r="AD13" t="s">
        <v>19</v>
      </c>
      <c r="AE13" t="s">
        <v>20</v>
      </c>
      <c r="AF13" t="s">
        <v>21</v>
      </c>
      <c r="AG13" t="s">
        <v>22</v>
      </c>
      <c r="AH13" t="s">
        <v>1</v>
      </c>
      <c r="AI13" t="s">
        <v>2</v>
      </c>
      <c r="AJ13" t="s">
        <v>3</v>
      </c>
      <c r="AK13" t="s">
        <v>4</v>
      </c>
      <c r="AL13" t="s">
        <v>5</v>
      </c>
      <c r="AM13" t="s">
        <v>6</v>
      </c>
    </row>
    <row r="14" spans="2:39" x14ac:dyDescent="0.25">
      <c r="U14" t="s">
        <v>7</v>
      </c>
      <c r="W14">
        <v>0</v>
      </c>
      <c r="X14">
        <v>12</v>
      </c>
      <c r="Y14">
        <v>0.83333333333333337</v>
      </c>
      <c r="Z14">
        <v>1.3</v>
      </c>
      <c r="AA14">
        <v>7.6923076923076927E-2</v>
      </c>
      <c r="AB14">
        <v>13</v>
      </c>
      <c r="AC14">
        <v>1</v>
      </c>
      <c r="AD14">
        <v>1.9230769230769231</v>
      </c>
      <c r="AE14">
        <v>0.52</v>
      </c>
      <c r="AF14">
        <v>2.3076923076923075</v>
      </c>
      <c r="AG14">
        <v>1.1333333333333333</v>
      </c>
      <c r="AH14">
        <v>1.6764705882352942</v>
      </c>
      <c r="AI14">
        <v>1</v>
      </c>
      <c r="AJ14">
        <v>1.0350877192982457</v>
      </c>
      <c r="AK14">
        <v>0.6271186440677966</v>
      </c>
      <c r="AL14">
        <v>1.4864864864864864</v>
      </c>
      <c r="AM14">
        <v>1.2363636363636363</v>
      </c>
    </row>
    <row r="15" spans="2:39" x14ac:dyDescent="0.25">
      <c r="U15" t="s">
        <v>9</v>
      </c>
      <c r="W15">
        <v>0</v>
      </c>
      <c r="X15">
        <v>0</v>
      </c>
      <c r="Y15">
        <v>0</v>
      </c>
      <c r="Z15">
        <v>0</v>
      </c>
      <c r="AA15">
        <v>1</v>
      </c>
      <c r="AB15">
        <v>4.166666666666667</v>
      </c>
      <c r="AC15">
        <v>1</v>
      </c>
      <c r="AD15">
        <v>0.54</v>
      </c>
      <c r="AE15">
        <v>1.1111111111111112</v>
      </c>
      <c r="AF15">
        <v>0.5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5.5</v>
      </c>
    </row>
    <row r="16" spans="2:39" x14ac:dyDescent="0.25">
      <c r="U16" t="s">
        <v>11</v>
      </c>
      <c r="W16">
        <v>0</v>
      </c>
      <c r="X16">
        <v>6.5</v>
      </c>
      <c r="Y16">
        <v>0.4358974358974359</v>
      </c>
      <c r="Z16">
        <v>3.9411764705882355</v>
      </c>
      <c r="AA16">
        <v>1.4925373134328358E-2</v>
      </c>
      <c r="AB16">
        <v>1</v>
      </c>
      <c r="AC16">
        <v>1</v>
      </c>
      <c r="AD16">
        <v>1</v>
      </c>
      <c r="AE16">
        <v>10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2.6666666666666665</v>
      </c>
    </row>
    <row r="17" spans="21:39" x14ac:dyDescent="0.25">
      <c r="U17" t="s">
        <v>13</v>
      </c>
      <c r="W17">
        <v>0</v>
      </c>
      <c r="X17">
        <v>0</v>
      </c>
      <c r="Y17">
        <v>0</v>
      </c>
      <c r="Z17">
        <v>0</v>
      </c>
      <c r="AA17">
        <v>0</v>
      </c>
      <c r="AB17">
        <v>3.1428571428571428</v>
      </c>
      <c r="AC17">
        <v>0.81818181818181823</v>
      </c>
      <c r="AD17">
        <v>0.3888888888888889</v>
      </c>
      <c r="AE17">
        <v>1.1428571428571428</v>
      </c>
      <c r="AF17">
        <v>1</v>
      </c>
      <c r="AG17">
        <v>1</v>
      </c>
      <c r="AH17">
        <v>0.875</v>
      </c>
      <c r="AI17">
        <v>3.8571428571428572</v>
      </c>
      <c r="AJ17">
        <v>0.33333333333333331</v>
      </c>
      <c r="AK17">
        <v>11.111111111111111</v>
      </c>
      <c r="AL17">
        <v>0.59</v>
      </c>
      <c r="AM17">
        <v>1</v>
      </c>
    </row>
    <row r="20" spans="21:39" x14ac:dyDescent="0.25">
      <c r="U20" t="s">
        <v>27</v>
      </c>
      <c r="V20" t="s">
        <v>1</v>
      </c>
      <c r="W20" t="s">
        <v>2</v>
      </c>
      <c r="X20" t="s">
        <v>3</v>
      </c>
      <c r="Y20" t="s">
        <v>4</v>
      </c>
      <c r="Z20" t="s">
        <v>5</v>
      </c>
      <c r="AA20" t="s">
        <v>6</v>
      </c>
      <c r="AB20" t="s">
        <v>17</v>
      </c>
      <c r="AC20" t="s">
        <v>18</v>
      </c>
      <c r="AD20" t="s">
        <v>19</v>
      </c>
      <c r="AE20" t="s">
        <v>20</v>
      </c>
      <c r="AF20" t="s">
        <v>21</v>
      </c>
      <c r="AG20" t="s">
        <v>22</v>
      </c>
      <c r="AH20" t="s">
        <v>1</v>
      </c>
      <c r="AI20" t="s">
        <v>2</v>
      </c>
      <c r="AJ20" t="s">
        <v>3</v>
      </c>
      <c r="AK20" t="s">
        <v>4</v>
      </c>
      <c r="AL20" t="s">
        <v>5</v>
      </c>
      <c r="AM20" t="s">
        <v>6</v>
      </c>
    </row>
    <row r="21" spans="21:39" x14ac:dyDescent="0.25">
      <c r="U21" t="s">
        <v>8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0.33333333333333331</v>
      </c>
      <c r="AE21">
        <v>4</v>
      </c>
      <c r="AF21">
        <v>0.5</v>
      </c>
      <c r="AG21">
        <v>0.5</v>
      </c>
      <c r="AH21">
        <v>4</v>
      </c>
      <c r="AI21">
        <v>1</v>
      </c>
      <c r="AJ21">
        <v>0</v>
      </c>
      <c r="AK21">
        <v>0</v>
      </c>
      <c r="AL21">
        <v>0</v>
      </c>
      <c r="AM21">
        <v>0</v>
      </c>
    </row>
    <row r="22" spans="21:39" x14ac:dyDescent="0.25">
      <c r="U22" t="s">
        <v>10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4</v>
      </c>
      <c r="AD22">
        <v>0.75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</row>
    <row r="23" spans="21:39" x14ac:dyDescent="0.25">
      <c r="U23" t="s">
        <v>12</v>
      </c>
      <c r="W23">
        <v>0</v>
      </c>
      <c r="X23">
        <v>2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</row>
    <row r="24" spans="21:39" x14ac:dyDescent="0.25">
      <c r="U24" t="s">
        <v>14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0.5</v>
      </c>
      <c r="AI24">
        <v>1</v>
      </c>
      <c r="AJ24">
        <v>1.5</v>
      </c>
      <c r="AK24">
        <v>0</v>
      </c>
      <c r="AL24">
        <v>0</v>
      </c>
      <c r="AM24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2520-95A5-420B-95C3-DD8910E2C333}">
  <dimension ref="A1:AB7"/>
  <sheetViews>
    <sheetView topLeftCell="G1" workbookViewId="0">
      <selection activeCell="V13" sqref="V13"/>
    </sheetView>
  </sheetViews>
  <sheetFormatPr defaultRowHeight="15" x14ac:dyDescent="0.25"/>
  <cols>
    <col min="1" max="1" width="17.7109375" bestFit="1" customWidth="1"/>
    <col min="10" max="10" width="11.28515625" customWidth="1"/>
    <col min="13" max="13" width="11" customWidth="1"/>
    <col min="16" max="16" width="32.140625" bestFit="1" customWidth="1"/>
  </cols>
  <sheetData>
    <row r="1" spans="1:28" s="1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17</v>
      </c>
      <c r="I1" s="4" t="s">
        <v>18</v>
      </c>
      <c r="J1" s="4" t="s">
        <v>19</v>
      </c>
      <c r="K1" s="4" t="s">
        <v>20</v>
      </c>
      <c r="L1" s="4" t="s">
        <v>21</v>
      </c>
      <c r="M1" s="4" t="s">
        <v>22</v>
      </c>
      <c r="N1" s="5" t="s">
        <v>15</v>
      </c>
      <c r="O1" s="5" t="s">
        <v>16</v>
      </c>
      <c r="P1" s="5" t="s">
        <v>26</v>
      </c>
      <c r="Q1" s="4" t="s">
        <v>1</v>
      </c>
      <c r="R1" s="4" t="s">
        <v>2</v>
      </c>
      <c r="S1" s="4" t="s">
        <v>3</v>
      </c>
      <c r="T1" s="4" t="s">
        <v>4</v>
      </c>
      <c r="U1" s="4" t="s">
        <v>5</v>
      </c>
      <c r="V1" s="4" t="s">
        <v>6</v>
      </c>
      <c r="W1" s="4" t="s">
        <v>17</v>
      </c>
      <c r="X1" s="4" t="s">
        <v>18</v>
      </c>
      <c r="Y1" s="4" t="s">
        <v>19</v>
      </c>
      <c r="Z1" s="4" t="s">
        <v>20</v>
      </c>
      <c r="AA1" s="4" t="s">
        <v>21</v>
      </c>
      <c r="AB1" s="4" t="s">
        <v>22</v>
      </c>
    </row>
    <row r="2" spans="1:28" x14ac:dyDescent="0.25">
      <c r="A2" s="6" t="s">
        <v>7</v>
      </c>
      <c r="B2" s="6">
        <v>0</v>
      </c>
      <c r="C2" s="6">
        <v>1</v>
      </c>
      <c r="D2" s="6">
        <v>12</v>
      </c>
      <c r="E2" s="6">
        <v>10</v>
      </c>
      <c r="F2" s="7">
        <v>13</v>
      </c>
      <c r="G2" s="7">
        <v>1</v>
      </c>
      <c r="H2" s="7">
        <v>13</v>
      </c>
      <c r="I2" s="7">
        <v>13</v>
      </c>
      <c r="J2" s="7">
        <v>25</v>
      </c>
      <c r="K2" s="7">
        <v>13</v>
      </c>
      <c r="L2" s="7">
        <v>30</v>
      </c>
      <c r="M2" s="7">
        <v>34</v>
      </c>
      <c r="N2" s="5">
        <f t="shared" ref="N2:N4" si="0">AVERAGE(B2:M2)</f>
        <v>13.75</v>
      </c>
      <c r="O2" s="5">
        <f t="shared" ref="O2:O5" si="1">MEDIAN(B2:M2)</f>
        <v>13</v>
      </c>
      <c r="P2" s="6" t="s">
        <v>7</v>
      </c>
      <c r="R2">
        <v>0</v>
      </c>
      <c r="S2">
        <f>D2/C2</f>
        <v>12</v>
      </c>
      <c r="T2">
        <f>E2/D2</f>
        <v>0.83333333333333337</v>
      </c>
      <c r="U2">
        <f>F2/E2</f>
        <v>1.3</v>
      </c>
      <c r="V2">
        <f>G2/F2</f>
        <v>7.6923076923076927E-2</v>
      </c>
      <c r="W2">
        <f t="shared" ref="W2:W5" si="2">H2/G2</f>
        <v>13</v>
      </c>
      <c r="X2">
        <f t="shared" ref="X2:X5" si="3">I2/H2</f>
        <v>1</v>
      </c>
      <c r="Y2">
        <f t="shared" ref="Y2:Y5" si="4">J2/I2</f>
        <v>1.9230769230769231</v>
      </c>
      <c r="Z2">
        <f t="shared" ref="Z2:Z5" si="5">K2/J2</f>
        <v>0.52</v>
      </c>
      <c r="AA2">
        <f t="shared" ref="AA2:AA5" si="6">L2/K2</f>
        <v>2.3076923076923075</v>
      </c>
      <c r="AB2">
        <f>M2/L2</f>
        <v>1.1333333333333333</v>
      </c>
    </row>
    <row r="3" spans="1:28" x14ac:dyDescent="0.25">
      <c r="A3" s="6" t="s">
        <v>9</v>
      </c>
      <c r="B3" s="6">
        <v>0</v>
      </c>
      <c r="C3" s="6">
        <v>0</v>
      </c>
      <c r="D3" s="6">
        <v>0</v>
      </c>
      <c r="E3" s="6">
        <v>0</v>
      </c>
      <c r="F3" s="6">
        <v>12</v>
      </c>
      <c r="G3" s="7">
        <v>12</v>
      </c>
      <c r="H3" s="7">
        <v>50</v>
      </c>
      <c r="I3" s="7">
        <v>50</v>
      </c>
      <c r="J3" s="7">
        <v>27</v>
      </c>
      <c r="K3" s="7">
        <v>30</v>
      </c>
      <c r="L3" s="7">
        <v>15</v>
      </c>
      <c r="M3" s="7">
        <v>15</v>
      </c>
      <c r="N3" s="5">
        <f t="shared" si="0"/>
        <v>17.583333333333332</v>
      </c>
      <c r="O3" s="5">
        <f t="shared" si="1"/>
        <v>13.5</v>
      </c>
      <c r="P3" s="6" t="s">
        <v>9</v>
      </c>
      <c r="R3">
        <v>0</v>
      </c>
      <c r="S3">
        <v>0</v>
      </c>
      <c r="T3">
        <v>0</v>
      </c>
      <c r="U3">
        <v>0</v>
      </c>
      <c r="V3">
        <f>G3/F3</f>
        <v>1</v>
      </c>
      <c r="W3">
        <f t="shared" si="2"/>
        <v>4.166666666666667</v>
      </c>
      <c r="X3">
        <f t="shared" si="3"/>
        <v>1</v>
      </c>
      <c r="Y3">
        <f t="shared" si="4"/>
        <v>0.54</v>
      </c>
      <c r="Z3">
        <f t="shared" si="5"/>
        <v>1.1111111111111112</v>
      </c>
      <c r="AA3">
        <f t="shared" si="6"/>
        <v>0.5</v>
      </c>
      <c r="AB3">
        <f>M3/L3</f>
        <v>1</v>
      </c>
    </row>
    <row r="4" spans="1:28" x14ac:dyDescent="0.25">
      <c r="A4" s="6" t="s">
        <v>11</v>
      </c>
      <c r="B4" s="6">
        <v>0</v>
      </c>
      <c r="C4" s="6">
        <v>6</v>
      </c>
      <c r="D4" s="7">
        <v>39</v>
      </c>
      <c r="E4" s="6">
        <v>17</v>
      </c>
      <c r="F4" s="6">
        <v>67</v>
      </c>
      <c r="G4" s="6">
        <v>1</v>
      </c>
      <c r="H4" s="6">
        <v>1</v>
      </c>
      <c r="I4" s="6">
        <v>1</v>
      </c>
      <c r="J4" s="6">
        <v>1</v>
      </c>
      <c r="K4" s="6">
        <v>10</v>
      </c>
      <c r="L4" s="6">
        <v>0</v>
      </c>
      <c r="M4" s="6">
        <v>0</v>
      </c>
      <c r="N4" s="5">
        <f t="shared" si="0"/>
        <v>11.916666666666666</v>
      </c>
      <c r="O4" s="5">
        <f t="shared" si="1"/>
        <v>1</v>
      </c>
      <c r="P4" s="6" t="s">
        <v>11</v>
      </c>
      <c r="R4">
        <v>0</v>
      </c>
      <c r="S4">
        <f>D4/C4</f>
        <v>6.5</v>
      </c>
      <c r="T4">
        <f>E4/D4</f>
        <v>0.4358974358974359</v>
      </c>
      <c r="U4">
        <f>F4/E4</f>
        <v>3.9411764705882355</v>
      </c>
      <c r="V4">
        <f>G4/F4</f>
        <v>1.4925373134328358E-2</v>
      </c>
      <c r="W4">
        <f t="shared" si="2"/>
        <v>1</v>
      </c>
      <c r="X4">
        <f t="shared" si="3"/>
        <v>1</v>
      </c>
      <c r="Y4">
        <f t="shared" si="4"/>
        <v>1</v>
      </c>
      <c r="Z4">
        <f t="shared" si="5"/>
        <v>10</v>
      </c>
      <c r="AA4">
        <f t="shared" si="6"/>
        <v>0</v>
      </c>
      <c r="AB4">
        <v>0</v>
      </c>
    </row>
    <row r="5" spans="1:28" x14ac:dyDescent="0.25">
      <c r="A5" s="6" t="s">
        <v>13</v>
      </c>
      <c r="B5" s="6">
        <v>0</v>
      </c>
      <c r="C5" s="6">
        <v>0</v>
      </c>
      <c r="D5" s="6">
        <v>0</v>
      </c>
      <c r="E5" s="6">
        <v>7</v>
      </c>
      <c r="F5" s="6">
        <v>0</v>
      </c>
      <c r="G5" s="7">
        <v>7</v>
      </c>
      <c r="H5" s="7">
        <v>22</v>
      </c>
      <c r="I5" s="7">
        <v>18</v>
      </c>
      <c r="J5" s="7">
        <v>7</v>
      </c>
      <c r="K5" s="7">
        <v>8</v>
      </c>
      <c r="L5" s="7">
        <v>8</v>
      </c>
      <c r="M5" s="7">
        <v>8</v>
      </c>
      <c r="N5" s="5">
        <f>AVERAGE(B5:M5)</f>
        <v>7.083333333333333</v>
      </c>
      <c r="O5" s="5">
        <f t="shared" si="1"/>
        <v>7</v>
      </c>
      <c r="P5" s="6" t="s">
        <v>13</v>
      </c>
      <c r="R5">
        <v>0</v>
      </c>
      <c r="S5">
        <v>0</v>
      </c>
      <c r="T5">
        <v>0</v>
      </c>
      <c r="U5">
        <v>0</v>
      </c>
      <c r="V5">
        <v>0</v>
      </c>
      <c r="W5">
        <f t="shared" si="2"/>
        <v>3.1428571428571428</v>
      </c>
      <c r="X5">
        <f t="shared" si="3"/>
        <v>0.81818181818181823</v>
      </c>
      <c r="Y5">
        <f t="shared" si="4"/>
        <v>0.3888888888888889</v>
      </c>
      <c r="Z5">
        <f t="shared" si="5"/>
        <v>1.1428571428571428</v>
      </c>
      <c r="AA5">
        <f t="shared" si="6"/>
        <v>1</v>
      </c>
      <c r="AB5">
        <f>M5/L5</f>
        <v>1</v>
      </c>
    </row>
    <row r="6" spans="1:28" x14ac:dyDescent="0.25">
      <c r="A6" s="5" t="s">
        <v>24</v>
      </c>
      <c r="B6" s="5">
        <f t="shared" ref="B6:M6" si="7">AVERAGE(B2:B5)</f>
        <v>0</v>
      </c>
      <c r="C6" s="5">
        <f t="shared" si="7"/>
        <v>1.75</v>
      </c>
      <c r="D6" s="5">
        <f t="shared" si="7"/>
        <v>12.75</v>
      </c>
      <c r="E6" s="5">
        <f t="shared" si="7"/>
        <v>8.5</v>
      </c>
      <c r="F6" s="5">
        <f t="shared" si="7"/>
        <v>23</v>
      </c>
      <c r="G6" s="5">
        <f t="shared" si="7"/>
        <v>5.25</v>
      </c>
      <c r="H6" s="5">
        <f t="shared" si="7"/>
        <v>21.5</v>
      </c>
      <c r="I6" s="5">
        <f t="shared" si="7"/>
        <v>20.5</v>
      </c>
      <c r="J6" s="5">
        <f t="shared" si="7"/>
        <v>15</v>
      </c>
      <c r="K6" s="5">
        <f t="shared" si="7"/>
        <v>15.25</v>
      </c>
      <c r="L6" s="5">
        <f t="shared" si="7"/>
        <v>13.25</v>
      </c>
      <c r="M6" s="5">
        <f t="shared" si="7"/>
        <v>14.25</v>
      </c>
    </row>
    <row r="7" spans="1:28" x14ac:dyDescent="0.25">
      <c r="A7" s="5" t="s">
        <v>25</v>
      </c>
      <c r="B7" s="5">
        <f t="shared" ref="B7:M7" si="8">MEDIAN(B2:B5)</f>
        <v>0</v>
      </c>
      <c r="C7" s="5">
        <f t="shared" si="8"/>
        <v>0.5</v>
      </c>
      <c r="D7" s="5">
        <f t="shared" si="8"/>
        <v>6</v>
      </c>
      <c r="E7" s="5">
        <f t="shared" si="8"/>
        <v>8.5</v>
      </c>
      <c r="F7" s="5">
        <f t="shared" si="8"/>
        <v>12.5</v>
      </c>
      <c r="G7" s="5">
        <f t="shared" si="8"/>
        <v>4</v>
      </c>
      <c r="H7" s="5">
        <f t="shared" si="8"/>
        <v>17.5</v>
      </c>
      <c r="I7" s="5">
        <f t="shared" si="8"/>
        <v>15.5</v>
      </c>
      <c r="J7" s="5">
        <f t="shared" si="8"/>
        <v>16</v>
      </c>
      <c r="K7" s="5">
        <f t="shared" si="8"/>
        <v>11.5</v>
      </c>
      <c r="L7" s="5">
        <f t="shared" si="8"/>
        <v>11.5</v>
      </c>
      <c r="M7" s="5">
        <f t="shared" si="8"/>
        <v>11.5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0F993-4F9F-4B0D-9C2A-0DF3947B6447}">
  <dimension ref="A1:AC7"/>
  <sheetViews>
    <sheetView workbookViewId="0">
      <selection activeCell="R31" sqref="R31"/>
    </sheetView>
  </sheetViews>
  <sheetFormatPr defaultRowHeight="15" x14ac:dyDescent="0.25"/>
  <cols>
    <col min="1" max="1" width="15.7109375" customWidth="1"/>
    <col min="10" max="10" width="11.28515625" customWidth="1"/>
    <col min="13" max="13" width="11" customWidth="1"/>
    <col min="17" max="17" width="32.140625" bestFit="1" customWidth="1"/>
  </cols>
  <sheetData>
    <row r="1" spans="1:29" s="1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17</v>
      </c>
      <c r="I1" s="4" t="s">
        <v>18</v>
      </c>
      <c r="J1" s="4" t="s">
        <v>19</v>
      </c>
      <c r="K1" s="4" t="s">
        <v>20</v>
      </c>
      <c r="L1" s="4" t="s">
        <v>21</v>
      </c>
      <c r="M1" s="4" t="s">
        <v>22</v>
      </c>
      <c r="N1" s="5" t="s">
        <v>15</v>
      </c>
      <c r="O1" s="5" t="s">
        <v>16</v>
      </c>
      <c r="Q1" s="5" t="s">
        <v>26</v>
      </c>
      <c r="R1" s="4" t="s">
        <v>1</v>
      </c>
      <c r="S1" s="4" t="s">
        <v>2</v>
      </c>
      <c r="T1" s="4" t="s">
        <v>3</v>
      </c>
      <c r="U1" s="4" t="s">
        <v>4</v>
      </c>
      <c r="V1" s="4" t="s">
        <v>5</v>
      </c>
      <c r="W1" s="4" t="s">
        <v>6</v>
      </c>
      <c r="X1" s="4" t="s">
        <v>17</v>
      </c>
      <c r="Y1" s="4" t="s">
        <v>18</v>
      </c>
      <c r="Z1" s="4" t="s">
        <v>19</v>
      </c>
      <c r="AA1" s="4" t="s">
        <v>20</v>
      </c>
      <c r="AB1" s="4" t="s">
        <v>21</v>
      </c>
      <c r="AC1" s="4" t="s">
        <v>22</v>
      </c>
    </row>
    <row r="2" spans="1:29" x14ac:dyDescent="0.25">
      <c r="A2" s="8" t="s">
        <v>8</v>
      </c>
      <c r="B2" s="8">
        <v>0</v>
      </c>
      <c r="C2" s="8">
        <v>0</v>
      </c>
      <c r="D2" s="8">
        <v>0</v>
      </c>
      <c r="E2" s="8">
        <v>0</v>
      </c>
      <c r="F2" s="8">
        <v>3</v>
      </c>
      <c r="G2" s="8">
        <v>0</v>
      </c>
      <c r="H2" s="8">
        <v>3</v>
      </c>
      <c r="I2" s="8">
        <v>3</v>
      </c>
      <c r="J2" s="8">
        <v>1</v>
      </c>
      <c r="K2" s="8">
        <v>4</v>
      </c>
      <c r="L2" s="8">
        <v>2</v>
      </c>
      <c r="M2" s="8">
        <v>1</v>
      </c>
      <c r="N2" s="5">
        <f t="shared" ref="N2:N4" si="0">AVERAGE(B2:M2)</f>
        <v>1.4166666666666667</v>
      </c>
      <c r="O2" s="5">
        <f t="shared" ref="O2:O4" si="1">MEDIAN(B2:M2)</f>
        <v>1</v>
      </c>
      <c r="Q2" s="8" t="s">
        <v>8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f t="shared" ref="T2:AC5" si="2">I2/H2</f>
        <v>1</v>
      </c>
      <c r="Z2">
        <f t="shared" si="2"/>
        <v>0.33333333333333331</v>
      </c>
      <c r="AA2">
        <f t="shared" si="2"/>
        <v>4</v>
      </c>
      <c r="AB2">
        <f t="shared" si="2"/>
        <v>0.5</v>
      </c>
      <c r="AC2">
        <f t="shared" si="2"/>
        <v>0.5</v>
      </c>
    </row>
    <row r="3" spans="1:29" x14ac:dyDescent="0.25">
      <c r="A3" s="8" t="s">
        <v>10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1</v>
      </c>
      <c r="I3" s="8">
        <v>4</v>
      </c>
      <c r="J3" s="8">
        <v>3</v>
      </c>
      <c r="K3" s="8">
        <v>3</v>
      </c>
      <c r="L3" s="8">
        <v>0</v>
      </c>
      <c r="M3" s="8">
        <v>0</v>
      </c>
      <c r="N3" s="5">
        <f t="shared" si="0"/>
        <v>0.91666666666666663</v>
      </c>
      <c r="O3" s="5">
        <f t="shared" si="1"/>
        <v>0</v>
      </c>
      <c r="Q3" s="8" t="s">
        <v>10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f t="shared" si="2"/>
        <v>4</v>
      </c>
      <c r="Z3">
        <f t="shared" si="2"/>
        <v>0.75</v>
      </c>
      <c r="AA3">
        <f t="shared" si="2"/>
        <v>1</v>
      </c>
      <c r="AB3">
        <f t="shared" si="2"/>
        <v>0</v>
      </c>
      <c r="AC3">
        <v>0</v>
      </c>
    </row>
    <row r="4" spans="1:29" x14ac:dyDescent="0.25">
      <c r="A4" s="8" t="s">
        <v>12</v>
      </c>
      <c r="B4" s="8">
        <v>0</v>
      </c>
      <c r="C4" s="8">
        <v>1</v>
      </c>
      <c r="D4" s="8">
        <v>2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5">
        <f t="shared" si="0"/>
        <v>0.25</v>
      </c>
      <c r="O4" s="5">
        <f t="shared" si="1"/>
        <v>0</v>
      </c>
      <c r="Q4" s="8" t="s">
        <v>12</v>
      </c>
      <c r="S4">
        <v>0</v>
      </c>
      <c r="T4">
        <f t="shared" si="2"/>
        <v>2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25">
      <c r="A5" s="8" t="s">
        <v>14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4</v>
      </c>
      <c r="M5" s="8">
        <v>4</v>
      </c>
      <c r="N5" s="5">
        <f>AVERAGE(B5:M5)</f>
        <v>0.66666666666666663</v>
      </c>
      <c r="O5" s="5">
        <f>MEDIAN(B5:M5)</f>
        <v>0</v>
      </c>
      <c r="Q5" s="8" t="s">
        <v>14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f t="shared" si="2"/>
        <v>1</v>
      </c>
    </row>
    <row r="6" spans="1:29" x14ac:dyDescent="0.25">
      <c r="A6" s="5" t="s">
        <v>15</v>
      </c>
      <c r="B6" s="5">
        <f t="shared" ref="B6:M6" si="3">AVERAGE(B2:B5)</f>
        <v>0</v>
      </c>
      <c r="C6" s="5">
        <f t="shared" si="3"/>
        <v>0.25</v>
      </c>
      <c r="D6" s="5">
        <f t="shared" si="3"/>
        <v>0.5</v>
      </c>
      <c r="E6" s="5">
        <f t="shared" si="3"/>
        <v>0</v>
      </c>
      <c r="F6" s="5">
        <f t="shared" si="3"/>
        <v>0.75</v>
      </c>
      <c r="G6" s="5">
        <f t="shared" si="3"/>
        <v>0</v>
      </c>
      <c r="H6" s="5">
        <f t="shared" si="3"/>
        <v>1</v>
      </c>
      <c r="I6" s="5">
        <f t="shared" si="3"/>
        <v>1.75</v>
      </c>
      <c r="J6" s="5">
        <f t="shared" si="3"/>
        <v>1</v>
      </c>
      <c r="K6" s="5">
        <f t="shared" si="3"/>
        <v>1.75</v>
      </c>
      <c r="L6" s="5">
        <f t="shared" si="3"/>
        <v>1.5</v>
      </c>
      <c r="M6" s="5">
        <f t="shared" si="3"/>
        <v>1.25</v>
      </c>
    </row>
    <row r="7" spans="1:29" x14ac:dyDescent="0.25">
      <c r="A7" s="5" t="s">
        <v>16</v>
      </c>
      <c r="B7" s="5">
        <f t="shared" ref="B7:M7" si="4">MEDIAN(B2:B5)</f>
        <v>0</v>
      </c>
      <c r="C7" s="5">
        <f t="shared" si="4"/>
        <v>0</v>
      </c>
      <c r="D7" s="5">
        <f t="shared" si="4"/>
        <v>0</v>
      </c>
      <c r="E7" s="5">
        <f t="shared" si="4"/>
        <v>0</v>
      </c>
      <c r="F7" s="5">
        <f t="shared" si="4"/>
        <v>0</v>
      </c>
      <c r="G7" s="5">
        <f t="shared" si="4"/>
        <v>0</v>
      </c>
      <c r="H7" s="5">
        <f t="shared" si="4"/>
        <v>0.5</v>
      </c>
      <c r="I7" s="5">
        <f t="shared" si="4"/>
        <v>1.5</v>
      </c>
      <c r="J7" s="5">
        <f t="shared" si="4"/>
        <v>0.5</v>
      </c>
      <c r="K7" s="5">
        <f t="shared" si="4"/>
        <v>1.5</v>
      </c>
      <c r="L7" s="5">
        <f t="shared" si="4"/>
        <v>1</v>
      </c>
      <c r="M7" s="5">
        <f t="shared" si="4"/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ETCTN_2024</vt:lpstr>
      <vt:lpstr>ETCTN_2023</vt:lpstr>
      <vt:lpstr>Information</vt:lpstr>
      <vt:lpstr>Sheet3</vt:lpstr>
      <vt:lpstr>ETCTN_2023 queries</vt:lpstr>
      <vt:lpstr>ETCTN_2023_forms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Bazil LaBomascus</dc:creator>
  <cp:lastModifiedBy>Katarzyna Czajkowska Pituch</cp:lastModifiedBy>
  <dcterms:created xsi:type="dcterms:W3CDTF">2024-06-11T14:18:28Z</dcterms:created>
  <dcterms:modified xsi:type="dcterms:W3CDTF">2024-06-14T18:38:07Z</dcterms:modified>
</cp:coreProperties>
</file>