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/Box/Courses/U_Buffalo/2019-09-mth309/exams/Exam 1/grading/"/>
    </mc:Choice>
  </mc:AlternateContent>
  <xr:revisionPtr revIDLastSave="0" documentId="13_ncr:1_{1519787A-93F1-FA48-8D87-0B378DED5D6E}" xr6:coauthVersionLast="36" xr6:coauthVersionMax="36" xr10:uidLastSave="{00000000-0000-0000-0000-000000000000}"/>
  <bookViews>
    <workbookView xWindow="5200" yWindow="620" windowWidth="27640" windowHeight="16940" xr2:uid="{00000000-000D-0000-FFFF-FFFF00000000}"/>
  </bookViews>
  <sheets>
    <sheet name="new_gradebook" sheetId="1" r:id="rId1"/>
    <sheet name="Grade Table" sheetId="2" r:id="rId2"/>
  </sheets>
  <definedNames>
    <definedName name="_xlnm._FilterDatabase" localSheetId="0" hidden="1">new_gradebook!$A$1:$T$1</definedName>
  </definedNames>
  <calcPr calcId="181029"/>
</workbook>
</file>

<file path=xl/calcChain.xml><?xml version="1.0" encoding="utf-8"?>
<calcChain xmlns="http://schemas.openxmlformats.org/spreadsheetml/2006/main">
  <c r="F96" i="1" l="1"/>
  <c r="G96" i="1"/>
  <c r="H96" i="1"/>
  <c r="I96" i="1"/>
  <c r="J96" i="1"/>
  <c r="K96" i="1"/>
  <c r="L96" i="1"/>
  <c r="M96" i="1"/>
  <c r="N96" i="1"/>
  <c r="O96" i="1"/>
  <c r="F97" i="1"/>
  <c r="G97" i="1"/>
  <c r="H97" i="1"/>
  <c r="I97" i="1"/>
  <c r="J97" i="1"/>
  <c r="K97" i="1"/>
  <c r="L97" i="1"/>
  <c r="M97" i="1"/>
  <c r="N97" i="1"/>
  <c r="O97" i="1"/>
  <c r="F98" i="1"/>
  <c r="G98" i="1"/>
  <c r="H98" i="1"/>
  <c r="I98" i="1"/>
  <c r="J98" i="1"/>
  <c r="K98" i="1"/>
  <c r="L98" i="1"/>
  <c r="M98" i="1"/>
  <c r="N98" i="1"/>
  <c r="O98" i="1"/>
  <c r="P79" i="1" l="1"/>
  <c r="Q18" i="1" l="1"/>
  <c r="Q19" i="1"/>
  <c r="Q2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2" i="1"/>
  <c r="Q96" i="1"/>
  <c r="P39" i="1" l="1"/>
  <c r="P47" i="1"/>
  <c r="P48" i="1"/>
  <c r="P40" i="1"/>
  <c r="P49" i="1"/>
  <c r="P36" i="1"/>
  <c r="P75" i="1"/>
  <c r="P41" i="1"/>
  <c r="P67" i="1"/>
  <c r="P50" i="1"/>
  <c r="P15" i="1"/>
  <c r="P92" i="1"/>
  <c r="P27" i="1"/>
  <c r="P93" i="1"/>
  <c r="P10" i="1"/>
  <c r="P60" i="1"/>
  <c r="P18" i="1"/>
  <c r="P37" i="1"/>
  <c r="P53" i="1"/>
  <c r="P16" i="1"/>
  <c r="P30" i="1"/>
  <c r="P55" i="1"/>
  <c r="P29" i="1"/>
  <c r="P2" i="1"/>
  <c r="P77" i="1"/>
  <c r="P64" i="1"/>
  <c r="P38" i="1"/>
  <c r="P11" i="1"/>
  <c r="P14" i="1"/>
  <c r="P56" i="1"/>
  <c r="P6" i="1"/>
  <c r="P90" i="1"/>
  <c r="P45" i="1"/>
  <c r="P31" i="1"/>
  <c r="P32" i="1"/>
  <c r="P94" i="1"/>
  <c r="P24" i="1"/>
  <c r="P88" i="1"/>
  <c r="P22" i="1"/>
  <c r="P42" i="1"/>
  <c r="P17" i="1"/>
  <c r="P23" i="1"/>
  <c r="P33" i="1"/>
  <c r="P12" i="1"/>
  <c r="P52" i="1"/>
  <c r="P78" i="1"/>
  <c r="P8" i="1"/>
  <c r="P68" i="1"/>
  <c r="P28" i="1"/>
  <c r="P84" i="1"/>
  <c r="P69" i="1"/>
  <c r="P65" i="1"/>
  <c r="P66" i="1"/>
  <c r="P58" i="1"/>
  <c r="P80" i="1"/>
  <c r="P21" i="1"/>
  <c r="P74" i="1"/>
  <c r="P81" i="1"/>
  <c r="P13" i="1"/>
  <c r="P7" i="1"/>
  <c r="P44" i="1"/>
  <c r="P62" i="1"/>
  <c r="P95" i="1"/>
  <c r="P3" i="1"/>
  <c r="P85" i="1"/>
  <c r="P83" i="1"/>
  <c r="P72" i="1"/>
  <c r="P5" i="1"/>
  <c r="P46" i="1"/>
  <c r="P89" i="1"/>
  <c r="P59" i="1"/>
  <c r="P43" i="1"/>
  <c r="P61" i="1"/>
  <c r="P87" i="1"/>
  <c r="P63" i="1"/>
  <c r="P25" i="1"/>
  <c r="P82" i="1"/>
  <c r="P76" i="1"/>
  <c r="P19" i="1"/>
  <c r="P70" i="1"/>
  <c r="P4" i="1"/>
  <c r="P34" i="1"/>
  <c r="P73" i="1"/>
  <c r="P71" i="1"/>
  <c r="P91" i="1"/>
  <c r="P57" i="1"/>
  <c r="P20" i="1"/>
  <c r="P86" i="1"/>
  <c r="P54" i="1"/>
  <c r="P9" i="1"/>
  <c r="P51" i="1"/>
  <c r="P26" i="1"/>
  <c r="P35" i="1"/>
  <c r="P98" i="1" l="1"/>
  <c r="P97" i="1"/>
  <c r="P96" i="1"/>
</calcChain>
</file>

<file path=xl/sharedStrings.xml><?xml version="1.0" encoding="utf-8"?>
<sst xmlns="http://schemas.openxmlformats.org/spreadsheetml/2006/main" count="459" uniqueCount="396">
  <si>
    <t>person_number</t>
  </si>
  <si>
    <t>name</t>
  </si>
  <si>
    <t>fname</t>
  </si>
  <si>
    <t>ubit</t>
  </si>
  <si>
    <t>qr_code</t>
  </si>
  <si>
    <t>prob_1</t>
  </si>
  <si>
    <t>prob_2</t>
  </si>
  <si>
    <t>prob_3</t>
  </si>
  <si>
    <t>prob_4</t>
  </si>
  <si>
    <t>prob_5</t>
  </si>
  <si>
    <t>prob_6</t>
  </si>
  <si>
    <t>prob_7</t>
  </si>
  <si>
    <t>piazza</t>
  </si>
  <si>
    <t>hill</t>
  </si>
  <si>
    <t>total</t>
  </si>
  <si>
    <t>grade</t>
  </si>
  <si>
    <t>DeSantis,Abby</t>
  </si>
  <si>
    <t>Abby</t>
  </si>
  <si>
    <t>adesanti</t>
  </si>
  <si>
    <t>MTH-309T-F19-EX1-052</t>
  </si>
  <si>
    <t>Khatun,Ayesha</t>
  </si>
  <si>
    <t>Ayesha</t>
  </si>
  <si>
    <t>akhatun</t>
  </si>
  <si>
    <t>MTH-309T-F19-EX1-045</t>
  </si>
  <si>
    <t>Tocilla,Albi</t>
  </si>
  <si>
    <t>Albi</t>
  </si>
  <si>
    <t>albitoci</t>
  </si>
  <si>
    <t>MTH-309T-F19-EX1-024</t>
  </si>
  <si>
    <t>Tsang,Alvin</t>
  </si>
  <si>
    <t>Alvin</t>
  </si>
  <si>
    <t>alvintsa</t>
  </si>
  <si>
    <t>MTH-309T-F19-EX1-086</t>
  </si>
  <si>
    <t>Jank,Andrew R</t>
  </si>
  <si>
    <t>Andrew</t>
  </si>
  <si>
    <t>arjank</t>
  </si>
  <si>
    <t>MTH-309T-F19-EX1-039</t>
  </si>
  <si>
    <t>Nowasell,Alexander Thomas</t>
  </si>
  <si>
    <t>Alexander</t>
  </si>
  <si>
    <t>atnowase</t>
  </si>
  <si>
    <t>MTH-309T-F19-EX1-015</t>
  </si>
  <si>
    <t>Weissman,Avery Allen</t>
  </si>
  <si>
    <t>Avery</t>
  </si>
  <si>
    <t>averywei</t>
  </si>
  <si>
    <t>MTH-309T-F19-EX1-038</t>
  </si>
  <si>
    <t>Woloszyn,Andrew</t>
  </si>
  <si>
    <t>awoloszy</t>
  </si>
  <si>
    <t>MTH-309T-F19-EX1-062</t>
  </si>
  <si>
    <t>Esposito,Bella Christina</t>
  </si>
  <si>
    <t>Bella</t>
  </si>
  <si>
    <t>bellaesp</t>
  </si>
  <si>
    <t>MTH-309T-F19-EX1-065</t>
  </si>
  <si>
    <t>Hosken,Brandon</t>
  </si>
  <si>
    <t>Brandon</t>
  </si>
  <si>
    <t>bhosken</t>
  </si>
  <si>
    <t>MTH-309T-F19-EX1-043</t>
  </si>
  <si>
    <t>Desrosiers,Brendan Joseph</t>
  </si>
  <si>
    <t>Brendan</t>
  </si>
  <si>
    <t>bjdesros</t>
  </si>
  <si>
    <t>MTH-309T-F19-EX1-028</t>
  </si>
  <si>
    <t>Statz,Brandon James</t>
  </si>
  <si>
    <t>bjstatz</t>
  </si>
  <si>
    <t>MTH-309T-F19-EX1-018</t>
  </si>
  <si>
    <t>Toprak,Can</t>
  </si>
  <si>
    <t>Can</t>
  </si>
  <si>
    <t>cantopra</t>
  </si>
  <si>
    <t>Bakleh,Charles M</t>
  </si>
  <si>
    <t>Charles</t>
  </si>
  <si>
    <t>cmbakleh</t>
  </si>
  <si>
    <t>MTH-309T-F19-EX1-079</t>
  </si>
  <si>
    <t>Deane,Connie-Rose</t>
  </si>
  <si>
    <t>Connie-Rose</t>
  </si>
  <si>
    <t>conniero</t>
  </si>
  <si>
    <t>Wilson,Connor</t>
  </si>
  <si>
    <t>Connor</t>
  </si>
  <si>
    <t>csw8</t>
  </si>
  <si>
    <t>MTH-309T-F19-EX1-032</t>
  </si>
  <si>
    <t>Chin,Cortlandt T</t>
  </si>
  <si>
    <t>Cortlandt</t>
  </si>
  <si>
    <t>ctchin2</t>
  </si>
  <si>
    <t>MTH-309T-F19-EX1-022</t>
  </si>
  <si>
    <t>Zou,Chenhao</t>
  </si>
  <si>
    <t>Chenhao</t>
  </si>
  <si>
    <t>czou2</t>
  </si>
  <si>
    <t>MTH-309T-F19-EX1-064</t>
  </si>
  <si>
    <t>Flores,David Christian</t>
  </si>
  <si>
    <t>David</t>
  </si>
  <si>
    <t>dcflores</t>
  </si>
  <si>
    <t>MTH-309T-F19-EX1-060</t>
  </si>
  <si>
    <t>Chowdhary,Devraj Naveen</t>
  </si>
  <si>
    <t>Devraj</t>
  </si>
  <si>
    <t>devrajna</t>
  </si>
  <si>
    <t>MTH-309T-F19-EX1-035</t>
  </si>
  <si>
    <t>Palumbo,David</t>
  </si>
  <si>
    <t>djpalumb</t>
  </si>
  <si>
    <t>MTH-309T-F19-EX1-055</t>
  </si>
  <si>
    <t>Kane,Daniel Matthew</t>
  </si>
  <si>
    <t>Daniel</t>
  </si>
  <si>
    <t>dmkane2</t>
  </si>
  <si>
    <t>MTH-309T-F19-EX1-074</t>
  </si>
  <si>
    <t>Mcmath,Dorian William</t>
  </si>
  <si>
    <t>Dorian</t>
  </si>
  <si>
    <t>dorianmc</t>
  </si>
  <si>
    <t>MTH-309T-F19-EX1-070</t>
  </si>
  <si>
    <t>Shen,Dingchen</t>
  </si>
  <si>
    <t>Dingchen</t>
  </si>
  <si>
    <t>dshen2</t>
  </si>
  <si>
    <t>MTH-309T-F19-EX1-069</t>
  </si>
  <si>
    <t>Walsh,Daniel</t>
  </si>
  <si>
    <t>dwalsh3</t>
  </si>
  <si>
    <t>MTH-309T-F19-EX1-081</t>
  </si>
  <si>
    <t>Maas,Daniel</t>
  </si>
  <si>
    <t>dwmaas</t>
  </si>
  <si>
    <t>MTH-309T-F19-EX1-084</t>
  </si>
  <si>
    <t>Tua,Dylan J</t>
  </si>
  <si>
    <t>Dylan</t>
  </si>
  <si>
    <t>dylantua</t>
  </si>
  <si>
    <t>MTH-309T-F19-EX1-040</t>
  </si>
  <si>
    <t>McCarroll,Eoghan(Owen)</t>
  </si>
  <si>
    <t>Owen</t>
  </si>
  <si>
    <t>ebmccarr</t>
  </si>
  <si>
    <t>MTH-309T-F19-EX1-044</t>
  </si>
  <si>
    <t>Amos,Eithne</t>
  </si>
  <si>
    <t>Eithne</t>
  </si>
  <si>
    <t>eithneam</t>
  </si>
  <si>
    <t>MTH-309T-F19-EX1-006</t>
  </si>
  <si>
    <t>Blanchard,Emily Louise</t>
  </si>
  <si>
    <t>Emily</t>
  </si>
  <si>
    <t>elblanch</t>
  </si>
  <si>
    <t>MTH-309T-F19-EX1-019</t>
  </si>
  <si>
    <t>Comstock,Emery Jacob</t>
  </si>
  <si>
    <t>Emery</t>
  </si>
  <si>
    <t>emerycom</t>
  </si>
  <si>
    <t>MTH-309T-F19-EX1-057</t>
  </si>
  <si>
    <t>Noor,Fahim Shaqil</t>
  </si>
  <si>
    <t>Fahim</t>
  </si>
  <si>
    <t>fnoor</t>
  </si>
  <si>
    <t>MTH-309T-F19-EX1-054</t>
  </si>
  <si>
    <t>Zhao,Fuming</t>
  </si>
  <si>
    <t>Fuming</t>
  </si>
  <si>
    <t>fumingzh</t>
  </si>
  <si>
    <t>MTH-309T-F19-EX1-083</t>
  </si>
  <si>
    <t>Jaisinghani,Gaurav Haresh</t>
  </si>
  <si>
    <t>Gaurav</t>
  </si>
  <si>
    <t>gauravha</t>
  </si>
  <si>
    <t>Gamaro,Gerra</t>
  </si>
  <si>
    <t>Gerra</t>
  </si>
  <si>
    <t>gerragam</t>
  </si>
  <si>
    <t>MTH-309T-F19-EX1-077</t>
  </si>
  <si>
    <t>Vitko,Jacob P</t>
  </si>
  <si>
    <t>Jacob</t>
  </si>
  <si>
    <t>jacobvit</t>
  </si>
  <si>
    <t>MTH-309T-F19-EX1-041</t>
  </si>
  <si>
    <t>Scott,Jared Matthew</t>
  </si>
  <si>
    <t>Jared</t>
  </si>
  <si>
    <t>jaredsco</t>
  </si>
  <si>
    <t>MTH-309T-F19-EX1-025</t>
  </si>
  <si>
    <t>Anand,Jasjeev Singh</t>
  </si>
  <si>
    <t>Jasjeev</t>
  </si>
  <si>
    <t>jasjeeva</t>
  </si>
  <si>
    <t>Zuritis,Jessica Lynn</t>
  </si>
  <si>
    <t>Jessica</t>
  </si>
  <si>
    <t>jlzuriti</t>
  </si>
  <si>
    <t>MTH-309T-F19-EX1-066</t>
  </si>
  <si>
    <t>Mei,Judy</t>
  </si>
  <si>
    <t>Judy</t>
  </si>
  <si>
    <t>jmei4</t>
  </si>
  <si>
    <t>MTH-309T-F19-EX1-089</t>
  </si>
  <si>
    <t>Shapiro,Julia</t>
  </si>
  <si>
    <t>Julia</t>
  </si>
  <si>
    <t>jmshapir</t>
  </si>
  <si>
    <t>MTH-309T-F19-EX1-051</t>
  </si>
  <si>
    <t>Koszela,John</t>
  </si>
  <si>
    <t>John</t>
  </si>
  <si>
    <t>johnkosz</t>
  </si>
  <si>
    <t>MTH-309T-F19-EX1-073</t>
  </si>
  <si>
    <t>Yaeger,Jon Nesbitt</t>
  </si>
  <si>
    <t>Jon</t>
  </si>
  <si>
    <t>jonyaege</t>
  </si>
  <si>
    <t>MTH-309T-F19-EX1-068</t>
  </si>
  <si>
    <t>Stone IV,John Timothy</t>
  </si>
  <si>
    <t>jtstone</t>
  </si>
  <si>
    <t>MTH-309T-F19-EX1-063</t>
  </si>
  <si>
    <t>Allen,Justin Wesley</t>
  </si>
  <si>
    <t>Justin</t>
  </si>
  <si>
    <t>jwallen2</t>
  </si>
  <si>
    <t>MTH-309T-F19-EX1-034</t>
  </si>
  <si>
    <t>Aljanahi,Karrar H</t>
  </si>
  <si>
    <t>Karrar</t>
  </si>
  <si>
    <t>karraral</t>
  </si>
  <si>
    <t>MTH-309T-F19-EX1-059</t>
  </si>
  <si>
    <t>Williams,Kyle Anthony</t>
  </si>
  <si>
    <t>Kyle</t>
  </si>
  <si>
    <t>kaw25</t>
  </si>
  <si>
    <t>MTH-309T-F19-EX1-072</t>
  </si>
  <si>
    <t>Aleksandrov,Kristiyan A</t>
  </si>
  <si>
    <t>Kristiyan</t>
  </si>
  <si>
    <t>kristiya</t>
  </si>
  <si>
    <t>MTH-309T-F19-EX1-042</t>
  </si>
  <si>
    <t>Lin,Kunjie</t>
  </si>
  <si>
    <t>Kunjie</t>
  </si>
  <si>
    <t>kunjieli</t>
  </si>
  <si>
    <t>MTH-309T-F19-EX1-021</t>
  </si>
  <si>
    <t>Drapikowski,Kyle David</t>
  </si>
  <si>
    <t>kyledrap</t>
  </si>
  <si>
    <t>MTH-309T-F19-EX1-031</t>
  </si>
  <si>
    <t>Kim,Lauren H</t>
  </si>
  <si>
    <t>Lauren</t>
  </si>
  <si>
    <t>lhkim</t>
  </si>
  <si>
    <t>MTH-309T-F19-EX1-004</t>
  </si>
  <si>
    <t>Kerner,Louis</t>
  </si>
  <si>
    <t>Louis</t>
  </si>
  <si>
    <t>louisker</t>
  </si>
  <si>
    <t>MTH-309T-F19-EX1-003</t>
  </si>
  <si>
    <t>Carr,Liam T</t>
  </si>
  <si>
    <t>Liam</t>
  </si>
  <si>
    <t>ltcarr</t>
  </si>
  <si>
    <t>MTH-309T-F19-EX1-047</t>
  </si>
  <si>
    <t>Baldy,Luke</t>
  </si>
  <si>
    <t>Luke</t>
  </si>
  <si>
    <t>lukebald</t>
  </si>
  <si>
    <t>MTH-309T-F19-EX1-026</t>
  </si>
  <si>
    <t>Schmidt,Lyra Victoria</t>
  </si>
  <si>
    <t>Lyra</t>
  </si>
  <si>
    <t>lyraschm</t>
  </si>
  <si>
    <t>MTH-309T-F19-EX1-076</t>
  </si>
  <si>
    <t>Sanz,Miguel Alejandro</t>
  </si>
  <si>
    <t>Miguel</t>
  </si>
  <si>
    <t>masanz</t>
  </si>
  <si>
    <t>MTH-309T-F19-EX1-012</t>
  </si>
  <si>
    <t>Cho,Matthew</t>
  </si>
  <si>
    <t>Matthew</t>
  </si>
  <si>
    <t>mcho9</t>
  </si>
  <si>
    <t>MTH-309T-F19-EX1-009</t>
  </si>
  <si>
    <t>Simkulet,Matt</t>
  </si>
  <si>
    <t>Matt</t>
  </si>
  <si>
    <t>mgsimkul</t>
  </si>
  <si>
    <t>MTH-309T-F19-EX1-058</t>
  </si>
  <si>
    <t>Esposito,Mira A</t>
  </si>
  <si>
    <t>Mira</t>
  </si>
  <si>
    <t>miraespo</t>
  </si>
  <si>
    <t>MTH-309T-F19-EX1-002</t>
  </si>
  <si>
    <t>Leishear,Michael J</t>
  </si>
  <si>
    <t>Michael</t>
  </si>
  <si>
    <t>mjleishe</t>
  </si>
  <si>
    <t>MTH-309T-F19-EX1-037</t>
  </si>
  <si>
    <t>Liu,Mingyang</t>
  </si>
  <si>
    <t>Mingyang</t>
  </si>
  <si>
    <t>mliu37</t>
  </si>
  <si>
    <t>MTH-309T-F19-EX1-071</t>
  </si>
  <si>
    <t>Loniewski,Marissa Lynn</t>
  </si>
  <si>
    <t>Marissa</t>
  </si>
  <si>
    <t>mlloniew</t>
  </si>
  <si>
    <t>MTH-309T-F19-EX1-053</t>
  </si>
  <si>
    <t>Karlik,Mallory Mae</t>
  </si>
  <si>
    <t>Mallory</t>
  </si>
  <si>
    <t>mmkarlik</t>
  </si>
  <si>
    <t>MTH-309T-F19-EX1-007</t>
  </si>
  <si>
    <t>Morgenthal,Michael</t>
  </si>
  <si>
    <t>mmorgent</t>
  </si>
  <si>
    <t>MTH-309T-F19-EX1-048</t>
  </si>
  <si>
    <t>Murali,Mohit Gokul</t>
  </si>
  <si>
    <t>Mohit</t>
  </si>
  <si>
    <t>mohitgok</t>
  </si>
  <si>
    <t>Mu,Michael S</t>
  </si>
  <si>
    <t>msmu</t>
  </si>
  <si>
    <t>MTH-309T-F19-EX1-061</t>
  </si>
  <si>
    <t>Tai,Mohammedanas</t>
  </si>
  <si>
    <t>Mohammedanas</t>
  </si>
  <si>
    <t>mtai2</t>
  </si>
  <si>
    <t>MTH-309T-F19-EX1-023</t>
  </si>
  <si>
    <t>Sahan,Ozlem</t>
  </si>
  <si>
    <t>Ozlem</t>
  </si>
  <si>
    <t>ozlemsah</t>
  </si>
  <si>
    <t>MTH-309T-F19-EX1-001</t>
  </si>
  <si>
    <t>Hull,Patrick</t>
  </si>
  <si>
    <t>Patrick</t>
  </si>
  <si>
    <t>phull</t>
  </si>
  <si>
    <t>MTH-309T-F19-EX1-049</t>
  </si>
  <si>
    <t>Teotia,Pranshu</t>
  </si>
  <si>
    <t>Pranshu</t>
  </si>
  <si>
    <t>pranshut</t>
  </si>
  <si>
    <t>MTH-309T-F19-EX1-013</t>
  </si>
  <si>
    <t>Patel,Purvi Pratik</t>
  </si>
  <si>
    <t>Purvi</t>
  </si>
  <si>
    <t>purvipat</t>
  </si>
  <si>
    <t>MTH-309T-F19-EX1-005</t>
  </si>
  <si>
    <t>Zhao,Pengfei</t>
  </si>
  <si>
    <t>Pengfei</t>
  </si>
  <si>
    <t>pzhao3</t>
  </si>
  <si>
    <t>MTH-309T-F19-EX1-067</t>
  </si>
  <si>
    <t>Amm,Robert Bruce</t>
  </si>
  <si>
    <t>Robert</t>
  </si>
  <si>
    <t>rbamm</t>
  </si>
  <si>
    <t>MTH-309T-F19-EX1-050</t>
  </si>
  <si>
    <t>Chen,Ricky</t>
  </si>
  <si>
    <t>Ricky</t>
  </si>
  <si>
    <t>rchen46</t>
  </si>
  <si>
    <t>MTH-309T-F19-EX1-078</t>
  </si>
  <si>
    <t>Groesbeck,Raymond</t>
  </si>
  <si>
    <t>Raymond</t>
  </si>
  <si>
    <t>rgroesbe</t>
  </si>
  <si>
    <t>MTH-309T-F19-EX1-011</t>
  </si>
  <si>
    <t>Sairam,Romika Govindarajulu</t>
  </si>
  <si>
    <t>Romika</t>
  </si>
  <si>
    <t>romikasa</t>
  </si>
  <si>
    <t>MTH-309T-F19-EX1-008</t>
  </si>
  <si>
    <t>Munmun,Samia</t>
  </si>
  <si>
    <t>Samia</t>
  </si>
  <si>
    <t>samiamun</t>
  </si>
  <si>
    <t>MTH-309T-F19-EX1-014</t>
  </si>
  <si>
    <t>Pandey,Saumya</t>
  </si>
  <si>
    <t>Saumya</t>
  </si>
  <si>
    <t>saumyapa</t>
  </si>
  <si>
    <t>MTH-309T-F19-EX1-080</t>
  </si>
  <si>
    <t>Mammen,Shawn</t>
  </si>
  <si>
    <t>Shawn</t>
  </si>
  <si>
    <t>shawnmam</t>
  </si>
  <si>
    <t>MTH-309T-F19-EX1-088</t>
  </si>
  <si>
    <t>Li,Shuoling</t>
  </si>
  <si>
    <t>Shuoling</t>
  </si>
  <si>
    <t>shuoling</t>
  </si>
  <si>
    <t>MTH-309T-F19-EX1-016</t>
  </si>
  <si>
    <t>Ko,Paul Seungyeol</t>
  </si>
  <si>
    <t>Paul</t>
  </si>
  <si>
    <t>sko4</t>
  </si>
  <si>
    <t>MTH-309T-F19-EX1-033</t>
  </si>
  <si>
    <t>Hoque,Sm Ibtesam</t>
  </si>
  <si>
    <t>Sm Ibtesam</t>
  </si>
  <si>
    <t>smhoque</t>
  </si>
  <si>
    <t>MTH-309T-F19-EX1-027</t>
  </si>
  <si>
    <t>Park,Sang Hyun</t>
  </si>
  <si>
    <t>spark47</t>
  </si>
  <si>
    <t>MTH-309T-F19-EX1-030</t>
  </si>
  <si>
    <t>Yang,Tong</t>
  </si>
  <si>
    <t>Tong</t>
  </si>
  <si>
    <t>tyang28</t>
  </si>
  <si>
    <t>MTH-309T-F19-EX1-017</t>
  </si>
  <si>
    <t>Ahmed,Umar Farooq</t>
  </si>
  <si>
    <t>Umar</t>
  </si>
  <si>
    <t>umarahme</t>
  </si>
  <si>
    <t>MTH-309T-F19-EX1-056</t>
  </si>
  <si>
    <t>Iakusevych,Vladyslav</t>
  </si>
  <si>
    <t>Vladyslav</t>
  </si>
  <si>
    <t>viakusev</t>
  </si>
  <si>
    <t>MTH-309T-F19-EX1-085</t>
  </si>
  <si>
    <t>Ilangovan,Votreeshwaran</t>
  </si>
  <si>
    <t>Votreeshwaran</t>
  </si>
  <si>
    <t>votreesh</t>
  </si>
  <si>
    <t>Zheng,Vincent</t>
  </si>
  <si>
    <t>Vincent</t>
  </si>
  <si>
    <t>vzheng8</t>
  </si>
  <si>
    <t>MTH-309T-F19-EX1-029</t>
  </si>
  <si>
    <t>Burlee,West</t>
  </si>
  <si>
    <t>West</t>
  </si>
  <si>
    <t>wjburlee</t>
  </si>
  <si>
    <t>MTH-309T-F19-EX1-075</t>
  </si>
  <si>
    <t>Hiltz,William Robert</t>
  </si>
  <si>
    <t>William</t>
  </si>
  <si>
    <t>wrhiltz</t>
  </si>
  <si>
    <t>MTH-309T-F19-EX1-020</t>
  </si>
  <si>
    <t>Luo,Wuping</t>
  </si>
  <si>
    <t>Wuping</t>
  </si>
  <si>
    <t>wupinglu</t>
  </si>
  <si>
    <t>MTH-309T-F19-EX1-082</t>
  </si>
  <si>
    <t>Li,Yanyan</t>
  </si>
  <si>
    <t>Yanyan</t>
  </si>
  <si>
    <t>yli325</t>
  </si>
  <si>
    <t>MTH-309T-F19-EX1-046</t>
  </si>
  <si>
    <t>Ross,Zachary John</t>
  </si>
  <si>
    <t>Zachary</t>
  </si>
  <si>
    <t>zjross</t>
  </si>
  <si>
    <t>MTH-309T-F19-EX1-010</t>
  </si>
  <si>
    <t>Peters,Zacharias</t>
  </si>
  <si>
    <t>Zacharias</t>
  </si>
  <si>
    <t>zpeters</t>
  </si>
  <si>
    <t>MTH-309T-F19-EX1-036</t>
  </si>
  <si>
    <t>total_no_extra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</si>
  <si>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</si>
  <si>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</si>
  <si>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</si>
  <si>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</si>
  <si>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</si>
  <si>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</si>
  <si>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</si>
  <si>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</si>
  <si>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</si>
  <si>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F</t>
  </si>
  <si>
    <t>D</t>
  </si>
  <si>
    <t>Exam 1</t>
  </si>
  <si>
    <t>Exam 2</t>
  </si>
  <si>
    <t>Exam 3</t>
  </si>
  <si>
    <t>HW</t>
  </si>
  <si>
    <t>Letter2Num</t>
  </si>
  <si>
    <t>Num2Letter</t>
  </si>
  <si>
    <t>Sang Hyun</t>
  </si>
  <si>
    <t>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</si>
</sst>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18" fillId="0" borderId="12" xfId="0" applyFont="1" applyBorder="1"/>
    <xf numFmtId="0" fontId="18" fillId="0" borderId="11" xfId="0" applyFont="1" applyBorder="1"/>
    <xf numFmtId="0" fontId="18" fillId="0" borderId="13" xfId="0" applyFont="1" applyBorder="1"/>
    <xf numFmtId="0" fontId="18" fillId="0" borderId="14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topLeftCell="A63" workbookViewId="0">
      <selection activeCell="K97" sqref="K97"/>
    </sheetView>
  </sheetViews>
  <sheetFormatPr baseColWidth="10" defaultRowHeight="16" x14ac:dyDescent="0.2"/>
  <cols>
    <col min="2" max="2" width="15.83203125" customWidth="1"/>
    <col min="3" max="3" width="15.6640625" customWidth="1"/>
    <col min="16" max="16" width="14" customWidth="1"/>
    <col min="17" max="17" width="16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376</v>
      </c>
      <c r="Q1" t="s">
        <v>15</v>
      </c>
    </row>
    <row r="2" spans="1:17" x14ac:dyDescent="0.2">
      <c r="A2">
        <v>50244752</v>
      </c>
      <c r="B2" t="s">
        <v>107</v>
      </c>
      <c r="C2" t="s">
        <v>395</v>
      </c>
      <c r="D2" t="s">
        <v>108</v>
      </c>
      <c r="E2" t="s">
        <v>109</v>
      </c>
      <c r="F2">
        <v>20</v>
      </c>
      <c r="G2">
        <v>10</v>
      </c>
      <c r="H2">
        <v>10</v>
      </c>
      <c r="I2">
        <v>20</v>
      </c>
      <c r="J2">
        <v>20</v>
      </c>
      <c r="K2">
        <v>10</v>
      </c>
      <c r="L2">
        <v>10</v>
      </c>
      <c r="M2">
        <v>2</v>
      </c>
      <c r="N2">
        <v>10</v>
      </c>
      <c r="O2" s="1">
        <v>112.2</v>
      </c>
      <c r="P2" s="1">
        <f t="shared" ref="P2:P33" si="0">SUM(F2:M2)</f>
        <v>102</v>
      </c>
      <c r="Q2" t="str">
        <f>VLOOKUP(O2, 'Grade Table'!$A$2:$B$12, 2, TRUE)</f>
        <v>A</v>
      </c>
    </row>
    <row r="3" spans="1:17" x14ac:dyDescent="0.2">
      <c r="A3">
        <v>50266948</v>
      </c>
      <c r="B3" t="s">
        <v>263</v>
      </c>
      <c r="C3" t="s">
        <v>242</v>
      </c>
      <c r="D3" t="s">
        <v>264</v>
      </c>
      <c r="E3" t="s">
        <v>265</v>
      </c>
      <c r="F3">
        <v>20</v>
      </c>
      <c r="G3">
        <v>10</v>
      </c>
      <c r="H3">
        <v>10</v>
      </c>
      <c r="I3">
        <v>20</v>
      </c>
      <c r="J3">
        <v>20</v>
      </c>
      <c r="K3">
        <v>10</v>
      </c>
      <c r="L3">
        <v>10</v>
      </c>
      <c r="M3">
        <v>2</v>
      </c>
      <c r="N3">
        <v>10</v>
      </c>
      <c r="O3" s="1">
        <v>112.2</v>
      </c>
      <c r="P3" s="1">
        <f t="shared" si="0"/>
        <v>102</v>
      </c>
      <c r="Q3" t="str">
        <f>VLOOKUP(O3, 'Grade Table'!$A$2:$B$12, 2, TRUE)</f>
        <v>A</v>
      </c>
    </row>
    <row r="4" spans="1:17" x14ac:dyDescent="0.2">
      <c r="A4">
        <v>50317450</v>
      </c>
      <c r="B4" t="s">
        <v>330</v>
      </c>
      <c r="C4" t="s">
        <v>394</v>
      </c>
      <c r="D4" t="s">
        <v>331</v>
      </c>
      <c r="E4" t="s">
        <v>332</v>
      </c>
      <c r="F4">
        <v>20</v>
      </c>
      <c r="G4">
        <v>10</v>
      </c>
      <c r="H4">
        <v>10</v>
      </c>
      <c r="I4">
        <v>20</v>
      </c>
      <c r="J4">
        <v>20</v>
      </c>
      <c r="K4">
        <v>10</v>
      </c>
      <c r="L4">
        <v>10</v>
      </c>
      <c r="N4">
        <v>10</v>
      </c>
      <c r="O4" s="1">
        <v>110.00000000000001</v>
      </c>
      <c r="P4" s="1">
        <f t="shared" si="0"/>
        <v>100</v>
      </c>
      <c r="Q4" t="str">
        <f>VLOOKUP(O4, 'Grade Table'!$A$2:$B$12, 2, TRUE)</f>
        <v>A</v>
      </c>
    </row>
    <row r="5" spans="1:17" x14ac:dyDescent="0.2">
      <c r="A5">
        <v>50218560</v>
      </c>
      <c r="B5" t="s">
        <v>278</v>
      </c>
      <c r="C5" t="s">
        <v>279</v>
      </c>
      <c r="D5" t="s">
        <v>280</v>
      </c>
      <c r="E5" t="s">
        <v>281</v>
      </c>
      <c r="F5">
        <v>20</v>
      </c>
      <c r="G5">
        <v>10</v>
      </c>
      <c r="H5">
        <v>4</v>
      </c>
      <c r="I5">
        <v>20</v>
      </c>
      <c r="J5">
        <v>20</v>
      </c>
      <c r="K5">
        <v>10</v>
      </c>
      <c r="L5">
        <v>9</v>
      </c>
      <c r="M5">
        <v>2</v>
      </c>
      <c r="N5">
        <v>10</v>
      </c>
      <c r="O5" s="1">
        <v>104.50000000000001</v>
      </c>
      <c r="P5" s="1">
        <f t="shared" si="0"/>
        <v>95</v>
      </c>
      <c r="Q5" t="str">
        <f>VLOOKUP(O5, 'Grade Table'!$A$2:$B$12, 2, TRUE)</f>
        <v>A</v>
      </c>
    </row>
    <row r="6" spans="1:17" x14ac:dyDescent="0.2">
      <c r="A6">
        <v>50320796</v>
      </c>
      <c r="B6" t="s">
        <v>137</v>
      </c>
      <c r="C6" t="s">
        <v>138</v>
      </c>
      <c r="D6" t="s">
        <v>139</v>
      </c>
      <c r="E6" t="s">
        <v>140</v>
      </c>
      <c r="F6">
        <v>20</v>
      </c>
      <c r="G6">
        <v>10</v>
      </c>
      <c r="H6">
        <v>10</v>
      </c>
      <c r="I6">
        <v>20</v>
      </c>
      <c r="J6">
        <v>20</v>
      </c>
      <c r="K6">
        <v>5</v>
      </c>
      <c r="L6">
        <v>6</v>
      </c>
      <c r="M6">
        <v>2</v>
      </c>
      <c r="N6">
        <v>10</v>
      </c>
      <c r="O6" s="1">
        <v>102.30000000000001</v>
      </c>
      <c r="P6" s="1">
        <f t="shared" si="0"/>
        <v>93</v>
      </c>
      <c r="Q6" t="str">
        <f>VLOOKUP(O6, 'Grade Table'!$A$2:$B$12, 2, TRUE)</f>
        <v>A</v>
      </c>
    </row>
    <row r="7" spans="1:17" x14ac:dyDescent="0.2">
      <c r="A7">
        <v>50233547</v>
      </c>
      <c r="B7" t="s">
        <v>249</v>
      </c>
      <c r="C7" t="s">
        <v>250</v>
      </c>
      <c r="D7" t="s">
        <v>251</v>
      </c>
      <c r="E7" t="s">
        <v>252</v>
      </c>
      <c r="F7">
        <v>20</v>
      </c>
      <c r="G7">
        <v>10</v>
      </c>
      <c r="H7">
        <v>3</v>
      </c>
      <c r="I7">
        <v>20</v>
      </c>
      <c r="J7">
        <v>20</v>
      </c>
      <c r="K7">
        <v>10</v>
      </c>
      <c r="L7">
        <v>8</v>
      </c>
      <c r="M7">
        <v>2</v>
      </c>
      <c r="N7">
        <v>10</v>
      </c>
      <c r="O7" s="1">
        <v>102.30000000000001</v>
      </c>
      <c r="P7" s="1">
        <f t="shared" si="0"/>
        <v>93</v>
      </c>
      <c r="Q7" t="str">
        <f>VLOOKUP(O7, 'Grade Table'!$A$2:$B$12, 2, TRUE)</f>
        <v>A</v>
      </c>
    </row>
    <row r="8" spans="1:17" x14ac:dyDescent="0.2">
      <c r="A8">
        <v>50236787</v>
      </c>
      <c r="B8" t="s">
        <v>198</v>
      </c>
      <c r="C8" t="s">
        <v>199</v>
      </c>
      <c r="D8" t="s">
        <v>200</v>
      </c>
      <c r="E8" t="s">
        <v>201</v>
      </c>
      <c r="F8">
        <v>20</v>
      </c>
      <c r="G8">
        <v>9</v>
      </c>
      <c r="H8">
        <v>10</v>
      </c>
      <c r="I8">
        <v>18</v>
      </c>
      <c r="J8">
        <v>16</v>
      </c>
      <c r="K8">
        <v>7</v>
      </c>
      <c r="L8">
        <v>10</v>
      </c>
      <c r="M8">
        <v>2</v>
      </c>
      <c r="N8">
        <v>10</v>
      </c>
      <c r="O8" s="1">
        <v>101.2</v>
      </c>
      <c r="P8" s="1">
        <f t="shared" si="0"/>
        <v>92</v>
      </c>
      <c r="Q8" t="str">
        <f>VLOOKUP(O8, 'Grade Table'!$A$2:$B$12, 2, TRUE)</f>
        <v>A</v>
      </c>
    </row>
    <row r="9" spans="1:17" x14ac:dyDescent="0.2">
      <c r="A9">
        <v>50275130</v>
      </c>
      <c r="B9" t="s">
        <v>364</v>
      </c>
      <c r="C9" t="s">
        <v>365</v>
      </c>
      <c r="D9" t="s">
        <v>366</v>
      </c>
      <c r="E9" t="s">
        <v>367</v>
      </c>
      <c r="F9">
        <v>17</v>
      </c>
      <c r="G9">
        <v>10</v>
      </c>
      <c r="H9">
        <v>8</v>
      </c>
      <c r="I9">
        <v>20</v>
      </c>
      <c r="J9">
        <v>20</v>
      </c>
      <c r="K9">
        <v>10</v>
      </c>
      <c r="L9">
        <v>5</v>
      </c>
      <c r="N9">
        <v>10</v>
      </c>
      <c r="O9" s="1">
        <v>99.000000000000014</v>
      </c>
      <c r="P9" s="1">
        <f t="shared" si="0"/>
        <v>90</v>
      </c>
      <c r="Q9" t="str">
        <f>VLOOKUP(O9, 'Grade Table'!$A$2:$B$12, 2, TRUE)</f>
        <v>A</v>
      </c>
    </row>
    <row r="10" spans="1:17" x14ac:dyDescent="0.2">
      <c r="A10">
        <v>50254922</v>
      </c>
      <c r="B10" t="s">
        <v>72</v>
      </c>
      <c r="C10" t="s">
        <v>73</v>
      </c>
      <c r="D10" t="s">
        <v>74</v>
      </c>
      <c r="E10" t="s">
        <v>75</v>
      </c>
      <c r="F10">
        <v>20</v>
      </c>
      <c r="G10">
        <v>10</v>
      </c>
      <c r="H10">
        <v>7</v>
      </c>
      <c r="I10">
        <v>19</v>
      </c>
      <c r="J10">
        <v>20</v>
      </c>
      <c r="K10">
        <v>10</v>
      </c>
      <c r="L10">
        <v>10</v>
      </c>
      <c r="M10">
        <v>2</v>
      </c>
      <c r="O10" s="1">
        <v>98</v>
      </c>
      <c r="P10" s="1">
        <f t="shared" si="0"/>
        <v>98</v>
      </c>
      <c r="Q10" t="str">
        <f>VLOOKUP(O10, 'Grade Table'!$A$2:$B$12, 2, TRUE)</f>
        <v>A</v>
      </c>
    </row>
    <row r="11" spans="1:17" x14ac:dyDescent="0.2">
      <c r="A11">
        <v>50228837</v>
      </c>
      <c r="B11" t="s">
        <v>125</v>
      </c>
      <c r="C11" t="s">
        <v>126</v>
      </c>
      <c r="D11" t="s">
        <v>127</v>
      </c>
      <c r="E11" t="s">
        <v>128</v>
      </c>
      <c r="F11">
        <v>18</v>
      </c>
      <c r="G11">
        <v>10</v>
      </c>
      <c r="H11">
        <v>10</v>
      </c>
      <c r="I11">
        <v>20</v>
      </c>
      <c r="J11">
        <v>20</v>
      </c>
      <c r="K11">
        <v>7</v>
      </c>
      <c r="L11">
        <v>2</v>
      </c>
      <c r="M11">
        <v>2</v>
      </c>
      <c r="N11">
        <v>10</v>
      </c>
      <c r="O11" s="1">
        <v>97.9</v>
      </c>
      <c r="P11" s="1">
        <f t="shared" si="0"/>
        <v>89</v>
      </c>
      <c r="Q11" t="str">
        <f>VLOOKUP(O11, 'Grade Table'!$A$2:$B$12, 2, TRUE)</f>
        <v>A</v>
      </c>
    </row>
    <row r="12" spans="1:17" x14ac:dyDescent="0.2">
      <c r="A12">
        <v>50264810</v>
      </c>
      <c r="B12" t="s">
        <v>186</v>
      </c>
      <c r="C12" t="s">
        <v>187</v>
      </c>
      <c r="D12" t="s">
        <v>188</v>
      </c>
      <c r="E12" t="s">
        <v>189</v>
      </c>
      <c r="F12">
        <v>20</v>
      </c>
      <c r="G12">
        <v>8</v>
      </c>
      <c r="H12">
        <v>8</v>
      </c>
      <c r="I12">
        <v>20</v>
      </c>
      <c r="J12">
        <v>14</v>
      </c>
      <c r="K12">
        <v>7</v>
      </c>
      <c r="L12">
        <v>10</v>
      </c>
      <c r="M12">
        <v>2</v>
      </c>
      <c r="N12">
        <v>10</v>
      </c>
      <c r="O12" s="1">
        <v>97.9</v>
      </c>
      <c r="P12" s="1">
        <f t="shared" si="0"/>
        <v>89</v>
      </c>
      <c r="Q12" t="str">
        <f>VLOOKUP(O12, 'Grade Table'!$A$2:$B$12, 2, TRUE)</f>
        <v>A</v>
      </c>
    </row>
    <row r="13" spans="1:17" x14ac:dyDescent="0.2">
      <c r="A13">
        <v>50245424</v>
      </c>
      <c r="B13" t="s">
        <v>245</v>
      </c>
      <c r="C13" t="s">
        <v>246</v>
      </c>
      <c r="D13" t="s">
        <v>247</v>
      </c>
      <c r="E13" t="s">
        <v>248</v>
      </c>
      <c r="F13">
        <v>20</v>
      </c>
      <c r="G13">
        <v>10</v>
      </c>
      <c r="H13">
        <v>10</v>
      </c>
      <c r="I13">
        <v>20</v>
      </c>
      <c r="J13">
        <v>20</v>
      </c>
      <c r="K13">
        <v>10</v>
      </c>
      <c r="L13">
        <v>6</v>
      </c>
      <c r="O13" s="1">
        <v>96</v>
      </c>
      <c r="P13" s="1">
        <f t="shared" si="0"/>
        <v>96</v>
      </c>
      <c r="Q13" t="str">
        <f>VLOOKUP(O13, 'Grade Table'!$A$2:$B$12, 2, TRUE)</f>
        <v>A</v>
      </c>
    </row>
    <row r="14" spans="1:17" x14ac:dyDescent="0.2">
      <c r="A14">
        <v>50252772</v>
      </c>
      <c r="B14" t="s">
        <v>129</v>
      </c>
      <c r="C14" t="s">
        <v>130</v>
      </c>
      <c r="D14" t="s">
        <v>131</v>
      </c>
      <c r="E14" t="s">
        <v>132</v>
      </c>
      <c r="F14">
        <v>18</v>
      </c>
      <c r="G14">
        <v>10</v>
      </c>
      <c r="H14">
        <v>5</v>
      </c>
      <c r="I14">
        <v>19</v>
      </c>
      <c r="J14">
        <v>20</v>
      </c>
      <c r="K14">
        <v>6</v>
      </c>
      <c r="L14">
        <v>6</v>
      </c>
      <c r="M14">
        <v>2</v>
      </c>
      <c r="N14">
        <v>10</v>
      </c>
      <c r="O14" s="1">
        <v>94.600000000000009</v>
      </c>
      <c r="P14" s="1">
        <f t="shared" si="0"/>
        <v>86</v>
      </c>
      <c r="Q14" t="str">
        <f>VLOOKUP(O14, 'Grade Table'!$A$2:$B$12, 2, TRUE)</f>
        <v>A</v>
      </c>
    </row>
    <row r="15" spans="1:17" x14ac:dyDescent="0.2">
      <c r="A15">
        <v>50228567</v>
      </c>
      <c r="B15" t="s">
        <v>59</v>
      </c>
      <c r="C15" t="s">
        <v>52</v>
      </c>
      <c r="D15" t="s">
        <v>60</v>
      </c>
      <c r="E15" t="s">
        <v>61</v>
      </c>
      <c r="F15">
        <v>20</v>
      </c>
      <c r="G15">
        <v>10</v>
      </c>
      <c r="H15">
        <v>7</v>
      </c>
      <c r="I15">
        <v>20</v>
      </c>
      <c r="J15">
        <v>20</v>
      </c>
      <c r="K15">
        <v>8</v>
      </c>
      <c r="L15">
        <v>7</v>
      </c>
      <c r="M15">
        <v>2</v>
      </c>
      <c r="O15" s="1">
        <v>94</v>
      </c>
      <c r="P15" s="1">
        <f t="shared" si="0"/>
        <v>94</v>
      </c>
      <c r="Q15" t="str">
        <f>VLOOKUP(O15, 'Grade Table'!$A$2:$B$12, 2, TRUE)</f>
        <v>A</v>
      </c>
    </row>
    <row r="16" spans="1:17" x14ac:dyDescent="0.2">
      <c r="A16">
        <v>50262803</v>
      </c>
      <c r="B16" t="s">
        <v>92</v>
      </c>
      <c r="C16" t="s">
        <v>85</v>
      </c>
      <c r="D16" t="s">
        <v>93</v>
      </c>
      <c r="E16" t="s">
        <v>94</v>
      </c>
      <c r="F16">
        <v>12</v>
      </c>
      <c r="G16">
        <v>10</v>
      </c>
      <c r="H16">
        <v>10</v>
      </c>
      <c r="I16">
        <v>19</v>
      </c>
      <c r="J16">
        <v>20</v>
      </c>
      <c r="K16">
        <v>3</v>
      </c>
      <c r="L16">
        <v>9</v>
      </c>
      <c r="M16">
        <v>2</v>
      </c>
      <c r="N16">
        <v>10</v>
      </c>
      <c r="O16" s="1">
        <v>93.500000000000014</v>
      </c>
      <c r="P16" s="1">
        <f t="shared" si="0"/>
        <v>85</v>
      </c>
      <c r="Q16" t="str">
        <f>VLOOKUP(O16, 'Grade Table'!$A$2:$B$12, 2, TRUE)</f>
        <v>A</v>
      </c>
    </row>
    <row r="17" spans="1:17" x14ac:dyDescent="0.2">
      <c r="A17">
        <v>50236235</v>
      </c>
      <c r="B17" t="s">
        <v>175</v>
      </c>
      <c r="C17" t="s">
        <v>176</v>
      </c>
      <c r="D17" t="s">
        <v>177</v>
      </c>
      <c r="E17" t="s">
        <v>178</v>
      </c>
      <c r="F17">
        <v>14</v>
      </c>
      <c r="G17">
        <v>10</v>
      </c>
      <c r="H17">
        <v>7</v>
      </c>
      <c r="I17">
        <v>20</v>
      </c>
      <c r="J17">
        <v>20</v>
      </c>
      <c r="K17">
        <v>6</v>
      </c>
      <c r="L17">
        <v>6</v>
      </c>
      <c r="M17">
        <v>2</v>
      </c>
      <c r="N17">
        <v>10</v>
      </c>
      <c r="O17" s="1">
        <v>93.500000000000014</v>
      </c>
      <c r="P17" s="1">
        <f t="shared" si="0"/>
        <v>85</v>
      </c>
      <c r="Q17" t="str">
        <f>VLOOKUP(O17, 'Grade Table'!$A$2:$B$12, 2, TRUE)</f>
        <v>A</v>
      </c>
    </row>
    <row r="18" spans="1:17" x14ac:dyDescent="0.2">
      <c r="A18">
        <v>50218380</v>
      </c>
      <c r="B18" t="s">
        <v>80</v>
      </c>
      <c r="C18" t="s">
        <v>81</v>
      </c>
      <c r="D18" t="s">
        <v>82</v>
      </c>
      <c r="E18" t="s">
        <v>83</v>
      </c>
      <c r="F18">
        <v>20</v>
      </c>
      <c r="G18">
        <v>9</v>
      </c>
      <c r="H18">
        <v>10</v>
      </c>
      <c r="I18">
        <v>18</v>
      </c>
      <c r="J18">
        <v>16</v>
      </c>
      <c r="K18">
        <v>5</v>
      </c>
      <c r="L18">
        <v>6</v>
      </c>
      <c r="N18">
        <v>10</v>
      </c>
      <c r="O18" s="1">
        <v>92.4</v>
      </c>
      <c r="P18" s="1">
        <f t="shared" si="0"/>
        <v>84</v>
      </c>
      <c r="Q18" t="str">
        <f>VLOOKUP(O18, 'Grade Table'!$A$2:$B$12, 2, TRUE)</f>
        <v>A-</v>
      </c>
    </row>
    <row r="19" spans="1:17" x14ac:dyDescent="0.2">
      <c r="A19">
        <v>50139363</v>
      </c>
      <c r="B19" t="s">
        <v>322</v>
      </c>
      <c r="C19" t="s">
        <v>323</v>
      </c>
      <c r="D19" t="s">
        <v>324</v>
      </c>
      <c r="E19" t="s">
        <v>325</v>
      </c>
      <c r="F19">
        <v>15</v>
      </c>
      <c r="G19">
        <v>10</v>
      </c>
      <c r="H19">
        <v>7</v>
      </c>
      <c r="I19">
        <v>20</v>
      </c>
      <c r="J19">
        <v>20</v>
      </c>
      <c r="K19">
        <v>7</v>
      </c>
      <c r="L19">
        <v>5</v>
      </c>
      <c r="N19">
        <v>10</v>
      </c>
      <c r="O19" s="1">
        <v>92.4</v>
      </c>
      <c r="P19" s="1">
        <f t="shared" si="0"/>
        <v>84</v>
      </c>
      <c r="Q19" t="str">
        <f>VLOOKUP(O19, 'Grade Table'!$A$2:$B$12, 2, TRUE)</f>
        <v>A-</v>
      </c>
    </row>
    <row r="20" spans="1:17" x14ac:dyDescent="0.2">
      <c r="A20">
        <v>50290350</v>
      </c>
      <c r="B20" t="s">
        <v>352</v>
      </c>
      <c r="C20" t="s">
        <v>353</v>
      </c>
      <c r="D20" t="s">
        <v>354</v>
      </c>
      <c r="E20" t="s">
        <v>355</v>
      </c>
      <c r="F20">
        <v>19</v>
      </c>
      <c r="G20">
        <v>10</v>
      </c>
      <c r="H20">
        <v>10</v>
      </c>
      <c r="I20">
        <v>20</v>
      </c>
      <c r="J20">
        <v>18</v>
      </c>
      <c r="K20">
        <v>3</v>
      </c>
      <c r="L20">
        <v>2</v>
      </c>
      <c r="M20">
        <v>2</v>
      </c>
      <c r="N20">
        <v>10</v>
      </c>
      <c r="O20" s="1">
        <v>92.4</v>
      </c>
      <c r="P20" s="1">
        <f t="shared" si="0"/>
        <v>84</v>
      </c>
      <c r="Q20" t="str">
        <f>VLOOKUP(O20, 'Grade Table'!$A$2:$B$12, 2, TRUE)</f>
        <v>A-</v>
      </c>
    </row>
    <row r="21" spans="1:17" x14ac:dyDescent="0.2">
      <c r="A21">
        <v>50280512</v>
      </c>
      <c r="B21" t="s">
        <v>233</v>
      </c>
      <c r="C21" t="s">
        <v>234</v>
      </c>
      <c r="D21" t="s">
        <v>235</v>
      </c>
      <c r="E21" t="s">
        <v>236</v>
      </c>
      <c r="F21">
        <v>20</v>
      </c>
      <c r="G21">
        <v>8</v>
      </c>
      <c r="H21">
        <v>5</v>
      </c>
      <c r="I21">
        <v>19</v>
      </c>
      <c r="J21">
        <v>20</v>
      </c>
      <c r="K21">
        <v>6</v>
      </c>
      <c r="L21">
        <v>3</v>
      </c>
      <c r="M21">
        <v>2</v>
      </c>
      <c r="N21">
        <v>10</v>
      </c>
      <c r="O21" s="1">
        <v>91.300000000000011</v>
      </c>
      <c r="P21" s="1">
        <f t="shared" si="0"/>
        <v>83</v>
      </c>
      <c r="Q21" t="str">
        <f>VLOOKUP(O21, 'Grade Table'!$A$2:$B$12, 2, TRUE)</f>
        <v>A-</v>
      </c>
    </row>
    <row r="22" spans="1:17" x14ac:dyDescent="0.2">
      <c r="A22">
        <v>50260813</v>
      </c>
      <c r="B22" t="s">
        <v>167</v>
      </c>
      <c r="C22" t="s">
        <v>168</v>
      </c>
      <c r="D22" t="s">
        <v>169</v>
      </c>
      <c r="E22" t="s">
        <v>170</v>
      </c>
      <c r="F22">
        <v>20</v>
      </c>
      <c r="G22">
        <v>5</v>
      </c>
      <c r="H22">
        <v>5</v>
      </c>
      <c r="I22">
        <v>20</v>
      </c>
      <c r="J22">
        <v>19</v>
      </c>
      <c r="K22">
        <v>4</v>
      </c>
      <c r="L22">
        <v>7</v>
      </c>
      <c r="M22">
        <v>2</v>
      </c>
      <c r="N22">
        <v>10</v>
      </c>
      <c r="O22" s="1">
        <v>90.2</v>
      </c>
      <c r="P22" s="1">
        <f t="shared" si="0"/>
        <v>82</v>
      </c>
      <c r="Q22" t="str">
        <f>VLOOKUP(O22, 'Grade Table'!$A$2:$B$12, 2, TRUE)</f>
        <v>A-</v>
      </c>
    </row>
    <row r="23" spans="1:17" x14ac:dyDescent="0.2">
      <c r="A23">
        <v>50281841</v>
      </c>
      <c r="B23" t="s">
        <v>179</v>
      </c>
      <c r="C23" t="s">
        <v>172</v>
      </c>
      <c r="D23" t="s">
        <v>180</v>
      </c>
      <c r="E23" t="s">
        <v>181</v>
      </c>
      <c r="F23">
        <v>15</v>
      </c>
      <c r="G23">
        <v>10</v>
      </c>
      <c r="H23">
        <v>10</v>
      </c>
      <c r="I23">
        <v>14</v>
      </c>
      <c r="J23">
        <v>20</v>
      </c>
      <c r="K23">
        <v>6</v>
      </c>
      <c r="L23">
        <v>5</v>
      </c>
      <c r="M23">
        <v>2</v>
      </c>
      <c r="N23">
        <v>10</v>
      </c>
      <c r="O23" s="1">
        <v>90.2</v>
      </c>
      <c r="P23" s="1">
        <f t="shared" si="0"/>
        <v>82</v>
      </c>
      <c r="Q23" t="str">
        <f>VLOOKUP(O23, 'Grade Table'!$A$2:$B$12, 2, TRUE)</f>
        <v>A-</v>
      </c>
    </row>
    <row r="24" spans="1:17" x14ac:dyDescent="0.2">
      <c r="A24">
        <v>50179976</v>
      </c>
      <c r="B24" t="s">
        <v>159</v>
      </c>
      <c r="C24" t="s">
        <v>160</v>
      </c>
      <c r="D24" t="s">
        <v>161</v>
      </c>
      <c r="E24" t="s">
        <v>162</v>
      </c>
      <c r="F24">
        <v>20</v>
      </c>
      <c r="G24">
        <v>10</v>
      </c>
      <c r="H24">
        <v>10</v>
      </c>
      <c r="I24">
        <v>20</v>
      </c>
      <c r="J24">
        <v>14</v>
      </c>
      <c r="K24">
        <v>7</v>
      </c>
      <c r="L24">
        <v>6</v>
      </c>
      <c r="M24">
        <v>2</v>
      </c>
      <c r="O24" s="1">
        <v>89</v>
      </c>
      <c r="P24" s="1">
        <f t="shared" si="0"/>
        <v>89</v>
      </c>
      <c r="Q24" t="str">
        <f>VLOOKUP(O24, 'Grade Table'!$A$2:$B$12, 2, TRUE)</f>
        <v>A-</v>
      </c>
    </row>
    <row r="25" spans="1:17" x14ac:dyDescent="0.2">
      <c r="A25">
        <v>50234588</v>
      </c>
      <c r="B25" t="s">
        <v>310</v>
      </c>
      <c r="C25" t="s">
        <v>311</v>
      </c>
      <c r="D25" t="s">
        <v>312</v>
      </c>
      <c r="E25" t="s">
        <v>313</v>
      </c>
      <c r="F25">
        <v>19</v>
      </c>
      <c r="G25">
        <v>9</v>
      </c>
      <c r="H25">
        <v>10</v>
      </c>
      <c r="I25">
        <v>20</v>
      </c>
      <c r="J25">
        <v>20</v>
      </c>
      <c r="K25">
        <v>6</v>
      </c>
      <c r="L25">
        <v>5</v>
      </c>
      <c r="O25" s="1">
        <v>89</v>
      </c>
      <c r="P25" s="1">
        <f t="shared" si="0"/>
        <v>89</v>
      </c>
      <c r="Q25" t="str">
        <f>VLOOKUP(O25, 'Grade Table'!$A$2:$B$12, 2, TRUE)</f>
        <v>A-</v>
      </c>
    </row>
    <row r="26" spans="1:17" x14ac:dyDescent="0.2">
      <c r="A26">
        <v>50226488</v>
      </c>
      <c r="B26" t="s">
        <v>372</v>
      </c>
      <c r="C26" t="s">
        <v>373</v>
      </c>
      <c r="D26" t="s">
        <v>374</v>
      </c>
      <c r="E26" t="s">
        <v>375</v>
      </c>
      <c r="F26">
        <v>14</v>
      </c>
      <c r="G26">
        <v>10</v>
      </c>
      <c r="H26">
        <v>7</v>
      </c>
      <c r="I26">
        <v>20</v>
      </c>
      <c r="J26">
        <v>20</v>
      </c>
      <c r="K26">
        <v>10</v>
      </c>
      <c r="L26">
        <v>6</v>
      </c>
      <c r="M26">
        <v>2</v>
      </c>
      <c r="O26" s="1">
        <v>89</v>
      </c>
      <c r="P26" s="1">
        <f t="shared" si="0"/>
        <v>89</v>
      </c>
      <c r="Q26" t="str">
        <f>VLOOKUP(O26, 'Grade Table'!$A$2:$B$12, 2, TRUE)</f>
        <v>A-</v>
      </c>
    </row>
    <row r="27" spans="1:17" x14ac:dyDescent="0.2">
      <c r="A27">
        <v>50270388</v>
      </c>
      <c r="B27" t="s">
        <v>65</v>
      </c>
      <c r="C27" t="s">
        <v>66</v>
      </c>
      <c r="D27" t="s">
        <v>67</v>
      </c>
      <c r="E27" t="s">
        <v>68</v>
      </c>
      <c r="F27">
        <v>20</v>
      </c>
      <c r="G27">
        <v>10</v>
      </c>
      <c r="H27">
        <v>10</v>
      </c>
      <c r="I27">
        <v>18</v>
      </c>
      <c r="J27">
        <v>8</v>
      </c>
      <c r="K27">
        <v>6</v>
      </c>
      <c r="L27">
        <v>6</v>
      </c>
      <c r="M27">
        <v>2</v>
      </c>
      <c r="N27">
        <v>10</v>
      </c>
      <c r="O27" s="1">
        <v>88</v>
      </c>
      <c r="P27" s="1">
        <f t="shared" si="0"/>
        <v>80</v>
      </c>
      <c r="Q27" t="str">
        <f>VLOOKUP(O27, 'Grade Table'!$A$2:$B$12, 2, TRUE)</f>
        <v>A-</v>
      </c>
    </row>
    <row r="28" spans="1:17" x14ac:dyDescent="0.2">
      <c r="A28">
        <v>50220699</v>
      </c>
      <c r="B28" t="s">
        <v>205</v>
      </c>
      <c r="C28" t="s">
        <v>206</v>
      </c>
      <c r="D28" t="s">
        <v>207</v>
      </c>
      <c r="E28" t="s">
        <v>208</v>
      </c>
      <c r="F28">
        <v>20</v>
      </c>
      <c r="G28">
        <v>10</v>
      </c>
      <c r="H28">
        <v>10</v>
      </c>
      <c r="I28">
        <v>19</v>
      </c>
      <c r="J28">
        <v>20</v>
      </c>
      <c r="K28">
        <v>5</v>
      </c>
      <c r="L28">
        <v>3</v>
      </c>
      <c r="O28" s="1">
        <v>87</v>
      </c>
      <c r="P28" s="1">
        <f t="shared" si="0"/>
        <v>87</v>
      </c>
      <c r="Q28" t="str">
        <f>VLOOKUP(O28, 'Grade Table'!$A$2:$B$12, 2, TRUE)</f>
        <v>A-</v>
      </c>
    </row>
    <row r="29" spans="1:17" x14ac:dyDescent="0.2">
      <c r="A29">
        <v>50217136</v>
      </c>
      <c r="B29" t="s">
        <v>103</v>
      </c>
      <c r="C29" t="s">
        <v>104</v>
      </c>
      <c r="D29" t="s">
        <v>105</v>
      </c>
      <c r="E29" t="s">
        <v>106</v>
      </c>
      <c r="F29">
        <v>19</v>
      </c>
      <c r="G29">
        <v>9</v>
      </c>
      <c r="H29">
        <v>7</v>
      </c>
      <c r="I29">
        <v>19</v>
      </c>
      <c r="J29">
        <v>20</v>
      </c>
      <c r="K29">
        <v>3</v>
      </c>
      <c r="L29">
        <v>2</v>
      </c>
      <c r="N29">
        <v>10</v>
      </c>
      <c r="O29" s="1">
        <v>86.9</v>
      </c>
      <c r="P29" s="1">
        <f t="shared" si="0"/>
        <v>79</v>
      </c>
      <c r="Q29" t="str">
        <f>VLOOKUP(O29, 'Grade Table'!$A$2:$B$12, 2, TRUE)</f>
        <v>B+</v>
      </c>
    </row>
    <row r="30" spans="1:17" x14ac:dyDescent="0.2">
      <c r="A30">
        <v>50238706</v>
      </c>
      <c r="B30" t="s">
        <v>95</v>
      </c>
      <c r="C30" t="s">
        <v>96</v>
      </c>
      <c r="D30" t="s">
        <v>97</v>
      </c>
      <c r="E30" t="s">
        <v>98</v>
      </c>
      <c r="F30">
        <v>14</v>
      </c>
      <c r="G30">
        <v>10</v>
      </c>
      <c r="H30">
        <v>10</v>
      </c>
      <c r="I30">
        <v>20</v>
      </c>
      <c r="J30">
        <v>14</v>
      </c>
      <c r="K30">
        <v>10</v>
      </c>
      <c r="L30">
        <v>6</v>
      </c>
      <c r="M30">
        <v>2</v>
      </c>
      <c r="O30" s="1">
        <v>86</v>
      </c>
      <c r="P30" s="1">
        <f t="shared" si="0"/>
        <v>86</v>
      </c>
      <c r="Q30" t="str">
        <f>VLOOKUP(O30, 'Grade Table'!$A$2:$B$12, 2, TRUE)</f>
        <v>B+</v>
      </c>
    </row>
    <row r="31" spans="1:17" x14ac:dyDescent="0.2">
      <c r="A31">
        <v>50210187</v>
      </c>
      <c r="B31" t="s">
        <v>148</v>
      </c>
      <c r="C31" t="s">
        <v>149</v>
      </c>
      <c r="D31" t="s">
        <v>150</v>
      </c>
      <c r="E31" t="s">
        <v>151</v>
      </c>
      <c r="F31">
        <v>18</v>
      </c>
      <c r="G31">
        <v>10</v>
      </c>
      <c r="H31">
        <v>10</v>
      </c>
      <c r="I31">
        <v>20</v>
      </c>
      <c r="J31">
        <v>16</v>
      </c>
      <c r="K31">
        <v>7</v>
      </c>
      <c r="L31">
        <v>3</v>
      </c>
      <c r="M31">
        <v>2</v>
      </c>
      <c r="O31" s="1">
        <v>86</v>
      </c>
      <c r="P31" s="1">
        <f t="shared" si="0"/>
        <v>86</v>
      </c>
      <c r="Q31" t="str">
        <f>VLOOKUP(O31, 'Grade Table'!$A$2:$B$12, 2, TRUE)</f>
        <v>B+</v>
      </c>
    </row>
    <row r="32" spans="1:17" x14ac:dyDescent="0.2">
      <c r="A32">
        <v>50223971</v>
      </c>
      <c r="B32" t="s">
        <v>152</v>
      </c>
      <c r="C32" t="s">
        <v>153</v>
      </c>
      <c r="D32" t="s">
        <v>154</v>
      </c>
      <c r="E32" t="s">
        <v>155</v>
      </c>
      <c r="F32">
        <v>20</v>
      </c>
      <c r="G32">
        <v>8</v>
      </c>
      <c r="H32">
        <v>10</v>
      </c>
      <c r="I32">
        <v>17</v>
      </c>
      <c r="J32">
        <v>20</v>
      </c>
      <c r="K32">
        <v>5</v>
      </c>
      <c r="L32">
        <v>4</v>
      </c>
      <c r="M32">
        <v>2</v>
      </c>
      <c r="O32" s="1">
        <v>86</v>
      </c>
      <c r="P32" s="1">
        <f t="shared" si="0"/>
        <v>86</v>
      </c>
      <c r="Q32" t="str">
        <f>VLOOKUP(O32, 'Grade Table'!$A$2:$B$12, 2, TRUE)</f>
        <v>B+</v>
      </c>
    </row>
    <row r="33" spans="1:17" x14ac:dyDescent="0.2">
      <c r="A33">
        <v>50294948</v>
      </c>
      <c r="B33" t="s">
        <v>182</v>
      </c>
      <c r="C33" t="s">
        <v>183</v>
      </c>
      <c r="D33" t="s">
        <v>184</v>
      </c>
      <c r="E33" t="s">
        <v>185</v>
      </c>
      <c r="F33">
        <v>20</v>
      </c>
      <c r="G33">
        <v>10</v>
      </c>
      <c r="H33">
        <v>10</v>
      </c>
      <c r="I33">
        <v>20</v>
      </c>
      <c r="J33">
        <v>19</v>
      </c>
      <c r="K33">
        <v>6</v>
      </c>
      <c r="L33">
        <v>1</v>
      </c>
      <c r="O33" s="1">
        <v>86</v>
      </c>
      <c r="P33" s="1">
        <f t="shared" si="0"/>
        <v>86</v>
      </c>
      <c r="Q33" t="str">
        <f>VLOOKUP(O33, 'Grade Table'!$A$2:$B$12, 2, TRUE)</f>
        <v>B+</v>
      </c>
    </row>
    <row r="34" spans="1:17" x14ac:dyDescent="0.2">
      <c r="A34">
        <v>50218783</v>
      </c>
      <c r="B34" t="s">
        <v>333</v>
      </c>
      <c r="C34" t="s">
        <v>334</v>
      </c>
      <c r="D34" t="s">
        <v>335</v>
      </c>
      <c r="E34" t="s">
        <v>336</v>
      </c>
      <c r="F34">
        <v>20</v>
      </c>
      <c r="G34">
        <v>10</v>
      </c>
      <c r="H34">
        <v>7</v>
      </c>
      <c r="I34">
        <v>15</v>
      </c>
      <c r="J34">
        <v>20</v>
      </c>
      <c r="K34">
        <v>4</v>
      </c>
      <c r="L34">
        <v>2</v>
      </c>
      <c r="N34">
        <v>10</v>
      </c>
      <c r="O34" s="1">
        <v>85.800000000000011</v>
      </c>
      <c r="P34" s="1">
        <f t="shared" ref="P34:P65" si="1">SUM(F34:M34)</f>
        <v>78</v>
      </c>
      <c r="Q34" t="str">
        <f>VLOOKUP(O34, 'Grade Table'!$A$2:$B$12, 2, TRUE)</f>
        <v>B+</v>
      </c>
    </row>
    <row r="35" spans="1:17" x14ac:dyDescent="0.2">
      <c r="A35">
        <v>50259738</v>
      </c>
      <c r="B35" t="s">
        <v>16</v>
      </c>
      <c r="C35" t="s">
        <v>17</v>
      </c>
      <c r="D35" t="s">
        <v>18</v>
      </c>
      <c r="E35" t="s">
        <v>19</v>
      </c>
      <c r="F35">
        <v>14</v>
      </c>
      <c r="G35">
        <v>10</v>
      </c>
      <c r="H35">
        <v>7</v>
      </c>
      <c r="I35">
        <v>20</v>
      </c>
      <c r="J35">
        <v>20</v>
      </c>
      <c r="K35">
        <v>6</v>
      </c>
      <c r="L35">
        <v>6</v>
      </c>
      <c r="M35">
        <v>2</v>
      </c>
      <c r="O35" s="1">
        <v>85</v>
      </c>
      <c r="P35" s="1">
        <f t="shared" si="1"/>
        <v>85</v>
      </c>
      <c r="Q35" t="str">
        <f>VLOOKUP(O35, 'Grade Table'!$A$2:$B$12, 2, TRUE)</f>
        <v>B+</v>
      </c>
    </row>
    <row r="36" spans="1:17" x14ac:dyDescent="0.2">
      <c r="A36">
        <v>50139133</v>
      </c>
      <c r="B36" t="s">
        <v>40</v>
      </c>
      <c r="C36" t="s">
        <v>41</v>
      </c>
      <c r="D36" t="s">
        <v>42</v>
      </c>
      <c r="E36" t="s">
        <v>43</v>
      </c>
      <c r="F36">
        <v>20</v>
      </c>
      <c r="G36">
        <v>10</v>
      </c>
      <c r="H36">
        <v>5</v>
      </c>
      <c r="I36">
        <v>20</v>
      </c>
      <c r="J36">
        <v>20</v>
      </c>
      <c r="K36">
        <v>6</v>
      </c>
      <c r="L36">
        <v>2</v>
      </c>
      <c r="O36" s="1">
        <v>83</v>
      </c>
      <c r="P36" s="1">
        <f t="shared" si="1"/>
        <v>83</v>
      </c>
      <c r="Q36" t="str">
        <f>VLOOKUP(O36, 'Grade Table'!$A$2:$B$12, 2, TRUE)</f>
        <v>B+</v>
      </c>
    </row>
    <row r="37" spans="1:17" x14ac:dyDescent="0.2">
      <c r="A37">
        <v>50236387</v>
      </c>
      <c r="B37" t="s">
        <v>84</v>
      </c>
      <c r="C37" t="s">
        <v>85</v>
      </c>
      <c r="D37" t="s">
        <v>86</v>
      </c>
      <c r="E37" t="s">
        <v>87</v>
      </c>
      <c r="F37">
        <v>19</v>
      </c>
      <c r="G37">
        <v>10</v>
      </c>
      <c r="H37">
        <v>10</v>
      </c>
      <c r="I37">
        <v>20</v>
      </c>
      <c r="J37">
        <v>20</v>
      </c>
      <c r="K37">
        <v>2</v>
      </c>
      <c r="L37">
        <v>2</v>
      </c>
      <c r="O37" s="1">
        <v>83</v>
      </c>
      <c r="P37" s="1">
        <f t="shared" si="1"/>
        <v>83</v>
      </c>
      <c r="Q37" t="str">
        <f>VLOOKUP(O37, 'Grade Table'!$A$2:$B$12, 2, TRUE)</f>
        <v>B+</v>
      </c>
    </row>
    <row r="38" spans="1:17" x14ac:dyDescent="0.2">
      <c r="A38">
        <v>50209909</v>
      </c>
      <c r="B38" t="s">
        <v>121</v>
      </c>
      <c r="C38" t="s">
        <v>122</v>
      </c>
      <c r="D38" t="s">
        <v>123</v>
      </c>
      <c r="E38" t="s">
        <v>124</v>
      </c>
      <c r="F38">
        <v>19</v>
      </c>
      <c r="G38">
        <v>10</v>
      </c>
      <c r="H38">
        <v>6</v>
      </c>
      <c r="I38">
        <v>16</v>
      </c>
      <c r="J38">
        <v>14</v>
      </c>
      <c r="K38">
        <v>6</v>
      </c>
      <c r="L38">
        <v>2</v>
      </c>
      <c r="M38">
        <v>2</v>
      </c>
      <c r="N38">
        <v>10</v>
      </c>
      <c r="O38" s="1">
        <v>82.5</v>
      </c>
      <c r="P38" s="1">
        <f t="shared" si="1"/>
        <v>75</v>
      </c>
      <c r="Q38" t="str">
        <f>VLOOKUP(O38, 'Grade Table'!$A$2:$B$12, 2, TRUE)</f>
        <v>B+</v>
      </c>
    </row>
    <row r="39" spans="1:17" x14ac:dyDescent="0.2">
      <c r="A39">
        <v>50243514</v>
      </c>
      <c r="B39" t="s">
        <v>20</v>
      </c>
      <c r="C39" t="s">
        <v>21</v>
      </c>
      <c r="D39" t="s">
        <v>22</v>
      </c>
      <c r="E39" t="s">
        <v>23</v>
      </c>
      <c r="F39">
        <v>16</v>
      </c>
      <c r="G39">
        <v>10</v>
      </c>
      <c r="H39">
        <v>10</v>
      </c>
      <c r="I39">
        <v>20</v>
      </c>
      <c r="J39">
        <v>13</v>
      </c>
      <c r="K39">
        <v>2</v>
      </c>
      <c r="L39">
        <v>1</v>
      </c>
      <c r="M39">
        <v>2</v>
      </c>
      <c r="N39">
        <v>10</v>
      </c>
      <c r="O39" s="1">
        <v>81.400000000000006</v>
      </c>
      <c r="P39" s="1">
        <f t="shared" si="1"/>
        <v>74</v>
      </c>
      <c r="Q39" t="str">
        <f>VLOOKUP(O39, 'Grade Table'!$A$2:$B$12, 2, TRUE)</f>
        <v>B</v>
      </c>
    </row>
    <row r="40" spans="1:17" x14ac:dyDescent="0.2">
      <c r="A40">
        <v>50238316</v>
      </c>
      <c r="B40" t="s">
        <v>32</v>
      </c>
      <c r="C40" t="s">
        <v>33</v>
      </c>
      <c r="D40" t="s">
        <v>34</v>
      </c>
      <c r="E40" t="s">
        <v>35</v>
      </c>
      <c r="F40">
        <v>12</v>
      </c>
      <c r="G40">
        <v>4</v>
      </c>
      <c r="H40">
        <v>8</v>
      </c>
      <c r="I40">
        <v>20</v>
      </c>
      <c r="J40">
        <v>20</v>
      </c>
      <c r="K40">
        <v>5</v>
      </c>
      <c r="L40">
        <v>3</v>
      </c>
      <c r="M40">
        <v>2</v>
      </c>
      <c r="N40">
        <v>10</v>
      </c>
      <c r="O40" s="1">
        <v>81.400000000000006</v>
      </c>
      <c r="P40" s="1">
        <f t="shared" si="1"/>
        <v>74</v>
      </c>
      <c r="Q40" t="str">
        <f>VLOOKUP(O40, 'Grade Table'!$A$2:$B$12, 2, TRUE)</f>
        <v>B</v>
      </c>
    </row>
    <row r="41" spans="1:17" x14ac:dyDescent="0.2">
      <c r="A41">
        <v>50224398</v>
      </c>
      <c r="B41" t="s">
        <v>47</v>
      </c>
      <c r="C41" t="s">
        <v>48</v>
      </c>
      <c r="D41" t="s">
        <v>49</v>
      </c>
      <c r="E41" t="s">
        <v>50</v>
      </c>
      <c r="F41">
        <v>15</v>
      </c>
      <c r="G41">
        <v>9</v>
      </c>
      <c r="H41">
        <v>10</v>
      </c>
      <c r="I41">
        <v>20</v>
      </c>
      <c r="J41">
        <v>13</v>
      </c>
      <c r="K41">
        <v>3</v>
      </c>
      <c r="L41">
        <v>2</v>
      </c>
      <c r="M41">
        <v>2</v>
      </c>
      <c r="N41">
        <v>10</v>
      </c>
      <c r="O41" s="1">
        <v>81.400000000000006</v>
      </c>
      <c r="P41" s="1">
        <f t="shared" si="1"/>
        <v>74</v>
      </c>
      <c r="Q41" t="str">
        <f>VLOOKUP(O41, 'Grade Table'!$A$2:$B$12, 2, TRUE)</f>
        <v>B</v>
      </c>
    </row>
    <row r="42" spans="1:17" x14ac:dyDescent="0.2">
      <c r="A42">
        <v>50177958</v>
      </c>
      <c r="B42" t="s">
        <v>171</v>
      </c>
      <c r="C42" t="s">
        <v>172</v>
      </c>
      <c r="D42" t="s">
        <v>173</v>
      </c>
      <c r="E42" t="s">
        <v>174</v>
      </c>
      <c r="F42">
        <v>20</v>
      </c>
      <c r="G42">
        <v>7</v>
      </c>
      <c r="H42">
        <v>5</v>
      </c>
      <c r="I42">
        <v>20</v>
      </c>
      <c r="J42">
        <v>15</v>
      </c>
      <c r="K42">
        <v>4</v>
      </c>
      <c r="L42">
        <v>1</v>
      </c>
      <c r="M42">
        <v>2</v>
      </c>
      <c r="N42">
        <v>10</v>
      </c>
      <c r="O42" s="1">
        <v>81.400000000000006</v>
      </c>
      <c r="P42" s="1">
        <f t="shared" si="1"/>
        <v>74</v>
      </c>
      <c r="Q42" t="str">
        <f>VLOOKUP(O42, 'Grade Table'!$A$2:$B$12, 2, TRUE)</f>
        <v>B</v>
      </c>
    </row>
    <row r="43" spans="1:17" x14ac:dyDescent="0.2">
      <c r="A43">
        <v>50231168</v>
      </c>
      <c r="B43" t="s">
        <v>294</v>
      </c>
      <c r="C43" t="s">
        <v>295</v>
      </c>
      <c r="D43" t="s">
        <v>296</v>
      </c>
      <c r="E43" t="s">
        <v>297</v>
      </c>
      <c r="F43">
        <v>16</v>
      </c>
      <c r="G43">
        <v>10</v>
      </c>
      <c r="H43">
        <v>10</v>
      </c>
      <c r="I43">
        <v>16</v>
      </c>
      <c r="J43">
        <v>13</v>
      </c>
      <c r="K43">
        <v>6</v>
      </c>
      <c r="L43">
        <v>3</v>
      </c>
      <c r="N43">
        <v>10</v>
      </c>
      <c r="O43" s="1">
        <v>81.400000000000006</v>
      </c>
      <c r="P43" s="1">
        <f t="shared" si="1"/>
        <v>74</v>
      </c>
      <c r="Q43" t="str">
        <f>VLOOKUP(O43, 'Grade Table'!$A$2:$B$12, 2, TRUE)</f>
        <v>B</v>
      </c>
    </row>
    <row r="44" spans="1:17" x14ac:dyDescent="0.2">
      <c r="A44">
        <v>50231703</v>
      </c>
      <c r="B44" t="s">
        <v>253</v>
      </c>
      <c r="C44" t="s">
        <v>254</v>
      </c>
      <c r="D44" t="s">
        <v>255</v>
      </c>
      <c r="E44" t="s">
        <v>256</v>
      </c>
      <c r="F44">
        <v>14</v>
      </c>
      <c r="G44">
        <v>8</v>
      </c>
      <c r="H44">
        <v>8</v>
      </c>
      <c r="I44">
        <v>20</v>
      </c>
      <c r="J44">
        <v>15</v>
      </c>
      <c r="K44">
        <v>4</v>
      </c>
      <c r="L44">
        <v>4</v>
      </c>
      <c r="M44">
        <v>2</v>
      </c>
      <c r="N44">
        <v>8</v>
      </c>
      <c r="O44" s="1">
        <v>81</v>
      </c>
      <c r="P44" s="1">
        <f t="shared" si="1"/>
        <v>75</v>
      </c>
      <c r="Q44" t="str">
        <f>VLOOKUP(O44, 'Grade Table'!$A$2:$B$12, 2, TRUE)</f>
        <v>B</v>
      </c>
    </row>
    <row r="45" spans="1:17" x14ac:dyDescent="0.2">
      <c r="A45">
        <v>50197770</v>
      </c>
      <c r="B45" t="s">
        <v>144</v>
      </c>
      <c r="C45" t="s">
        <v>145</v>
      </c>
      <c r="D45" t="s">
        <v>146</v>
      </c>
      <c r="E45" t="s">
        <v>147</v>
      </c>
      <c r="F45">
        <v>20</v>
      </c>
      <c r="G45">
        <v>8</v>
      </c>
      <c r="H45">
        <v>7</v>
      </c>
      <c r="I45">
        <v>20</v>
      </c>
      <c r="J45">
        <v>20</v>
      </c>
      <c r="K45">
        <v>3</v>
      </c>
      <c r="L45">
        <v>2</v>
      </c>
      <c r="O45" s="1">
        <v>80</v>
      </c>
      <c r="P45" s="1">
        <f t="shared" si="1"/>
        <v>80</v>
      </c>
      <c r="Q45" t="str">
        <f>VLOOKUP(O45, 'Grade Table'!$A$2:$B$12, 2, TRUE)</f>
        <v>B</v>
      </c>
    </row>
    <row r="46" spans="1:17" x14ac:dyDescent="0.2">
      <c r="A46">
        <v>50171833</v>
      </c>
      <c r="B46" t="s">
        <v>282</v>
      </c>
      <c r="C46" t="s">
        <v>283</v>
      </c>
      <c r="D46" t="s">
        <v>284</v>
      </c>
      <c r="E46" t="s">
        <v>285</v>
      </c>
      <c r="F46">
        <v>10</v>
      </c>
      <c r="G46">
        <v>10</v>
      </c>
      <c r="H46">
        <v>10</v>
      </c>
      <c r="I46">
        <v>20</v>
      </c>
      <c r="J46">
        <v>20</v>
      </c>
      <c r="K46">
        <v>4</v>
      </c>
      <c r="L46">
        <v>6</v>
      </c>
      <c r="M46">
        <v>2</v>
      </c>
      <c r="O46" s="1">
        <v>80</v>
      </c>
      <c r="P46" s="1">
        <f t="shared" si="1"/>
        <v>82</v>
      </c>
      <c r="Q46" t="str">
        <f>VLOOKUP(O46, 'Grade Table'!$A$2:$B$12, 2, TRUE)</f>
        <v>B</v>
      </c>
    </row>
    <row r="47" spans="1:17" x14ac:dyDescent="0.2">
      <c r="A47">
        <v>50153478</v>
      </c>
      <c r="B47" t="s">
        <v>24</v>
      </c>
      <c r="C47" t="s">
        <v>25</v>
      </c>
      <c r="D47" t="s">
        <v>26</v>
      </c>
      <c r="E47" t="s">
        <v>27</v>
      </c>
      <c r="F47">
        <v>18</v>
      </c>
      <c r="G47">
        <v>10</v>
      </c>
      <c r="H47">
        <v>5</v>
      </c>
      <c r="I47">
        <v>18</v>
      </c>
      <c r="J47">
        <v>14</v>
      </c>
      <c r="K47">
        <v>3</v>
      </c>
      <c r="L47">
        <v>3</v>
      </c>
      <c r="N47">
        <v>10</v>
      </c>
      <c r="O47" s="1">
        <v>78.100000000000009</v>
      </c>
      <c r="P47" s="1">
        <f t="shared" si="1"/>
        <v>71</v>
      </c>
      <c r="Q47" t="str">
        <f>VLOOKUP(O47, 'Grade Table'!$A$2:$B$12, 2, TRUE)</f>
        <v>B</v>
      </c>
    </row>
    <row r="48" spans="1:17" x14ac:dyDescent="0.2">
      <c r="A48">
        <v>50256548</v>
      </c>
      <c r="B48" t="s">
        <v>28</v>
      </c>
      <c r="C48" t="s">
        <v>29</v>
      </c>
      <c r="D48" t="s">
        <v>30</v>
      </c>
      <c r="E48" t="s">
        <v>31</v>
      </c>
      <c r="F48">
        <v>12</v>
      </c>
      <c r="G48">
        <v>9</v>
      </c>
      <c r="H48">
        <v>7</v>
      </c>
      <c r="I48">
        <v>20</v>
      </c>
      <c r="J48">
        <v>15</v>
      </c>
      <c r="K48">
        <v>5</v>
      </c>
      <c r="L48">
        <v>10</v>
      </c>
      <c r="O48" s="1">
        <v>78</v>
      </c>
      <c r="P48" s="1">
        <f t="shared" si="1"/>
        <v>78</v>
      </c>
      <c r="Q48" t="str">
        <f>VLOOKUP(O48, 'Grade Table'!$A$2:$B$12, 2, TRUE)</f>
        <v>B</v>
      </c>
    </row>
    <row r="49" spans="1:17" x14ac:dyDescent="0.2">
      <c r="A49">
        <v>50290326</v>
      </c>
      <c r="B49" t="s">
        <v>36</v>
      </c>
      <c r="C49" t="s">
        <v>37</v>
      </c>
      <c r="D49" t="s">
        <v>38</v>
      </c>
      <c r="E49" t="s">
        <v>39</v>
      </c>
      <c r="F49">
        <v>10</v>
      </c>
      <c r="G49">
        <v>10</v>
      </c>
      <c r="H49">
        <v>10</v>
      </c>
      <c r="I49">
        <v>20</v>
      </c>
      <c r="J49">
        <v>20</v>
      </c>
      <c r="K49">
        <v>4</v>
      </c>
      <c r="L49">
        <v>2</v>
      </c>
      <c r="M49">
        <v>2</v>
      </c>
      <c r="N49">
        <v>0</v>
      </c>
      <c r="O49" s="1">
        <v>78</v>
      </c>
      <c r="P49" s="1">
        <f t="shared" si="1"/>
        <v>78</v>
      </c>
      <c r="Q49" t="str">
        <f>VLOOKUP(O49, 'Grade Table'!$A$2:$B$12, 2, TRUE)</f>
        <v>B</v>
      </c>
    </row>
    <row r="50" spans="1:17" x14ac:dyDescent="0.2">
      <c r="A50">
        <v>50186584</v>
      </c>
      <c r="B50" t="s">
        <v>55</v>
      </c>
      <c r="C50" t="s">
        <v>56</v>
      </c>
      <c r="D50" t="s">
        <v>57</v>
      </c>
      <c r="E50" t="s">
        <v>58</v>
      </c>
      <c r="F50">
        <v>13</v>
      </c>
      <c r="G50">
        <v>9</v>
      </c>
      <c r="H50">
        <v>10</v>
      </c>
      <c r="I50">
        <v>15</v>
      </c>
      <c r="J50">
        <v>20</v>
      </c>
      <c r="K50">
        <v>6</v>
      </c>
      <c r="L50">
        <v>3</v>
      </c>
      <c r="M50">
        <v>2</v>
      </c>
      <c r="O50" s="1">
        <v>78</v>
      </c>
      <c r="P50" s="1">
        <f t="shared" si="1"/>
        <v>78</v>
      </c>
      <c r="Q50" t="str">
        <f>VLOOKUP(O50, 'Grade Table'!$A$2:$B$12, 2, TRUE)</f>
        <v>B</v>
      </c>
    </row>
    <row r="51" spans="1:17" x14ac:dyDescent="0.2">
      <c r="A51">
        <v>50178127</v>
      </c>
      <c r="B51" t="s">
        <v>368</v>
      </c>
      <c r="C51" t="s">
        <v>369</v>
      </c>
      <c r="D51" t="s">
        <v>370</v>
      </c>
      <c r="E51" t="s">
        <v>371</v>
      </c>
      <c r="F51">
        <v>14</v>
      </c>
      <c r="G51">
        <v>10</v>
      </c>
      <c r="H51">
        <v>4</v>
      </c>
      <c r="I51">
        <v>18</v>
      </c>
      <c r="J51">
        <v>17</v>
      </c>
      <c r="K51">
        <v>7</v>
      </c>
      <c r="L51">
        <v>6</v>
      </c>
      <c r="M51">
        <v>2</v>
      </c>
      <c r="O51" s="1">
        <v>78</v>
      </c>
      <c r="P51" s="1">
        <f t="shared" si="1"/>
        <v>78</v>
      </c>
      <c r="Q51" t="str">
        <f>VLOOKUP(O51, 'Grade Table'!$A$2:$B$12, 2, TRUE)</f>
        <v>B</v>
      </c>
    </row>
    <row r="52" spans="1:17" x14ac:dyDescent="0.2">
      <c r="A52">
        <v>50188730</v>
      </c>
      <c r="B52" t="s">
        <v>190</v>
      </c>
      <c r="C52" t="s">
        <v>191</v>
      </c>
      <c r="D52" t="s">
        <v>192</v>
      </c>
      <c r="E52" t="s">
        <v>193</v>
      </c>
      <c r="F52">
        <v>15</v>
      </c>
      <c r="G52">
        <v>10</v>
      </c>
      <c r="H52">
        <v>10</v>
      </c>
      <c r="I52">
        <v>17</v>
      </c>
      <c r="J52">
        <v>14</v>
      </c>
      <c r="K52">
        <v>7</v>
      </c>
      <c r="L52">
        <v>2</v>
      </c>
      <c r="M52">
        <v>2</v>
      </c>
      <c r="O52" s="1">
        <v>77</v>
      </c>
      <c r="P52" s="1">
        <f t="shared" si="1"/>
        <v>77</v>
      </c>
      <c r="Q52" t="str">
        <f>VLOOKUP(O52, 'Grade Table'!$A$2:$B$12, 2, TRUE)</f>
        <v>B</v>
      </c>
    </row>
    <row r="53" spans="1:17" x14ac:dyDescent="0.2">
      <c r="A53">
        <v>50217205</v>
      </c>
      <c r="B53" t="s">
        <v>88</v>
      </c>
      <c r="C53" t="s">
        <v>89</v>
      </c>
      <c r="D53" t="s">
        <v>90</v>
      </c>
      <c r="E53" t="s">
        <v>91</v>
      </c>
      <c r="F53">
        <v>17</v>
      </c>
      <c r="G53">
        <v>8</v>
      </c>
      <c r="H53">
        <v>3</v>
      </c>
      <c r="I53">
        <v>20</v>
      </c>
      <c r="J53">
        <v>20</v>
      </c>
      <c r="K53">
        <v>3</v>
      </c>
      <c r="L53">
        <v>5</v>
      </c>
      <c r="O53" s="1">
        <v>76</v>
      </c>
      <c r="P53" s="1">
        <f t="shared" si="1"/>
        <v>76</v>
      </c>
      <c r="Q53" t="str">
        <f>VLOOKUP(O53, 'Grade Table'!$A$2:$B$12, 2, TRUE)</f>
        <v>B</v>
      </c>
    </row>
    <row r="54" spans="1:17" x14ac:dyDescent="0.2">
      <c r="A54">
        <v>50286227</v>
      </c>
      <c r="B54" t="s">
        <v>360</v>
      </c>
      <c r="C54" t="s">
        <v>361</v>
      </c>
      <c r="D54" t="s">
        <v>362</v>
      </c>
      <c r="E54" t="s">
        <v>363</v>
      </c>
      <c r="F54">
        <v>19</v>
      </c>
      <c r="G54">
        <v>10</v>
      </c>
      <c r="H54">
        <v>4</v>
      </c>
      <c r="I54">
        <v>20</v>
      </c>
      <c r="J54">
        <v>14</v>
      </c>
      <c r="K54">
        <v>5</v>
      </c>
      <c r="L54">
        <v>4</v>
      </c>
      <c r="O54" s="1">
        <v>76</v>
      </c>
      <c r="P54" s="1">
        <f t="shared" si="1"/>
        <v>76</v>
      </c>
      <c r="Q54" t="str">
        <f>VLOOKUP(O54, 'Grade Table'!$A$2:$B$12, 2, TRUE)</f>
        <v>B</v>
      </c>
    </row>
    <row r="55" spans="1:17" x14ac:dyDescent="0.2">
      <c r="A55">
        <v>50230473</v>
      </c>
      <c r="B55" t="s">
        <v>99</v>
      </c>
      <c r="C55" t="s">
        <v>100</v>
      </c>
      <c r="D55" t="s">
        <v>101</v>
      </c>
      <c r="E55" t="s">
        <v>102</v>
      </c>
      <c r="F55">
        <v>19</v>
      </c>
      <c r="G55">
        <v>10</v>
      </c>
      <c r="H55">
        <v>7</v>
      </c>
      <c r="I55">
        <v>10</v>
      </c>
      <c r="J55">
        <v>20</v>
      </c>
      <c r="K55">
        <v>5</v>
      </c>
      <c r="L55">
        <v>4</v>
      </c>
      <c r="O55" s="1">
        <v>75</v>
      </c>
      <c r="P55" s="1">
        <f t="shared" si="1"/>
        <v>75</v>
      </c>
      <c r="Q55" t="str">
        <f>VLOOKUP(O55, 'Grade Table'!$A$2:$B$12, 2, TRUE)</f>
        <v>B-</v>
      </c>
    </row>
    <row r="56" spans="1:17" x14ac:dyDescent="0.2">
      <c r="A56">
        <v>50280211</v>
      </c>
      <c r="B56" t="s">
        <v>133</v>
      </c>
      <c r="C56" t="s">
        <v>134</v>
      </c>
      <c r="D56" t="s">
        <v>135</v>
      </c>
      <c r="E56" t="s">
        <v>136</v>
      </c>
      <c r="F56">
        <v>12</v>
      </c>
      <c r="G56">
        <v>9</v>
      </c>
      <c r="H56">
        <v>5</v>
      </c>
      <c r="I56">
        <v>18</v>
      </c>
      <c r="J56">
        <v>20</v>
      </c>
      <c r="K56">
        <v>5</v>
      </c>
      <c r="L56">
        <v>4</v>
      </c>
      <c r="M56">
        <v>2</v>
      </c>
      <c r="O56" s="1">
        <v>75</v>
      </c>
      <c r="P56" s="1">
        <f t="shared" si="1"/>
        <v>75</v>
      </c>
      <c r="Q56" t="str">
        <f>VLOOKUP(O56, 'Grade Table'!$A$2:$B$12, 2, TRUE)</f>
        <v>B-</v>
      </c>
    </row>
    <row r="57" spans="1:17" x14ac:dyDescent="0.2">
      <c r="A57">
        <v>50258539</v>
      </c>
      <c r="B57" t="s">
        <v>348</v>
      </c>
      <c r="C57" t="s">
        <v>349</v>
      </c>
      <c r="D57" t="s">
        <v>350</v>
      </c>
      <c r="E57" t="s">
        <v>351</v>
      </c>
      <c r="F57">
        <v>14</v>
      </c>
      <c r="G57">
        <v>10</v>
      </c>
      <c r="H57">
        <v>3</v>
      </c>
      <c r="I57">
        <v>15</v>
      </c>
      <c r="J57">
        <v>20</v>
      </c>
      <c r="K57">
        <v>3</v>
      </c>
      <c r="L57">
        <v>2</v>
      </c>
      <c r="N57">
        <v>10</v>
      </c>
      <c r="O57" s="1">
        <v>73.7</v>
      </c>
      <c r="P57" s="1">
        <f t="shared" si="1"/>
        <v>67</v>
      </c>
      <c r="Q57" t="str">
        <f>VLOOKUP(O57, 'Grade Table'!$A$2:$B$12, 2, TRUE)</f>
        <v>B-</v>
      </c>
    </row>
    <row r="58" spans="1:17" x14ac:dyDescent="0.2">
      <c r="A58">
        <v>50259156</v>
      </c>
      <c r="B58" t="s">
        <v>225</v>
      </c>
      <c r="C58" t="s">
        <v>226</v>
      </c>
      <c r="D58" t="s">
        <v>227</v>
      </c>
      <c r="E58" t="s">
        <v>228</v>
      </c>
      <c r="F58">
        <v>16</v>
      </c>
      <c r="G58">
        <v>10</v>
      </c>
      <c r="H58">
        <v>4</v>
      </c>
      <c r="I58">
        <v>20</v>
      </c>
      <c r="J58">
        <v>16</v>
      </c>
      <c r="K58">
        <v>4</v>
      </c>
      <c r="L58">
        <v>3</v>
      </c>
      <c r="O58" s="1">
        <v>73</v>
      </c>
      <c r="P58" s="1">
        <f t="shared" si="1"/>
        <v>73</v>
      </c>
      <c r="Q58" t="str">
        <f>VLOOKUP(O58, 'Grade Table'!$A$2:$B$12, 2, TRUE)</f>
        <v>B-</v>
      </c>
    </row>
    <row r="59" spans="1:17" x14ac:dyDescent="0.2">
      <c r="A59">
        <v>50269611</v>
      </c>
      <c r="B59" t="s">
        <v>290</v>
      </c>
      <c r="C59" t="s">
        <v>291</v>
      </c>
      <c r="D59" t="s">
        <v>292</v>
      </c>
      <c r="E59" t="s">
        <v>293</v>
      </c>
      <c r="F59">
        <v>20</v>
      </c>
      <c r="G59">
        <v>10</v>
      </c>
      <c r="H59">
        <v>2</v>
      </c>
      <c r="I59">
        <v>20</v>
      </c>
      <c r="J59">
        <v>20</v>
      </c>
      <c r="K59">
        <v>0</v>
      </c>
      <c r="L59">
        <v>0</v>
      </c>
      <c r="O59" s="1">
        <v>72</v>
      </c>
      <c r="P59" s="1">
        <f t="shared" si="1"/>
        <v>72</v>
      </c>
      <c r="Q59" t="str">
        <f>VLOOKUP(O59, 'Grade Table'!$A$2:$B$12, 2, TRUE)</f>
        <v>B-</v>
      </c>
    </row>
    <row r="60" spans="1:17" x14ac:dyDescent="0.2">
      <c r="A60">
        <v>50228454</v>
      </c>
      <c r="B60" t="s">
        <v>76</v>
      </c>
      <c r="C60" t="s">
        <v>77</v>
      </c>
      <c r="D60" t="s">
        <v>78</v>
      </c>
      <c r="E60" t="s">
        <v>79</v>
      </c>
      <c r="F60">
        <v>12</v>
      </c>
      <c r="G60">
        <v>8</v>
      </c>
      <c r="H60">
        <v>6</v>
      </c>
      <c r="I60">
        <v>16</v>
      </c>
      <c r="J60">
        <v>14</v>
      </c>
      <c r="K60">
        <v>3</v>
      </c>
      <c r="L60">
        <v>6</v>
      </c>
      <c r="N60">
        <v>10</v>
      </c>
      <c r="O60" s="1">
        <v>71.5</v>
      </c>
      <c r="P60" s="1">
        <f t="shared" si="1"/>
        <v>65</v>
      </c>
      <c r="Q60" t="str">
        <f>VLOOKUP(O60, 'Grade Table'!$A$2:$B$12, 2, TRUE)</f>
        <v>B-</v>
      </c>
    </row>
    <row r="61" spans="1:17" x14ac:dyDescent="0.2">
      <c r="A61">
        <v>50286239</v>
      </c>
      <c r="B61" t="s">
        <v>298</v>
      </c>
      <c r="C61" t="s">
        <v>299</v>
      </c>
      <c r="D61" t="s">
        <v>300</v>
      </c>
      <c r="E61" t="s">
        <v>301</v>
      </c>
      <c r="F61">
        <v>9</v>
      </c>
      <c r="G61">
        <v>8</v>
      </c>
      <c r="H61">
        <v>7</v>
      </c>
      <c r="I61">
        <v>20</v>
      </c>
      <c r="J61">
        <v>20</v>
      </c>
      <c r="K61">
        <v>6</v>
      </c>
      <c r="L61">
        <v>1</v>
      </c>
      <c r="O61" s="1">
        <v>71</v>
      </c>
      <c r="P61" s="1">
        <f t="shared" si="1"/>
        <v>71</v>
      </c>
      <c r="Q61" t="str">
        <f>VLOOKUP(O61, 'Grade Table'!$A$2:$B$12, 2, TRUE)</f>
        <v>B-</v>
      </c>
    </row>
    <row r="62" spans="1:17" x14ac:dyDescent="0.2">
      <c r="A62">
        <v>50226636</v>
      </c>
      <c r="B62" t="s">
        <v>257</v>
      </c>
      <c r="C62" t="s">
        <v>242</v>
      </c>
      <c r="D62" t="s">
        <v>258</v>
      </c>
      <c r="E62" t="s">
        <v>259</v>
      </c>
      <c r="F62">
        <v>20</v>
      </c>
      <c r="G62">
        <v>4</v>
      </c>
      <c r="H62">
        <v>10</v>
      </c>
      <c r="I62">
        <v>10</v>
      </c>
      <c r="J62">
        <v>15</v>
      </c>
      <c r="K62">
        <v>1</v>
      </c>
      <c r="L62">
        <v>2</v>
      </c>
      <c r="M62">
        <v>2</v>
      </c>
      <c r="N62">
        <v>10</v>
      </c>
      <c r="O62" s="1">
        <v>70.400000000000006</v>
      </c>
      <c r="P62" s="1">
        <f t="shared" si="1"/>
        <v>64</v>
      </c>
      <c r="Q62" t="str">
        <f>VLOOKUP(O62, 'Grade Table'!$A$2:$B$12, 2, TRUE)</f>
        <v>B-</v>
      </c>
    </row>
    <row r="63" spans="1:17" x14ac:dyDescent="0.2">
      <c r="A63">
        <v>50184993</v>
      </c>
      <c r="B63" t="s">
        <v>306</v>
      </c>
      <c r="C63" t="s">
        <v>307</v>
      </c>
      <c r="D63" t="s">
        <v>308</v>
      </c>
      <c r="E63" t="s">
        <v>309</v>
      </c>
      <c r="F63">
        <v>8</v>
      </c>
      <c r="G63">
        <v>9</v>
      </c>
      <c r="H63">
        <v>2</v>
      </c>
      <c r="I63">
        <v>20</v>
      </c>
      <c r="J63">
        <v>20</v>
      </c>
      <c r="K63">
        <v>3</v>
      </c>
      <c r="L63">
        <v>2</v>
      </c>
      <c r="N63">
        <v>10</v>
      </c>
      <c r="O63" s="1">
        <v>70.400000000000006</v>
      </c>
      <c r="P63" s="1">
        <f t="shared" si="1"/>
        <v>64</v>
      </c>
      <c r="Q63" t="str">
        <f>VLOOKUP(O63, 'Grade Table'!$A$2:$B$12, 2, TRUE)</f>
        <v>B-</v>
      </c>
    </row>
    <row r="64" spans="1:17" x14ac:dyDescent="0.2">
      <c r="A64">
        <v>50238123</v>
      </c>
      <c r="B64" t="s">
        <v>113</v>
      </c>
      <c r="C64" t="s">
        <v>114</v>
      </c>
      <c r="D64" t="s">
        <v>115</v>
      </c>
      <c r="E64" t="s">
        <v>116</v>
      </c>
      <c r="F64">
        <v>10</v>
      </c>
      <c r="G64">
        <v>10</v>
      </c>
      <c r="H64">
        <v>10</v>
      </c>
      <c r="I64">
        <v>14</v>
      </c>
      <c r="J64">
        <v>16</v>
      </c>
      <c r="K64">
        <v>6</v>
      </c>
      <c r="L64">
        <v>4</v>
      </c>
      <c r="O64" s="1">
        <v>70</v>
      </c>
      <c r="P64" s="1">
        <f t="shared" si="1"/>
        <v>70</v>
      </c>
      <c r="Q64" t="str">
        <f>VLOOKUP(O64, 'Grade Table'!$A$2:$B$12, 2, TRUE)</f>
        <v>B-</v>
      </c>
    </row>
    <row r="65" spans="1:17" x14ac:dyDescent="0.2">
      <c r="A65">
        <v>50279987</v>
      </c>
      <c r="B65" t="s">
        <v>217</v>
      </c>
      <c r="C65" t="s">
        <v>218</v>
      </c>
      <c r="D65" t="s">
        <v>219</v>
      </c>
      <c r="E65" t="s">
        <v>220</v>
      </c>
      <c r="F65">
        <v>9</v>
      </c>
      <c r="G65">
        <v>10</v>
      </c>
      <c r="H65">
        <v>4</v>
      </c>
      <c r="I65">
        <v>20</v>
      </c>
      <c r="J65">
        <v>20</v>
      </c>
      <c r="K65">
        <v>2</v>
      </c>
      <c r="L65">
        <v>5</v>
      </c>
      <c r="O65" s="1">
        <v>70</v>
      </c>
      <c r="P65" s="1">
        <f t="shared" si="1"/>
        <v>70</v>
      </c>
      <c r="Q65" t="str">
        <f>VLOOKUP(O65, 'Grade Table'!$A$2:$B$12, 2, TRUE)</f>
        <v>B-</v>
      </c>
    </row>
    <row r="66" spans="1:17" x14ac:dyDescent="0.2">
      <c r="A66">
        <v>50210210</v>
      </c>
      <c r="B66" t="s">
        <v>221</v>
      </c>
      <c r="C66" t="s">
        <v>222</v>
      </c>
      <c r="D66" t="s">
        <v>223</v>
      </c>
      <c r="E66" t="s">
        <v>224</v>
      </c>
      <c r="F66">
        <v>9</v>
      </c>
      <c r="G66">
        <v>10</v>
      </c>
      <c r="H66">
        <v>10</v>
      </c>
      <c r="I66">
        <v>12</v>
      </c>
      <c r="J66">
        <v>20</v>
      </c>
      <c r="K66">
        <v>6</v>
      </c>
      <c r="L66">
        <v>1</v>
      </c>
      <c r="M66">
        <v>2</v>
      </c>
      <c r="O66" s="1">
        <v>70</v>
      </c>
      <c r="P66" s="1">
        <f t="shared" ref="P66:P95" si="2">SUM(F66:M66)</f>
        <v>70</v>
      </c>
      <c r="Q66" t="str">
        <f>VLOOKUP(O66, 'Grade Table'!$A$2:$B$12, 2, TRUE)</f>
        <v>B-</v>
      </c>
    </row>
    <row r="67" spans="1:17" x14ac:dyDescent="0.2">
      <c r="A67">
        <v>50184503</v>
      </c>
      <c r="B67" t="s">
        <v>51</v>
      </c>
      <c r="C67" t="s">
        <v>52</v>
      </c>
      <c r="D67" t="s">
        <v>53</v>
      </c>
      <c r="E67" t="s">
        <v>54</v>
      </c>
      <c r="F67">
        <v>16</v>
      </c>
      <c r="G67">
        <v>7</v>
      </c>
      <c r="H67">
        <v>5</v>
      </c>
      <c r="I67">
        <v>18</v>
      </c>
      <c r="J67">
        <v>14</v>
      </c>
      <c r="K67">
        <v>2</v>
      </c>
      <c r="L67">
        <v>2</v>
      </c>
      <c r="M67">
        <v>2</v>
      </c>
      <c r="O67" s="1">
        <v>66</v>
      </c>
      <c r="P67" s="1">
        <f t="shared" si="2"/>
        <v>66</v>
      </c>
      <c r="Q67" t="str">
        <f>VLOOKUP(O67, 'Grade Table'!$A$2:$B$12, 2, TRUE)</f>
        <v>C+</v>
      </c>
    </row>
    <row r="68" spans="1:17" x14ac:dyDescent="0.2">
      <c r="A68">
        <v>50182214</v>
      </c>
      <c r="B68" t="s">
        <v>202</v>
      </c>
      <c r="C68" t="s">
        <v>191</v>
      </c>
      <c r="D68" t="s">
        <v>203</v>
      </c>
      <c r="E68" t="s">
        <v>204</v>
      </c>
      <c r="F68">
        <v>9</v>
      </c>
      <c r="G68">
        <v>10</v>
      </c>
      <c r="H68">
        <v>3</v>
      </c>
      <c r="I68">
        <v>20</v>
      </c>
      <c r="J68">
        <v>15</v>
      </c>
      <c r="K68">
        <v>4</v>
      </c>
      <c r="L68">
        <v>3</v>
      </c>
      <c r="M68">
        <v>2</v>
      </c>
      <c r="O68" s="1">
        <v>66</v>
      </c>
      <c r="P68" s="1">
        <f t="shared" si="2"/>
        <v>66</v>
      </c>
      <c r="Q68" t="str">
        <f>VLOOKUP(O68, 'Grade Table'!$A$2:$B$12, 2, TRUE)</f>
        <v>C+</v>
      </c>
    </row>
    <row r="69" spans="1:17" x14ac:dyDescent="0.2">
      <c r="A69">
        <v>50320253</v>
      </c>
      <c r="B69" t="s">
        <v>213</v>
      </c>
      <c r="C69" t="s">
        <v>214</v>
      </c>
      <c r="D69" t="s">
        <v>215</v>
      </c>
      <c r="E69" t="s">
        <v>216</v>
      </c>
      <c r="F69">
        <v>6</v>
      </c>
      <c r="G69">
        <v>10</v>
      </c>
      <c r="H69">
        <v>6</v>
      </c>
      <c r="I69">
        <v>16</v>
      </c>
      <c r="J69">
        <v>15</v>
      </c>
      <c r="K69">
        <v>6</v>
      </c>
      <c r="L69">
        <v>7</v>
      </c>
      <c r="O69" s="1">
        <v>66</v>
      </c>
      <c r="P69" s="1">
        <f t="shared" si="2"/>
        <v>66</v>
      </c>
      <c r="Q69" t="str">
        <f>VLOOKUP(O69, 'Grade Table'!$A$2:$B$12, 2, TRUE)</f>
        <v>C+</v>
      </c>
    </row>
    <row r="70" spans="1:17" x14ac:dyDescent="0.2">
      <c r="A70">
        <v>50228108</v>
      </c>
      <c r="B70" t="s">
        <v>326</v>
      </c>
      <c r="C70" t="s">
        <v>327</v>
      </c>
      <c r="D70" t="s">
        <v>328</v>
      </c>
      <c r="E70" t="s">
        <v>329</v>
      </c>
      <c r="F70">
        <v>18</v>
      </c>
      <c r="G70">
        <v>10</v>
      </c>
      <c r="H70">
        <v>4</v>
      </c>
      <c r="I70">
        <v>15</v>
      </c>
      <c r="J70">
        <v>8</v>
      </c>
      <c r="K70">
        <v>4</v>
      </c>
      <c r="L70">
        <v>3</v>
      </c>
      <c r="M70">
        <v>2</v>
      </c>
      <c r="O70" s="1">
        <v>64</v>
      </c>
      <c r="P70" s="1">
        <f t="shared" si="2"/>
        <v>64</v>
      </c>
      <c r="Q70" t="str">
        <f>VLOOKUP(O70, 'Grade Table'!$A$2:$B$12, 2, TRUE)</f>
        <v>C</v>
      </c>
    </row>
    <row r="71" spans="1:17" x14ac:dyDescent="0.2">
      <c r="A71">
        <v>50129466</v>
      </c>
      <c r="B71" t="s">
        <v>341</v>
      </c>
      <c r="C71" t="s">
        <v>342</v>
      </c>
      <c r="D71" t="s">
        <v>343</v>
      </c>
      <c r="E71" t="s">
        <v>344</v>
      </c>
      <c r="F71">
        <v>13</v>
      </c>
      <c r="G71">
        <v>10</v>
      </c>
      <c r="H71">
        <v>1</v>
      </c>
      <c r="I71">
        <v>13</v>
      </c>
      <c r="J71">
        <v>14</v>
      </c>
      <c r="K71">
        <v>1</v>
      </c>
      <c r="L71">
        <v>1</v>
      </c>
      <c r="M71">
        <v>2</v>
      </c>
      <c r="N71">
        <v>10</v>
      </c>
      <c r="O71" s="1">
        <v>60.500000000000007</v>
      </c>
      <c r="P71" s="1">
        <f t="shared" si="2"/>
        <v>55</v>
      </c>
      <c r="Q71" t="str">
        <f>VLOOKUP(O71, 'Grade Table'!$A$2:$B$12, 2, TRUE)</f>
        <v>C</v>
      </c>
    </row>
    <row r="72" spans="1:17" x14ac:dyDescent="0.2">
      <c r="A72">
        <v>50299786</v>
      </c>
      <c r="B72" t="s">
        <v>274</v>
      </c>
      <c r="C72" t="s">
        <v>275</v>
      </c>
      <c r="D72" t="s">
        <v>276</v>
      </c>
      <c r="E72" t="s">
        <v>277</v>
      </c>
      <c r="F72">
        <v>8</v>
      </c>
      <c r="G72">
        <v>7</v>
      </c>
      <c r="H72">
        <v>5</v>
      </c>
      <c r="I72">
        <v>15</v>
      </c>
      <c r="J72">
        <v>13</v>
      </c>
      <c r="K72">
        <v>4</v>
      </c>
      <c r="L72">
        <v>6</v>
      </c>
      <c r="M72">
        <v>2</v>
      </c>
      <c r="O72" s="1">
        <v>60</v>
      </c>
      <c r="P72" s="1">
        <f t="shared" si="2"/>
        <v>60</v>
      </c>
      <c r="Q72" t="str">
        <f>VLOOKUP(O72, 'Grade Table'!$A$2:$B$12, 2, TRUE)</f>
        <v>C</v>
      </c>
    </row>
    <row r="73" spans="1:17" x14ac:dyDescent="0.2">
      <c r="A73">
        <v>50263509</v>
      </c>
      <c r="B73" t="s">
        <v>337</v>
      </c>
      <c r="C73" t="s">
        <v>338</v>
      </c>
      <c r="D73" t="s">
        <v>339</v>
      </c>
      <c r="E73" t="s">
        <v>340</v>
      </c>
      <c r="F73">
        <v>8</v>
      </c>
      <c r="G73">
        <v>9</v>
      </c>
      <c r="H73">
        <v>3</v>
      </c>
      <c r="I73">
        <v>10</v>
      </c>
      <c r="J73">
        <v>15</v>
      </c>
      <c r="K73">
        <v>5</v>
      </c>
      <c r="L73">
        <v>5</v>
      </c>
      <c r="M73">
        <v>2</v>
      </c>
      <c r="N73">
        <v>5</v>
      </c>
      <c r="O73" s="1">
        <v>59.85</v>
      </c>
      <c r="P73" s="1">
        <f t="shared" si="2"/>
        <v>57</v>
      </c>
      <c r="Q73" t="str">
        <f>VLOOKUP(O73, 'Grade Table'!$A$2:$B$12, 2, TRUE)</f>
        <v>C-</v>
      </c>
    </row>
    <row r="74" spans="1:17" x14ac:dyDescent="0.2">
      <c r="A74">
        <v>50239786</v>
      </c>
      <c r="B74" t="s">
        <v>237</v>
      </c>
      <c r="C74" t="s">
        <v>238</v>
      </c>
      <c r="D74" t="s">
        <v>239</v>
      </c>
      <c r="E74" t="s">
        <v>240</v>
      </c>
      <c r="F74">
        <v>14</v>
      </c>
      <c r="G74">
        <v>2</v>
      </c>
      <c r="H74">
        <v>2</v>
      </c>
      <c r="I74">
        <v>11</v>
      </c>
      <c r="J74">
        <v>14</v>
      </c>
      <c r="K74">
        <v>6</v>
      </c>
      <c r="L74">
        <v>3</v>
      </c>
      <c r="M74">
        <v>2</v>
      </c>
      <c r="N74">
        <v>10</v>
      </c>
      <c r="O74" s="1">
        <v>59.400000000000006</v>
      </c>
      <c r="P74" s="1">
        <f t="shared" si="2"/>
        <v>54</v>
      </c>
      <c r="Q74" t="str">
        <f>VLOOKUP(O74, 'Grade Table'!$A$2:$B$12, 2, TRUE)</f>
        <v>C-</v>
      </c>
    </row>
    <row r="75" spans="1:17" x14ac:dyDescent="0.2">
      <c r="A75">
        <v>50184781</v>
      </c>
      <c r="B75" t="s">
        <v>44</v>
      </c>
      <c r="C75" t="s">
        <v>33</v>
      </c>
      <c r="D75" t="s">
        <v>45</v>
      </c>
      <c r="E75" t="s">
        <v>46</v>
      </c>
      <c r="F75">
        <v>8</v>
      </c>
      <c r="G75">
        <v>10</v>
      </c>
      <c r="H75">
        <v>7</v>
      </c>
      <c r="I75">
        <v>10</v>
      </c>
      <c r="J75">
        <v>20</v>
      </c>
      <c r="K75">
        <v>1</v>
      </c>
      <c r="L75">
        <v>3</v>
      </c>
      <c r="O75" s="1">
        <v>59</v>
      </c>
      <c r="P75" s="1">
        <f t="shared" si="2"/>
        <v>59</v>
      </c>
      <c r="Q75" t="str">
        <f>VLOOKUP(O75, 'Grade Table'!$A$2:$B$12, 2, TRUE)</f>
        <v>C-</v>
      </c>
    </row>
    <row r="76" spans="1:17" x14ac:dyDescent="0.2">
      <c r="A76">
        <v>50220520</v>
      </c>
      <c r="B76" t="s">
        <v>318</v>
      </c>
      <c r="C76" t="s">
        <v>319</v>
      </c>
      <c r="D76" t="s">
        <v>320</v>
      </c>
      <c r="E76" t="s">
        <v>321</v>
      </c>
      <c r="F76">
        <v>16</v>
      </c>
      <c r="G76">
        <v>6</v>
      </c>
      <c r="H76">
        <v>10</v>
      </c>
      <c r="I76">
        <v>14</v>
      </c>
      <c r="J76">
        <v>2</v>
      </c>
      <c r="K76">
        <v>3</v>
      </c>
      <c r="L76">
        <v>1</v>
      </c>
      <c r="N76">
        <v>10</v>
      </c>
      <c r="O76" s="1">
        <v>57.2</v>
      </c>
      <c r="P76" s="1">
        <f t="shared" si="2"/>
        <v>52</v>
      </c>
      <c r="Q76" t="str">
        <f>VLOOKUP(O76, 'Grade Table'!$A$2:$B$12, 2, TRUE)</f>
        <v>C-</v>
      </c>
    </row>
    <row r="77" spans="1:17" x14ac:dyDescent="0.2">
      <c r="A77">
        <v>37581073</v>
      </c>
      <c r="B77" t="s">
        <v>110</v>
      </c>
      <c r="C77" t="s">
        <v>96</v>
      </c>
      <c r="D77" t="s">
        <v>111</v>
      </c>
      <c r="E77" t="s">
        <v>112</v>
      </c>
      <c r="F77">
        <v>10</v>
      </c>
      <c r="G77">
        <v>10</v>
      </c>
      <c r="H77">
        <v>5</v>
      </c>
      <c r="I77">
        <v>20</v>
      </c>
      <c r="J77">
        <v>6</v>
      </c>
      <c r="K77">
        <v>3</v>
      </c>
      <c r="L77">
        <v>3</v>
      </c>
      <c r="O77" s="1">
        <v>57</v>
      </c>
      <c r="P77" s="1">
        <f t="shared" si="2"/>
        <v>57</v>
      </c>
      <c r="Q77" t="str">
        <f>VLOOKUP(O77, 'Grade Table'!$A$2:$B$12, 2, TRUE)</f>
        <v>C-</v>
      </c>
    </row>
    <row r="78" spans="1:17" x14ac:dyDescent="0.2">
      <c r="A78">
        <v>50239209</v>
      </c>
      <c r="B78" t="s">
        <v>194</v>
      </c>
      <c r="C78" t="s">
        <v>195</v>
      </c>
      <c r="D78" t="s">
        <v>196</v>
      </c>
      <c r="E78" t="s">
        <v>197</v>
      </c>
      <c r="F78">
        <v>11</v>
      </c>
      <c r="G78">
        <v>8</v>
      </c>
      <c r="H78">
        <v>7</v>
      </c>
      <c r="I78">
        <v>13</v>
      </c>
      <c r="J78">
        <v>13</v>
      </c>
      <c r="K78">
        <v>2</v>
      </c>
      <c r="L78">
        <v>1</v>
      </c>
      <c r="M78">
        <v>2</v>
      </c>
      <c r="O78" s="1">
        <v>57</v>
      </c>
      <c r="P78" s="1">
        <f t="shared" si="2"/>
        <v>57</v>
      </c>
      <c r="Q78" t="str">
        <f>VLOOKUP(O78, 'Grade Table'!$A$2:$B$12, 2, TRUE)</f>
        <v>C-</v>
      </c>
    </row>
    <row r="79" spans="1:17" x14ac:dyDescent="0.2">
      <c r="A79">
        <v>50227342</v>
      </c>
      <c r="B79" t="s">
        <v>117</v>
      </c>
      <c r="C79" t="s">
        <v>118</v>
      </c>
      <c r="D79" t="s">
        <v>119</v>
      </c>
      <c r="E79" t="s">
        <v>120</v>
      </c>
      <c r="F79">
        <v>9</v>
      </c>
      <c r="G79">
        <v>3</v>
      </c>
      <c r="H79">
        <v>8</v>
      </c>
      <c r="I79">
        <v>12</v>
      </c>
      <c r="J79">
        <v>16</v>
      </c>
      <c r="K79">
        <v>6</v>
      </c>
      <c r="L79">
        <v>2</v>
      </c>
      <c r="O79" s="1">
        <v>56</v>
      </c>
      <c r="P79" s="1">
        <f t="shared" si="2"/>
        <v>56</v>
      </c>
      <c r="Q79" t="str">
        <f>VLOOKUP(O79, 'Grade Table'!$A$2:$B$12, 2, TRUE)</f>
        <v>C-</v>
      </c>
    </row>
    <row r="80" spans="1:17" x14ac:dyDescent="0.2">
      <c r="A80">
        <v>50152581</v>
      </c>
      <c r="B80" t="s">
        <v>229</v>
      </c>
      <c r="C80" t="s">
        <v>230</v>
      </c>
      <c r="D80" t="s">
        <v>231</v>
      </c>
      <c r="E80" t="s">
        <v>232</v>
      </c>
      <c r="F80">
        <v>10</v>
      </c>
      <c r="G80">
        <v>2</v>
      </c>
      <c r="H80">
        <v>5</v>
      </c>
      <c r="I80">
        <v>14</v>
      </c>
      <c r="J80">
        <v>12</v>
      </c>
      <c r="K80">
        <v>6</v>
      </c>
      <c r="L80">
        <v>1</v>
      </c>
      <c r="O80" s="1">
        <v>50</v>
      </c>
      <c r="P80" s="1">
        <f t="shared" si="2"/>
        <v>50</v>
      </c>
      <c r="Q80" t="str">
        <f>VLOOKUP(O80, 'Grade Table'!$A$2:$B$12, 2, TRUE)</f>
        <v>D+</v>
      </c>
    </row>
    <row r="81" spans="1:17" x14ac:dyDescent="0.2">
      <c r="A81">
        <v>50264158</v>
      </c>
      <c r="B81" t="s">
        <v>241</v>
      </c>
      <c r="C81" t="s">
        <v>242</v>
      </c>
      <c r="D81" t="s">
        <v>243</v>
      </c>
      <c r="E81" t="s">
        <v>244</v>
      </c>
      <c r="F81">
        <v>8</v>
      </c>
      <c r="G81">
        <v>6</v>
      </c>
      <c r="H81">
        <v>5</v>
      </c>
      <c r="I81">
        <v>15</v>
      </c>
      <c r="J81">
        <v>12</v>
      </c>
      <c r="K81">
        <v>2</v>
      </c>
      <c r="L81">
        <v>2</v>
      </c>
      <c r="O81" s="1">
        <v>50</v>
      </c>
      <c r="P81" s="1">
        <f t="shared" si="2"/>
        <v>50</v>
      </c>
      <c r="Q81" t="str">
        <f>VLOOKUP(O81, 'Grade Table'!$A$2:$B$12, 2, TRUE)</f>
        <v>D+</v>
      </c>
    </row>
    <row r="82" spans="1:17" x14ac:dyDescent="0.2">
      <c r="A82">
        <v>50190227</v>
      </c>
      <c r="B82" t="s">
        <v>314</v>
      </c>
      <c r="C82" t="s">
        <v>315</v>
      </c>
      <c r="D82" t="s">
        <v>316</v>
      </c>
      <c r="E82" t="s">
        <v>317</v>
      </c>
      <c r="F82">
        <v>10</v>
      </c>
      <c r="G82">
        <v>10</v>
      </c>
      <c r="H82">
        <v>10</v>
      </c>
      <c r="I82">
        <v>0</v>
      </c>
      <c r="J82">
        <v>10</v>
      </c>
      <c r="K82">
        <v>5</v>
      </c>
      <c r="L82">
        <v>2</v>
      </c>
      <c r="M82">
        <v>2</v>
      </c>
      <c r="O82" s="1">
        <v>49</v>
      </c>
      <c r="P82" s="1">
        <f t="shared" si="2"/>
        <v>49</v>
      </c>
      <c r="Q82" t="str">
        <f>VLOOKUP(O82, 'Grade Table'!$A$2:$B$12, 2, TRUE)</f>
        <v>D</v>
      </c>
    </row>
    <row r="83" spans="1:17" x14ac:dyDescent="0.2">
      <c r="A83">
        <v>50250972</v>
      </c>
      <c r="B83" t="s">
        <v>270</v>
      </c>
      <c r="C83" t="s">
        <v>271</v>
      </c>
      <c r="D83" t="s">
        <v>272</v>
      </c>
      <c r="E83" t="s">
        <v>273</v>
      </c>
      <c r="F83">
        <v>10</v>
      </c>
      <c r="G83">
        <v>2</v>
      </c>
      <c r="H83">
        <v>8</v>
      </c>
      <c r="I83">
        <v>20</v>
      </c>
      <c r="J83">
        <v>1</v>
      </c>
      <c r="K83">
        <v>3</v>
      </c>
      <c r="L83">
        <v>2</v>
      </c>
      <c r="M83">
        <v>2</v>
      </c>
      <c r="N83">
        <v>0</v>
      </c>
      <c r="O83" s="1">
        <v>48</v>
      </c>
      <c r="P83" s="1">
        <f t="shared" si="2"/>
        <v>48</v>
      </c>
      <c r="Q83" t="str">
        <f>VLOOKUP(O83, 'Grade Table'!$A$2:$B$12, 2, TRUE)</f>
        <v>D</v>
      </c>
    </row>
    <row r="84" spans="1:17" x14ac:dyDescent="0.2">
      <c r="A84">
        <v>50199668</v>
      </c>
      <c r="B84" t="s">
        <v>209</v>
      </c>
      <c r="C84" t="s">
        <v>210</v>
      </c>
      <c r="D84" t="s">
        <v>211</v>
      </c>
      <c r="E84" t="s">
        <v>212</v>
      </c>
      <c r="F84">
        <v>8</v>
      </c>
      <c r="G84">
        <v>7</v>
      </c>
      <c r="H84">
        <v>6</v>
      </c>
      <c r="I84">
        <v>17</v>
      </c>
      <c r="J84">
        <v>4</v>
      </c>
      <c r="K84">
        <v>2</v>
      </c>
      <c r="L84">
        <v>3</v>
      </c>
      <c r="M84">
        <v>2</v>
      </c>
      <c r="O84" s="1">
        <v>47</v>
      </c>
      <c r="P84" s="1">
        <f t="shared" si="2"/>
        <v>49</v>
      </c>
      <c r="Q84" t="str">
        <f>VLOOKUP(O84, 'Grade Table'!$A$2:$B$12, 2, TRUE)</f>
        <v>D</v>
      </c>
    </row>
    <row r="85" spans="1:17" x14ac:dyDescent="0.2">
      <c r="A85">
        <v>50232665</v>
      </c>
      <c r="B85" t="s">
        <v>266</v>
      </c>
      <c r="C85" t="s">
        <v>267</v>
      </c>
      <c r="D85" t="s">
        <v>268</v>
      </c>
      <c r="E85" t="s">
        <v>269</v>
      </c>
      <c r="F85">
        <v>12</v>
      </c>
      <c r="G85">
        <v>1</v>
      </c>
      <c r="H85">
        <v>3</v>
      </c>
      <c r="I85">
        <v>17</v>
      </c>
      <c r="J85">
        <v>5</v>
      </c>
      <c r="K85">
        <v>4</v>
      </c>
      <c r="L85">
        <v>2</v>
      </c>
      <c r="M85">
        <v>2</v>
      </c>
      <c r="O85" s="1">
        <v>46</v>
      </c>
      <c r="P85" s="1">
        <f t="shared" si="2"/>
        <v>46</v>
      </c>
      <c r="Q85" t="str">
        <f>VLOOKUP(O85, 'Grade Table'!$A$2:$B$12, 2, TRUE)</f>
        <v>D</v>
      </c>
    </row>
    <row r="86" spans="1:17" x14ac:dyDescent="0.2">
      <c r="A86">
        <v>50193177</v>
      </c>
      <c r="B86" t="s">
        <v>356</v>
      </c>
      <c r="C86" t="s">
        <v>357</v>
      </c>
      <c r="D86" t="s">
        <v>358</v>
      </c>
      <c r="E86" t="s">
        <v>359</v>
      </c>
      <c r="F86">
        <v>18</v>
      </c>
      <c r="G86">
        <v>8</v>
      </c>
      <c r="H86">
        <v>2</v>
      </c>
      <c r="I86">
        <v>1</v>
      </c>
      <c r="J86">
        <v>6</v>
      </c>
      <c r="K86">
        <v>4</v>
      </c>
      <c r="L86">
        <v>2</v>
      </c>
      <c r="O86" s="1">
        <v>41</v>
      </c>
      <c r="P86" s="1">
        <f t="shared" si="2"/>
        <v>41</v>
      </c>
      <c r="Q86" t="str">
        <f>VLOOKUP(O86, 'Grade Table'!$A$2:$B$12, 2, TRUE)</f>
        <v>F</v>
      </c>
    </row>
    <row r="87" spans="1:17" x14ac:dyDescent="0.2">
      <c r="A87">
        <v>50311097</v>
      </c>
      <c r="B87" t="s">
        <v>302</v>
      </c>
      <c r="C87" t="s">
        <v>303</v>
      </c>
      <c r="D87" t="s">
        <v>304</v>
      </c>
      <c r="E87" t="s">
        <v>305</v>
      </c>
      <c r="F87">
        <v>12</v>
      </c>
      <c r="G87">
        <v>1</v>
      </c>
      <c r="H87">
        <v>1</v>
      </c>
      <c r="I87">
        <v>10</v>
      </c>
      <c r="J87">
        <v>8</v>
      </c>
      <c r="K87">
        <v>3</v>
      </c>
      <c r="L87">
        <v>2</v>
      </c>
      <c r="O87" s="1">
        <v>37</v>
      </c>
      <c r="P87" s="1">
        <f t="shared" si="2"/>
        <v>37</v>
      </c>
      <c r="Q87" t="str">
        <f>VLOOKUP(O87, 'Grade Table'!$A$2:$B$12, 2, TRUE)</f>
        <v>F</v>
      </c>
    </row>
    <row r="88" spans="1:17" x14ac:dyDescent="0.2">
      <c r="A88">
        <v>50237032</v>
      </c>
      <c r="B88" t="s">
        <v>163</v>
      </c>
      <c r="C88" t="s">
        <v>164</v>
      </c>
      <c r="D88" t="s">
        <v>165</v>
      </c>
      <c r="E88" t="s">
        <v>166</v>
      </c>
      <c r="F88">
        <v>10</v>
      </c>
      <c r="G88">
        <v>7</v>
      </c>
      <c r="H88">
        <v>1</v>
      </c>
      <c r="I88">
        <v>10</v>
      </c>
      <c r="J88">
        <v>0</v>
      </c>
      <c r="K88">
        <v>5</v>
      </c>
      <c r="L88">
        <v>2</v>
      </c>
      <c r="O88" s="1">
        <v>35</v>
      </c>
      <c r="P88" s="1">
        <f t="shared" si="2"/>
        <v>35</v>
      </c>
      <c r="Q88" t="str">
        <f>VLOOKUP(O88, 'Grade Table'!$A$2:$B$12, 2, TRUE)</f>
        <v>F</v>
      </c>
    </row>
    <row r="89" spans="1:17" x14ac:dyDescent="0.2">
      <c r="A89">
        <v>50198703</v>
      </c>
      <c r="B89" t="s">
        <v>286</v>
      </c>
      <c r="C89" t="s">
        <v>287</v>
      </c>
      <c r="D89" t="s">
        <v>288</v>
      </c>
      <c r="E89" t="s">
        <v>289</v>
      </c>
      <c r="F89">
        <v>8</v>
      </c>
      <c r="G89">
        <v>10</v>
      </c>
      <c r="H89">
        <v>4</v>
      </c>
      <c r="I89">
        <v>0</v>
      </c>
      <c r="J89">
        <v>1</v>
      </c>
      <c r="K89">
        <v>1</v>
      </c>
      <c r="L89">
        <v>1</v>
      </c>
      <c r="M89">
        <v>2</v>
      </c>
      <c r="N89">
        <v>10</v>
      </c>
      <c r="O89" s="1">
        <v>30</v>
      </c>
      <c r="P89" s="1">
        <f t="shared" si="2"/>
        <v>27</v>
      </c>
      <c r="Q89" t="str">
        <f>VLOOKUP(O89, 'Grade Table'!$A$2:$B$12, 2, TRUE)</f>
        <v>F</v>
      </c>
    </row>
    <row r="90" spans="1:17" x14ac:dyDescent="0.2">
      <c r="A90">
        <v>50275201</v>
      </c>
      <c r="B90" t="s">
        <v>141</v>
      </c>
      <c r="C90" t="s">
        <v>142</v>
      </c>
      <c r="D90" t="s">
        <v>143</v>
      </c>
      <c r="M90">
        <v>2</v>
      </c>
      <c r="O90" s="1">
        <v>2</v>
      </c>
      <c r="P90" s="1">
        <f t="shared" si="2"/>
        <v>2</v>
      </c>
      <c r="Q90" t="str">
        <f>VLOOKUP(O90, 'Grade Table'!$A$2:$B$12, 2, TRUE)</f>
        <v>F</v>
      </c>
    </row>
    <row r="91" spans="1:17" x14ac:dyDescent="0.2">
      <c r="A91">
        <v>50215913</v>
      </c>
      <c r="B91" t="s">
        <v>345</v>
      </c>
      <c r="C91" t="s">
        <v>346</v>
      </c>
      <c r="D91" t="s">
        <v>347</v>
      </c>
      <c r="M91">
        <v>2</v>
      </c>
      <c r="N91">
        <v>0</v>
      </c>
      <c r="O91" s="1">
        <v>2</v>
      </c>
      <c r="P91" s="1">
        <f t="shared" si="2"/>
        <v>2</v>
      </c>
      <c r="Q91" t="str">
        <f>VLOOKUP(O91, 'Grade Table'!$A$2:$B$12, 2, TRUE)</f>
        <v>F</v>
      </c>
    </row>
    <row r="92" spans="1:17" x14ac:dyDescent="0.2">
      <c r="A92">
        <v>50288976</v>
      </c>
      <c r="B92" t="s">
        <v>62</v>
      </c>
      <c r="C92" t="s">
        <v>63</v>
      </c>
      <c r="D92" t="s">
        <v>64</v>
      </c>
      <c r="O92" s="1">
        <v>0</v>
      </c>
      <c r="P92" s="1">
        <f t="shared" si="2"/>
        <v>0</v>
      </c>
      <c r="Q92" t="str">
        <f>VLOOKUP(O92, 'Grade Table'!$A$2:$B$12, 2, TRUE)</f>
        <v>F</v>
      </c>
    </row>
    <row r="93" spans="1:17" x14ac:dyDescent="0.2">
      <c r="A93">
        <v>50160399</v>
      </c>
      <c r="B93" t="s">
        <v>69</v>
      </c>
      <c r="C93" t="s">
        <v>70</v>
      </c>
      <c r="D93" t="s">
        <v>71</v>
      </c>
      <c r="O93" s="1">
        <v>0</v>
      </c>
      <c r="P93" s="1">
        <f t="shared" si="2"/>
        <v>0</v>
      </c>
      <c r="Q93" t="str">
        <f>VLOOKUP(O93, 'Grade Table'!$A$2:$B$12, 2, TRUE)</f>
        <v>F</v>
      </c>
    </row>
    <row r="94" spans="1:17" x14ac:dyDescent="0.2">
      <c r="A94">
        <v>50182505</v>
      </c>
      <c r="B94" t="s">
        <v>156</v>
      </c>
      <c r="C94" t="s">
        <v>157</v>
      </c>
      <c r="D94" t="s">
        <v>158</v>
      </c>
      <c r="O94" s="1">
        <v>0</v>
      </c>
      <c r="P94" s="1">
        <f t="shared" si="2"/>
        <v>0</v>
      </c>
      <c r="Q94" t="str">
        <f>VLOOKUP(O94, 'Grade Table'!$A$2:$B$12, 2, TRUE)</f>
        <v>F</v>
      </c>
    </row>
    <row r="95" spans="1:17" x14ac:dyDescent="0.2">
      <c r="A95">
        <v>50314657</v>
      </c>
      <c r="B95" t="s">
        <v>260</v>
      </c>
      <c r="C95" t="s">
        <v>261</v>
      </c>
      <c r="D95" t="s">
        <v>262</v>
      </c>
      <c r="O95" s="1">
        <v>0</v>
      </c>
      <c r="P95" s="1">
        <f t="shared" si="2"/>
        <v>0</v>
      </c>
      <c r="Q95" t="str">
        <f>VLOOKUP(O95, 'Grade Table'!$A$2:$B$12, 2, TRUE)</f>
        <v>F</v>
      </c>
    </row>
    <row r="96" spans="1:17" x14ac:dyDescent="0.2">
      <c r="F96" s="1">
        <f t="shared" ref="F96:O96" si="3">MEDIAN(F2:F89)</f>
        <v>16</v>
      </c>
      <c r="G96" s="1">
        <f t="shared" si="3"/>
        <v>10</v>
      </c>
      <c r="H96" s="1">
        <f t="shared" si="3"/>
        <v>7</v>
      </c>
      <c r="I96" s="1">
        <f t="shared" si="3"/>
        <v>19</v>
      </c>
      <c r="J96" s="1">
        <f t="shared" si="3"/>
        <v>17.5</v>
      </c>
      <c r="K96" s="1">
        <f t="shared" si="3"/>
        <v>5</v>
      </c>
      <c r="L96" s="1">
        <f t="shared" si="3"/>
        <v>3</v>
      </c>
      <c r="M96" s="1">
        <f t="shared" si="3"/>
        <v>2</v>
      </c>
      <c r="N96" s="1">
        <f t="shared" si="3"/>
        <v>10</v>
      </c>
      <c r="O96" s="1">
        <f t="shared" si="3"/>
        <v>80</v>
      </c>
      <c r="P96" s="1">
        <f>MEDIAN(P2:P89)</f>
        <v>76</v>
      </c>
      <c r="Q96" t="str">
        <f>VLOOKUP(O96, 'Grade Table'!$A$2:$B$12, 2, TRUE)</f>
        <v>B</v>
      </c>
    </row>
    <row r="97" spans="6:16" x14ac:dyDescent="0.2">
      <c r="F97" s="1">
        <f t="shared" ref="F97:O97" si="4">AVERAGE(F2:F89)</f>
        <v>15.170454545454545</v>
      </c>
      <c r="G97" s="1">
        <f t="shared" si="4"/>
        <v>8.6477272727272734</v>
      </c>
      <c r="H97" s="1">
        <f t="shared" si="4"/>
        <v>6.8977272727272725</v>
      </c>
      <c r="I97" s="1">
        <f t="shared" si="4"/>
        <v>17.045454545454547</v>
      </c>
      <c r="J97" s="1">
        <f t="shared" si="4"/>
        <v>15.863636363636363</v>
      </c>
      <c r="K97" s="1">
        <f t="shared" si="4"/>
        <v>5.0681818181818183</v>
      </c>
      <c r="L97" s="1">
        <f t="shared" si="4"/>
        <v>4.0681818181818183</v>
      </c>
      <c r="M97" s="1">
        <f t="shared" si="4"/>
        <v>2</v>
      </c>
      <c r="N97" s="1">
        <f t="shared" si="4"/>
        <v>9.3414634146341466</v>
      </c>
      <c r="O97" s="1">
        <f t="shared" si="4"/>
        <v>77.275568181818187</v>
      </c>
      <c r="P97" s="1">
        <f>AVERAGE(P2:P89)</f>
        <v>73.920454545454547</v>
      </c>
    </row>
    <row r="98" spans="6:16" x14ac:dyDescent="0.2">
      <c r="F98">
        <f t="shared" ref="F98:O98" si="5">STDEV(F2:F89)</f>
        <v>4.4210093789704406</v>
      </c>
      <c r="G98">
        <f t="shared" si="5"/>
        <v>2.3145704039086699</v>
      </c>
      <c r="H98">
        <f t="shared" si="5"/>
        <v>2.8609128545879363</v>
      </c>
      <c r="I98">
        <f t="shared" si="5"/>
        <v>4.4564536462705853</v>
      </c>
      <c r="J98">
        <f t="shared" si="5"/>
        <v>5.2526551975995321</v>
      </c>
      <c r="K98">
        <f t="shared" si="5"/>
        <v>2.4672356654018963</v>
      </c>
      <c r="L98">
        <f t="shared" si="5"/>
        <v>2.6686578250595985</v>
      </c>
      <c r="M98">
        <f t="shared" si="5"/>
        <v>0</v>
      </c>
      <c r="N98">
        <f t="shared" si="5"/>
        <v>2.2979312010758819</v>
      </c>
      <c r="O98">
        <f t="shared" si="5"/>
        <v>17.950743580023641</v>
      </c>
      <c r="P98">
        <f>STDEV(P2:P89)</f>
        <v>16.03030290684697</v>
      </c>
    </row>
  </sheetData>
  <autoFilter ref="A1:T1" xr:uid="{00000000-0009-0000-0000-000000000000}">
    <sortState ref="A2:T95">
      <sortCondition descending="1" ref="O1:O95"/>
    </sortState>
  </autoFilter>
  <sortState ref="A2:S95">
    <sortCondition descending="1" ref="P2:P9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workbookViewId="0">
      <selection activeCell="B23" sqref="B23"/>
    </sheetView>
  </sheetViews>
  <sheetFormatPr baseColWidth="10" defaultRowHeight="16" x14ac:dyDescent="0.2"/>
  <sheetData>
    <row r="1" spans="1:17" x14ac:dyDescent="0.2">
      <c r="A1" s="2" t="s">
        <v>388</v>
      </c>
      <c r="D1" s="2" t="s">
        <v>389</v>
      </c>
      <c r="G1" s="2" t="s">
        <v>390</v>
      </c>
      <c r="J1" t="s">
        <v>391</v>
      </c>
      <c r="M1" t="s">
        <v>392</v>
      </c>
      <c r="P1" t="s">
        <v>393</v>
      </c>
    </row>
    <row r="2" spans="1:17" x14ac:dyDescent="0.2">
      <c r="A2" s="3">
        <v>0</v>
      </c>
      <c r="B2" s="3" t="s">
        <v>386</v>
      </c>
      <c r="D2" s="3">
        <v>0</v>
      </c>
      <c r="E2" s="3" t="s">
        <v>386</v>
      </c>
      <c r="G2" s="3">
        <v>0</v>
      </c>
      <c r="H2" s="3" t="s">
        <v>386</v>
      </c>
      <c r="J2" s="3">
        <v>0</v>
      </c>
      <c r="K2" s="3" t="s">
        <v>386</v>
      </c>
      <c r="M2" s="5" t="s">
        <v>377</v>
      </c>
      <c r="N2" s="6">
        <v>4</v>
      </c>
      <c r="P2" s="3">
        <v>0</v>
      </c>
      <c r="Q2" s="3" t="s">
        <v>386</v>
      </c>
    </row>
    <row r="3" spans="1:17" x14ac:dyDescent="0.2">
      <c r="A3" s="4">
        <v>45</v>
      </c>
      <c r="B3" s="4" t="s">
        <v>387</v>
      </c>
      <c r="D3" s="4">
        <v>33</v>
      </c>
      <c r="E3" s="4" t="s">
        <v>387</v>
      </c>
      <c r="G3" s="4">
        <v>45</v>
      </c>
      <c r="H3" s="4" t="s">
        <v>387</v>
      </c>
      <c r="J3" s="4">
        <v>0</v>
      </c>
      <c r="K3" s="4" t="s">
        <v>386</v>
      </c>
      <c r="M3" s="5" t="s">
        <v>378</v>
      </c>
      <c r="N3" s="6">
        <v>3.67</v>
      </c>
      <c r="P3" s="4">
        <v>0.5</v>
      </c>
      <c r="Q3" s="4" t="s">
        <v>387</v>
      </c>
    </row>
    <row r="4" spans="1:17" x14ac:dyDescent="0.2">
      <c r="A4" s="4">
        <v>50</v>
      </c>
      <c r="B4" s="4" t="s">
        <v>385</v>
      </c>
      <c r="D4" s="4">
        <v>38</v>
      </c>
      <c r="E4" s="4" t="s">
        <v>385</v>
      </c>
      <c r="G4" s="4">
        <v>40</v>
      </c>
      <c r="H4" s="4" t="s">
        <v>385</v>
      </c>
      <c r="J4" s="4">
        <v>45</v>
      </c>
      <c r="K4" s="4" t="s">
        <v>387</v>
      </c>
      <c r="M4" s="5" t="s">
        <v>379</v>
      </c>
      <c r="N4" s="6">
        <v>3.33</v>
      </c>
      <c r="P4" s="4">
        <v>1.165</v>
      </c>
      <c r="Q4" s="4" t="s">
        <v>385</v>
      </c>
    </row>
    <row r="5" spans="1:17" x14ac:dyDescent="0.2">
      <c r="A5" s="4">
        <v>55</v>
      </c>
      <c r="B5" s="4" t="s">
        <v>384</v>
      </c>
      <c r="D5" s="4">
        <v>43</v>
      </c>
      <c r="E5" s="4" t="s">
        <v>384</v>
      </c>
      <c r="G5" s="4">
        <v>45</v>
      </c>
      <c r="H5" s="4" t="s">
        <v>384</v>
      </c>
      <c r="J5" s="4">
        <v>55</v>
      </c>
      <c r="K5" s="4" t="s">
        <v>383</v>
      </c>
      <c r="M5" s="5" t="s">
        <v>380</v>
      </c>
      <c r="N5" s="6">
        <v>3</v>
      </c>
      <c r="P5" s="4">
        <v>1.5</v>
      </c>
      <c r="Q5" s="4" t="s">
        <v>384</v>
      </c>
    </row>
    <row r="6" spans="1:17" x14ac:dyDescent="0.2">
      <c r="A6" s="4">
        <v>60</v>
      </c>
      <c r="B6" s="4" t="s">
        <v>383</v>
      </c>
      <c r="D6" s="4">
        <v>48</v>
      </c>
      <c r="E6" s="4" t="s">
        <v>383</v>
      </c>
      <c r="G6" s="4">
        <v>50</v>
      </c>
      <c r="H6" s="4" t="s">
        <v>383</v>
      </c>
      <c r="J6" s="4">
        <v>60</v>
      </c>
      <c r="K6" s="4" t="s">
        <v>383</v>
      </c>
      <c r="M6" s="5" t="s">
        <v>381</v>
      </c>
      <c r="N6" s="6">
        <v>2.67</v>
      </c>
      <c r="P6" s="4">
        <v>1.835</v>
      </c>
      <c r="Q6" s="4" t="s">
        <v>383</v>
      </c>
    </row>
    <row r="7" spans="1:17" x14ac:dyDescent="0.2">
      <c r="A7" s="4">
        <v>65</v>
      </c>
      <c r="B7" s="4" t="s">
        <v>382</v>
      </c>
      <c r="D7" s="4">
        <v>53</v>
      </c>
      <c r="E7" s="4" t="s">
        <v>382</v>
      </c>
      <c r="G7" s="4">
        <v>55</v>
      </c>
      <c r="H7" s="4" t="s">
        <v>382</v>
      </c>
      <c r="J7" s="4">
        <v>65</v>
      </c>
      <c r="K7" s="4" t="s">
        <v>383</v>
      </c>
      <c r="M7" s="5" t="s">
        <v>382</v>
      </c>
      <c r="N7" s="6">
        <v>2.33</v>
      </c>
      <c r="P7" s="4">
        <v>2.165</v>
      </c>
      <c r="Q7" s="4" t="s">
        <v>382</v>
      </c>
    </row>
    <row r="8" spans="1:17" x14ac:dyDescent="0.2">
      <c r="A8" s="4">
        <v>70</v>
      </c>
      <c r="B8" s="4" t="s">
        <v>381</v>
      </c>
      <c r="D8" s="4">
        <v>58</v>
      </c>
      <c r="E8" s="4" t="s">
        <v>381</v>
      </c>
      <c r="G8" s="4">
        <v>60</v>
      </c>
      <c r="H8" s="4" t="s">
        <v>381</v>
      </c>
      <c r="J8" s="4">
        <v>70</v>
      </c>
      <c r="K8" s="4" t="s">
        <v>380</v>
      </c>
      <c r="M8" s="5" t="s">
        <v>383</v>
      </c>
      <c r="N8" s="6">
        <v>2</v>
      </c>
      <c r="P8" s="4">
        <v>2.5</v>
      </c>
      <c r="Q8" s="4" t="s">
        <v>381</v>
      </c>
    </row>
    <row r="9" spans="1:17" x14ac:dyDescent="0.2">
      <c r="A9" s="4">
        <v>76</v>
      </c>
      <c r="B9" s="4" t="s">
        <v>380</v>
      </c>
      <c r="D9" s="4">
        <v>68</v>
      </c>
      <c r="E9" s="4" t="s">
        <v>380</v>
      </c>
      <c r="G9" s="4">
        <v>70</v>
      </c>
      <c r="H9" s="4" t="s">
        <v>380</v>
      </c>
      <c r="J9" s="4">
        <v>75</v>
      </c>
      <c r="K9" s="4" t="s">
        <v>380</v>
      </c>
      <c r="M9" s="5" t="s">
        <v>384</v>
      </c>
      <c r="N9" s="6">
        <v>1.67</v>
      </c>
      <c r="P9" s="4">
        <v>2.835</v>
      </c>
      <c r="Q9" s="4" t="s">
        <v>380</v>
      </c>
    </row>
    <row r="10" spans="1:17" x14ac:dyDescent="0.2">
      <c r="A10" s="4">
        <v>82</v>
      </c>
      <c r="B10" s="4" t="s">
        <v>379</v>
      </c>
      <c r="D10" s="4">
        <v>78</v>
      </c>
      <c r="E10" s="4" t="s">
        <v>379</v>
      </c>
      <c r="G10" s="4">
        <v>80</v>
      </c>
      <c r="H10" s="4" t="s">
        <v>379</v>
      </c>
      <c r="J10" s="4">
        <v>80</v>
      </c>
      <c r="K10" s="4" t="s">
        <v>377</v>
      </c>
      <c r="M10" s="5" t="s">
        <v>385</v>
      </c>
      <c r="N10" s="6">
        <v>1.33</v>
      </c>
      <c r="P10" s="4">
        <v>3.165</v>
      </c>
      <c r="Q10" s="4" t="s">
        <v>379</v>
      </c>
    </row>
    <row r="11" spans="1:17" x14ac:dyDescent="0.2">
      <c r="A11" s="4">
        <v>87</v>
      </c>
      <c r="B11" s="4" t="s">
        <v>378</v>
      </c>
      <c r="D11" s="4">
        <v>83</v>
      </c>
      <c r="E11" s="4" t="s">
        <v>378</v>
      </c>
      <c r="G11" s="4">
        <v>85</v>
      </c>
      <c r="H11" s="4" t="s">
        <v>378</v>
      </c>
      <c r="J11" s="4">
        <v>85</v>
      </c>
      <c r="K11" s="4" t="s">
        <v>377</v>
      </c>
      <c r="M11" s="5" t="s">
        <v>387</v>
      </c>
      <c r="N11" s="6">
        <v>1</v>
      </c>
      <c r="P11" s="4">
        <v>3.5</v>
      </c>
      <c r="Q11" s="4" t="s">
        <v>378</v>
      </c>
    </row>
    <row r="12" spans="1:17" x14ac:dyDescent="0.2">
      <c r="A12" s="4">
        <v>93</v>
      </c>
      <c r="B12" s="4" t="s">
        <v>377</v>
      </c>
      <c r="D12" s="4">
        <v>90</v>
      </c>
      <c r="E12" s="4" t="s">
        <v>377</v>
      </c>
      <c r="G12" s="4">
        <v>90</v>
      </c>
      <c r="H12" s="4" t="s">
        <v>377</v>
      </c>
      <c r="J12" s="4">
        <v>90</v>
      </c>
      <c r="K12" s="4" t="s">
        <v>377</v>
      </c>
      <c r="M12" s="7" t="s">
        <v>386</v>
      </c>
      <c r="N12" s="8">
        <v>0</v>
      </c>
      <c r="P12" s="4">
        <v>3.835</v>
      </c>
      <c r="Q12" s="4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new_gradebook</vt:lpstr>
      <vt:lpstr>Grade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2019-10-07T23:11:19Z</dcterms:created>
  <dcterms:modified xsi:type="dcterms:W3CDTF">2019-10-10T19:58:36Z</dcterms:modified>
</cp:coreProperties>
</file>