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openxmlformats-officedocument.spreadsheetml.printerSettings"/>
  <Default Extension="png" ContentType="image/png"/>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worksheets/sheet19.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60" yWindow="-90" windowWidth="2430" windowHeight="1170" tabRatio="835" firstSheet="7" activeTab="17"/>
  </bookViews>
  <sheets>
    <sheet name="客户库(未用)" sheetId="1" r:id="rId1"/>
    <sheet name="产品库(wanglei)" sheetId="2" r:id="rId2"/>
    <sheet name="人员管理(wanglei)" sheetId="3" r:id="rId3"/>
    <sheet name="前台客户管理v1.0" sheetId="4" r:id="rId4"/>
    <sheet name="套餐管理" sheetId="5" state="hidden" r:id="rId5"/>
    <sheet name="合同-套餐管理v1.2" sheetId="6" r:id="rId6"/>
    <sheet name="资讯后台管理v1.0" sheetId="8" r:id="rId7"/>
    <sheet name="会议后台管理v1.0" sheetId="7" r:id="rId8"/>
    <sheet name="财务到账系统管理v1.0" sheetId="9" r:id="rId9"/>
    <sheet name="月度业绩考核管理v1.0" sheetId="10" r:id="rId10"/>
    <sheet name="产品投诉管理v1.0" sheetId="11" r:id="rId11"/>
    <sheet name="产品报告v1.0" sheetId="12" r:id="rId12"/>
    <sheet name="呼叫系统管理" sheetId="15" r:id="rId13"/>
    <sheet name="发票管理v1.0" sheetId="14" r:id="rId14"/>
    <sheet name="行政区划" sheetId="16" r:id="rId15"/>
    <sheet name="金安怡-企业库" sheetId="17" r:id="rId16"/>
    <sheet name="短信组别管理" sheetId="18" r:id="rId17"/>
    <sheet name="企业供求" sheetId="19" r:id="rId18"/>
    <sheet name="微信" sheetId="20" r:id="rId19"/>
    <sheet name="产品新入任务" sheetId="21" r:id="rId20"/>
    <sheet name="现货交易功能" sheetId="23" r:id="rId21"/>
  </sheets>
  <calcPr calcId="124519"/>
</workbook>
</file>

<file path=xl/calcChain.xml><?xml version="1.0" encoding="utf-8"?>
<calcChain xmlns="http://schemas.openxmlformats.org/spreadsheetml/2006/main">
  <c r="L204" i="20"/>
  <c r="L203"/>
  <c r="L202"/>
  <c r="L201"/>
  <c r="L200"/>
  <c r="L199"/>
  <c r="L198"/>
  <c r="L197"/>
  <c r="L196"/>
  <c r="L195"/>
  <c r="L194"/>
  <c r="L193"/>
  <c r="L192"/>
  <c r="L191"/>
  <c r="L93" i="4"/>
  <c r="L94"/>
  <c r="L95"/>
  <c r="L96"/>
  <c r="L97"/>
  <c r="L98"/>
  <c r="L99"/>
  <c r="L100"/>
  <c r="L101"/>
  <c r="L102"/>
  <c r="L85" i="19"/>
  <c r="L86"/>
  <c r="L87"/>
  <c r="L88"/>
  <c r="L90"/>
  <c r="L89"/>
  <c r="L84"/>
  <c r="L83"/>
  <c r="L82"/>
  <c r="L81"/>
  <c r="L80"/>
  <c r="L79"/>
  <c r="L78"/>
  <c r="L77"/>
  <c r="L158" i="2"/>
  <c r="L157"/>
  <c r="L25" i="19"/>
  <c r="L26"/>
  <c r="L27"/>
  <c r="L28"/>
  <c r="L29"/>
  <c r="L30"/>
  <c r="L31"/>
  <c r="L32"/>
  <c r="L33"/>
  <c r="L34"/>
  <c r="L35"/>
  <c r="L36"/>
  <c r="L37"/>
  <c r="L38"/>
  <c r="L39"/>
  <c r="L40"/>
  <c r="L41"/>
  <c r="L47" i="23"/>
  <c r="L46"/>
  <c r="L45"/>
  <c r="L44"/>
  <c r="L43"/>
  <c r="L42"/>
  <c r="L41"/>
  <c r="L40"/>
  <c r="L39"/>
  <c r="L38"/>
  <c r="L37"/>
  <c r="L36"/>
  <c r="L35"/>
  <c r="L34"/>
  <c r="L33"/>
  <c r="L32"/>
  <c r="L31"/>
  <c r="L30"/>
  <c r="L29"/>
  <c r="L28"/>
  <c r="L27"/>
  <c r="L26"/>
  <c r="L24"/>
  <c r="L23"/>
  <c r="L22"/>
  <c r="L21"/>
  <c r="L20"/>
  <c r="L19"/>
  <c r="L18"/>
  <c r="L17"/>
  <c r="L16"/>
  <c r="L15"/>
  <c r="L14"/>
  <c r="L13"/>
  <c r="L12"/>
  <c r="L11"/>
  <c r="L10"/>
  <c r="L9"/>
  <c r="L8"/>
  <c r="L7"/>
  <c r="L6"/>
  <c r="L5"/>
  <c r="L4"/>
  <c r="L3"/>
  <c r="L2"/>
  <c r="L1"/>
  <c r="L23" i="21"/>
  <c r="L22"/>
  <c r="L21"/>
  <c r="L20"/>
  <c r="L19"/>
  <c r="L18"/>
  <c r="L17"/>
  <c r="L16"/>
  <c r="L15"/>
  <c r="L14"/>
  <c r="L13"/>
  <c r="L12"/>
  <c r="L11"/>
  <c r="L10"/>
  <c r="L9"/>
  <c r="L8"/>
  <c r="L7"/>
  <c r="L6"/>
  <c r="L5"/>
  <c r="L4"/>
  <c r="L3"/>
  <c r="L2"/>
  <c r="L182" i="20"/>
  <c r="L183"/>
  <c r="L184"/>
  <c r="L185"/>
  <c r="L186"/>
  <c r="L187"/>
  <c r="L188"/>
  <c r="L189"/>
  <c r="L181"/>
  <c r="L180"/>
  <c r="L179"/>
  <c r="L178"/>
  <c r="L177"/>
  <c r="L176"/>
  <c r="L175"/>
  <c r="L174"/>
  <c r="L164"/>
  <c r="L114"/>
  <c r="L113"/>
  <c r="L165"/>
  <c r="L166"/>
  <c r="L167"/>
  <c r="L168"/>
  <c r="L169"/>
  <c r="L172"/>
  <c r="L171"/>
  <c r="L170"/>
  <c r="L163"/>
  <c r="L162"/>
  <c r="L161"/>
  <c r="L160"/>
  <c r="L159"/>
  <c r="L158"/>
  <c r="L157"/>
  <c r="L156"/>
  <c r="L132"/>
  <c r="L154"/>
  <c r="L153"/>
  <c r="L152"/>
  <c r="L151"/>
  <c r="L150"/>
  <c r="L149"/>
  <c r="L148"/>
  <c r="L147"/>
  <c r="L146"/>
  <c r="L145"/>
  <c r="L144"/>
  <c r="L143"/>
  <c r="L142"/>
  <c r="L141"/>
  <c r="L139"/>
  <c r="L138"/>
  <c r="L137"/>
  <c r="L136"/>
  <c r="L135"/>
  <c r="L134"/>
  <c r="L133"/>
  <c r="L131"/>
  <c r="L130"/>
  <c r="L129"/>
  <c r="L128"/>
  <c r="L127"/>
  <c r="L126"/>
  <c r="L125"/>
  <c r="L124"/>
  <c r="L123"/>
  <c r="L122"/>
  <c r="L121"/>
  <c r="L35"/>
  <c r="L36"/>
  <c r="L58"/>
  <c r="L59"/>
  <c r="L8"/>
  <c r="L9"/>
  <c r="L34" i="6"/>
  <c r="L102" i="20"/>
  <c r="L103"/>
  <c r="L104"/>
  <c r="L105"/>
  <c r="L106"/>
  <c r="L107"/>
  <c r="L108"/>
  <c r="L109"/>
  <c r="L110"/>
  <c r="L111"/>
  <c r="L112"/>
  <c r="L115"/>
  <c r="L116"/>
  <c r="L117"/>
  <c r="L118"/>
  <c r="L119"/>
  <c r="L101"/>
  <c r="L100"/>
  <c r="L99"/>
  <c r="L98"/>
  <c r="L97"/>
  <c r="L96"/>
  <c r="L95"/>
  <c r="L137" i="2"/>
  <c r="L136"/>
  <c r="L135"/>
  <c r="L134"/>
  <c r="L133"/>
  <c r="L132"/>
  <c r="L131"/>
  <c r="L130"/>
  <c r="L129"/>
  <c r="L128"/>
  <c r="L127"/>
  <c r="L126"/>
  <c r="L125"/>
  <c r="L124"/>
  <c r="L123"/>
  <c r="L154"/>
  <c r="L153"/>
  <c r="L152"/>
  <c r="L151"/>
  <c r="L150"/>
  <c r="L149"/>
  <c r="L148"/>
  <c r="L147"/>
  <c r="L146"/>
  <c r="L145"/>
  <c r="L144"/>
  <c r="L143"/>
  <c r="L142"/>
  <c r="L141"/>
  <c r="L140"/>
  <c r="L169"/>
  <c r="L170"/>
  <c r="L171"/>
  <c r="L168"/>
  <c r="L167"/>
  <c r="L166"/>
  <c r="L165"/>
  <c r="L164"/>
  <c r="L163"/>
  <c r="L162"/>
  <c r="L161"/>
  <c r="L160"/>
  <c r="L159"/>
  <c r="L45" i="8"/>
  <c r="L44"/>
  <c r="L43"/>
  <c r="L42"/>
  <c r="L41"/>
  <c r="L40"/>
  <c r="L39"/>
  <c r="L38"/>
  <c r="L37"/>
  <c r="L36"/>
  <c r="L35"/>
  <c r="L61" i="20"/>
  <c r="L93"/>
  <c r="L92"/>
  <c r="L91"/>
  <c r="L90"/>
  <c r="L89"/>
  <c r="L88"/>
  <c r="L87"/>
  <c r="L86"/>
  <c r="L85"/>
  <c r="L84"/>
  <c r="L83"/>
  <c r="L75"/>
  <c r="L76"/>
  <c r="L77"/>
  <c r="L78"/>
  <c r="L79"/>
  <c r="L80"/>
  <c r="L81"/>
  <c r="L74"/>
  <c r="L73"/>
  <c r="L72"/>
  <c r="L71"/>
  <c r="L70"/>
  <c r="L69"/>
  <c r="L68"/>
  <c r="L67"/>
  <c r="L66"/>
  <c r="L64"/>
  <c r="L63"/>
  <c r="L62"/>
  <c r="L60"/>
  <c r="L57"/>
  <c r="L56"/>
  <c r="L55"/>
  <c r="L54"/>
  <c r="L53"/>
  <c r="L52"/>
  <c r="L51"/>
  <c r="L60" i="4"/>
  <c r="L74" i="19"/>
  <c r="L75"/>
  <c r="L73"/>
  <c r="L72"/>
  <c r="L71"/>
  <c r="L70"/>
  <c r="L69"/>
  <c r="L68"/>
  <c r="L67"/>
  <c r="L66"/>
  <c r="L64"/>
  <c r="L63"/>
  <c r="L62"/>
  <c r="L61"/>
  <c r="L60"/>
  <c r="L59"/>
  <c r="L58"/>
  <c r="L57"/>
  <c r="L56"/>
  <c r="L37" i="20"/>
  <c r="L38"/>
  <c r="L39"/>
  <c r="L40"/>
  <c r="L41"/>
  <c r="L42"/>
  <c r="L43"/>
  <c r="L44"/>
  <c r="L45"/>
  <c r="L46"/>
  <c r="L47"/>
  <c r="L48"/>
  <c r="L49"/>
  <c r="L34"/>
  <c r="L33"/>
  <c r="L32"/>
  <c r="L31"/>
  <c r="L30"/>
  <c r="L29"/>
  <c r="L28"/>
  <c r="L23" i="19"/>
  <c r="L24"/>
  <c r="L28" i="4"/>
  <c r="L29"/>
  <c r="L30"/>
  <c r="L31"/>
  <c r="L32"/>
  <c r="L13" i="20"/>
  <c r="L26"/>
  <c r="L25"/>
  <c r="L24"/>
  <c r="L23"/>
  <c r="L22"/>
  <c r="L21"/>
  <c r="L20"/>
  <c r="L19"/>
  <c r="L18"/>
  <c r="L17"/>
  <c r="L16"/>
  <c r="L14"/>
  <c r="L12"/>
  <c r="L11"/>
  <c r="L10"/>
  <c r="L7"/>
  <c r="L6"/>
  <c r="L5"/>
  <c r="L4"/>
  <c r="L3"/>
  <c r="L2"/>
  <c r="L1"/>
  <c r="L54" i="19"/>
  <c r="L53"/>
  <c r="L52"/>
  <c r="L51"/>
  <c r="L50"/>
  <c r="L49"/>
  <c r="L48"/>
  <c r="L47"/>
  <c r="L46"/>
  <c r="L45"/>
  <c r="L44"/>
  <c r="L9"/>
  <c r="L14"/>
  <c r="L3"/>
  <c r="L8"/>
  <c r="L10"/>
  <c r="L11"/>
  <c r="L12"/>
  <c r="L13"/>
  <c r="L15"/>
  <c r="L16"/>
  <c r="L17"/>
  <c r="L18"/>
  <c r="L19"/>
  <c r="L20"/>
  <c r="L21"/>
  <c r="L22"/>
  <c r="L42"/>
  <c r="L7"/>
  <c r="L6"/>
  <c r="L5"/>
  <c r="L4"/>
  <c r="L2"/>
  <c r="L1"/>
  <c r="L11" i="18"/>
  <c r="L57"/>
  <c r="L41"/>
  <c r="L42"/>
  <c r="L43"/>
  <c r="L44"/>
  <c r="L45"/>
  <c r="L59"/>
  <c r="L58"/>
  <c r="L66"/>
  <c r="L65"/>
  <c r="L64"/>
  <c r="L63"/>
  <c r="L62"/>
  <c r="L61"/>
  <c r="L60"/>
  <c r="L56"/>
  <c r="L55"/>
  <c r="L54"/>
  <c r="L53"/>
  <c r="L52"/>
  <c r="L51"/>
  <c r="L50"/>
  <c r="L49"/>
  <c r="L47"/>
  <c r="L46"/>
  <c r="L40"/>
  <c r="L39"/>
  <c r="L38"/>
  <c r="L37"/>
  <c r="L36"/>
  <c r="L35"/>
  <c r="L34"/>
  <c r="L33"/>
  <c r="L31"/>
  <c r="L30"/>
  <c r="L29"/>
  <c r="L28"/>
  <c r="L27"/>
  <c r="L26"/>
  <c r="L25"/>
  <c r="L24"/>
  <c r="L23"/>
  <c r="L22"/>
  <c r="L21"/>
  <c r="L20"/>
  <c r="L19"/>
  <c r="L17"/>
  <c r="L16"/>
  <c r="L15"/>
  <c r="L14"/>
  <c r="L13"/>
  <c r="L12"/>
  <c r="L10"/>
  <c r="L9"/>
  <c r="L8"/>
  <c r="L7"/>
  <c r="L6"/>
  <c r="L5"/>
  <c r="L4"/>
  <c r="L3"/>
  <c r="L2"/>
  <c r="L1"/>
  <c r="L21" i="4"/>
  <c r="L22"/>
  <c r="L23"/>
  <c r="L24"/>
  <c r="L25"/>
  <c r="L26"/>
  <c r="L27"/>
  <c r="L236" i="7"/>
  <c r="L237"/>
  <c r="L31" i="17"/>
  <c r="L30"/>
  <c r="L29"/>
  <c r="L28"/>
  <c r="L27"/>
  <c r="L26"/>
  <c r="L25"/>
  <c r="L24"/>
  <c r="L23"/>
  <c r="L22"/>
  <c r="L21"/>
  <c r="L20"/>
  <c r="L19"/>
  <c r="L18"/>
  <c r="L17"/>
  <c r="L16"/>
  <c r="L15"/>
  <c r="L14"/>
  <c r="L13"/>
  <c r="L12"/>
  <c r="L11"/>
  <c r="L10"/>
  <c r="L9"/>
  <c r="L8"/>
  <c r="L7"/>
  <c r="L6"/>
  <c r="L5"/>
  <c r="L4"/>
  <c r="L3"/>
  <c r="L2"/>
  <c r="L27" i="16"/>
  <c r="L26"/>
  <c r="L25"/>
  <c r="L24"/>
  <c r="L23"/>
  <c r="L22"/>
  <c r="L21"/>
  <c r="L20"/>
  <c r="L19"/>
  <c r="L18"/>
  <c r="L17"/>
  <c r="L16"/>
  <c r="L15"/>
  <c r="L13"/>
  <c r="L12"/>
  <c r="L11"/>
  <c r="L10"/>
  <c r="L9"/>
  <c r="L8"/>
  <c r="L7"/>
  <c r="L6"/>
  <c r="L5"/>
  <c r="L4"/>
  <c r="L3"/>
  <c r="L2"/>
  <c r="L1"/>
  <c r="L241" i="7"/>
  <c r="L240"/>
  <c r="L239"/>
  <c r="L238"/>
  <c r="L235"/>
  <c r="L234"/>
  <c r="L233"/>
  <c r="L232"/>
  <c r="L231"/>
  <c r="L230"/>
  <c r="L229"/>
  <c r="L228"/>
  <c r="L227"/>
  <c r="L226"/>
  <c r="L30" i="15"/>
  <c r="L27"/>
  <c r="L28"/>
  <c r="L29"/>
  <c r="L9"/>
  <c r="L25"/>
  <c r="L10"/>
  <c r="L11"/>
  <c r="L31"/>
  <c r="L26"/>
  <c r="L24"/>
  <c r="L23"/>
  <c r="L22"/>
  <c r="L21"/>
  <c r="L20"/>
  <c r="L19"/>
  <c r="L18"/>
  <c r="L17"/>
  <c r="L16"/>
  <c r="L15"/>
  <c r="L14"/>
  <c r="L13"/>
  <c r="L12"/>
  <c r="L8"/>
  <c r="L7"/>
  <c r="L6"/>
  <c r="L5"/>
  <c r="L4"/>
  <c r="L3"/>
  <c r="L2"/>
  <c r="L1"/>
  <c r="L29" i="6"/>
  <c r="L20" i="14"/>
  <c r="L26" i="6"/>
  <c r="L27"/>
  <c r="L28"/>
  <c r="L9" i="14"/>
  <c r="L10"/>
  <c r="L11"/>
  <c r="L12"/>
  <c r="L13"/>
  <c r="L14"/>
  <c r="L15"/>
  <c r="L16"/>
  <c r="L17"/>
  <c r="L18"/>
  <c r="L38"/>
  <c r="L34"/>
  <c r="L35"/>
  <c r="L36"/>
  <c r="L19"/>
  <c r="L37"/>
  <c r="L33"/>
  <c r="L32"/>
  <c r="L31"/>
  <c r="L30"/>
  <c r="L29"/>
  <c r="L28"/>
  <c r="L27"/>
  <c r="L26"/>
  <c r="L24"/>
  <c r="L23"/>
  <c r="L22"/>
  <c r="L21"/>
  <c r="L8"/>
  <c r="L7"/>
  <c r="L6"/>
  <c r="L5"/>
  <c r="L4"/>
  <c r="L3"/>
  <c r="L2"/>
  <c r="L1"/>
  <c r="L79" i="6"/>
  <c r="M79" s="1"/>
  <c r="L23"/>
  <c r="M23" s="1"/>
  <c r="L24"/>
  <c r="M24" s="1"/>
  <c r="L25"/>
  <c r="M25" s="1"/>
  <c r="L75" i="8"/>
  <c r="L77"/>
  <c r="L84"/>
  <c r="L83"/>
  <c r="L82"/>
  <c r="L81"/>
  <c r="L80"/>
  <c r="L79"/>
  <c r="L78"/>
  <c r="L76"/>
  <c r="L74"/>
  <c r="L73"/>
  <c r="L72"/>
  <c r="L71"/>
  <c r="L70"/>
  <c r="L69"/>
  <c r="L68"/>
  <c r="L101" i="6"/>
  <c r="L77"/>
  <c r="L22"/>
  <c r="M22" s="1"/>
  <c r="L151"/>
  <c r="L450"/>
  <c r="L455"/>
  <c r="L113"/>
  <c r="L114"/>
  <c r="L115"/>
  <c r="L116"/>
  <c r="L117"/>
  <c r="L148"/>
  <c r="L153"/>
  <c r="L94"/>
  <c r="L95"/>
  <c r="L63" i="12"/>
  <c r="L62"/>
  <c r="L61"/>
  <c r="L60"/>
  <c r="L59"/>
  <c r="L58"/>
  <c r="L57"/>
  <c r="L56"/>
  <c r="L55"/>
  <c r="L54"/>
  <c r="L53"/>
  <c r="L52"/>
  <c r="L51"/>
  <c r="L50"/>
  <c r="L49"/>
  <c r="L47"/>
  <c r="L46"/>
  <c r="L45"/>
  <c r="L44"/>
  <c r="L43"/>
  <c r="L42"/>
  <c r="L41"/>
  <c r="L40"/>
  <c r="L39"/>
  <c r="L38"/>
  <c r="L37"/>
  <c r="L36"/>
  <c r="L35"/>
  <c r="L34"/>
  <c r="L33"/>
  <c r="L32"/>
  <c r="L29"/>
  <c r="L28"/>
  <c r="L27"/>
  <c r="L26"/>
  <c r="L25"/>
  <c r="L24"/>
  <c r="L23"/>
  <c r="L22"/>
  <c r="L21"/>
  <c r="L20"/>
  <c r="L19"/>
  <c r="L17"/>
  <c r="L16"/>
  <c r="L15"/>
  <c r="L14"/>
  <c r="L13"/>
  <c r="L12"/>
  <c r="L11"/>
  <c r="L10"/>
  <c r="L9"/>
  <c r="L8"/>
  <c r="L7"/>
  <c r="L6"/>
  <c r="L5"/>
  <c r="L4"/>
  <c r="L3"/>
  <c r="L2"/>
  <c r="L1"/>
  <c r="L24" i="11"/>
  <c r="L23"/>
  <c r="L22"/>
  <c r="L21"/>
  <c r="L20"/>
  <c r="L19"/>
  <c r="L18"/>
  <c r="L17"/>
  <c r="L16"/>
  <c r="L15"/>
  <c r="L14"/>
  <c r="L13"/>
  <c r="L12"/>
  <c r="L11"/>
  <c r="L10"/>
  <c r="L9"/>
  <c r="L8"/>
  <c r="L7"/>
  <c r="L6"/>
  <c r="L5"/>
  <c r="L4"/>
  <c r="L3"/>
  <c r="L2"/>
  <c r="L1"/>
  <c r="L137" i="10"/>
  <c r="L136"/>
  <c r="L135"/>
  <c r="L134"/>
  <c r="L133"/>
  <c r="L132"/>
  <c r="L131"/>
  <c r="L130"/>
  <c r="L129"/>
  <c r="L128"/>
  <c r="L127"/>
  <c r="L126"/>
  <c r="L125"/>
  <c r="L124"/>
  <c r="L123"/>
  <c r="L122"/>
  <c r="L121"/>
  <c r="L120"/>
  <c r="L119"/>
  <c r="L118"/>
  <c r="L117"/>
  <c r="L116"/>
  <c r="L115"/>
  <c r="L114"/>
  <c r="L112"/>
  <c r="L111"/>
  <c r="L110"/>
  <c r="L109"/>
  <c r="L108"/>
  <c r="L107"/>
  <c r="L106"/>
  <c r="L105"/>
  <c r="L104"/>
  <c r="L103"/>
  <c r="L102"/>
  <c r="L101"/>
  <c r="L100"/>
  <c r="L99"/>
  <c r="L98"/>
  <c r="L97"/>
  <c r="L96"/>
  <c r="L95"/>
  <c r="L94"/>
  <c r="L93"/>
  <c r="L92"/>
  <c r="L91"/>
  <c r="L90"/>
  <c r="L88"/>
  <c r="L87"/>
  <c r="L86"/>
  <c r="L85"/>
  <c r="L84"/>
  <c r="L83"/>
  <c r="L82"/>
  <c r="L81"/>
  <c r="L80"/>
  <c r="L79"/>
  <c r="L78"/>
  <c r="L77"/>
  <c r="L76"/>
  <c r="L75"/>
  <c r="L74"/>
  <c r="L73"/>
  <c r="L72"/>
  <c r="L71"/>
  <c r="L70"/>
  <c r="L69"/>
  <c r="L68"/>
  <c r="L67"/>
  <c r="L66"/>
  <c r="L65"/>
  <c r="L64"/>
  <c r="L63"/>
  <c r="L62"/>
  <c r="L61"/>
  <c r="L60"/>
  <c r="L59"/>
  <c r="L58"/>
  <c r="L57"/>
  <c r="L56"/>
  <c r="L55"/>
  <c r="L54"/>
  <c r="L53"/>
  <c r="L52"/>
  <c r="L51"/>
  <c r="L50"/>
  <c r="L49"/>
  <c r="L48"/>
  <c r="L47"/>
  <c r="L46"/>
  <c r="L44"/>
  <c r="L43"/>
  <c r="L42"/>
  <c r="L41"/>
  <c r="L40"/>
  <c r="L39"/>
  <c r="L38"/>
  <c r="L37"/>
  <c r="L36"/>
  <c r="L35"/>
  <c r="L34"/>
  <c r="L33"/>
  <c r="L32"/>
  <c r="L31"/>
  <c r="L30"/>
  <c r="L29"/>
  <c r="L28"/>
  <c r="L27"/>
  <c r="L26"/>
  <c r="L25"/>
  <c r="L24"/>
  <c r="L23"/>
  <c r="L22"/>
  <c r="L21"/>
  <c r="L20"/>
  <c r="L19"/>
  <c r="L18"/>
  <c r="L17"/>
  <c r="L16"/>
  <c r="L15"/>
  <c r="L14"/>
  <c r="L13"/>
  <c r="L12"/>
  <c r="L11"/>
  <c r="L10"/>
  <c r="L9"/>
  <c r="L8"/>
  <c r="L7"/>
  <c r="L6"/>
  <c r="L5"/>
  <c r="L4"/>
  <c r="L3"/>
  <c r="L2"/>
  <c r="L1"/>
  <c r="L87" i="9"/>
  <c r="L86"/>
  <c r="L85"/>
  <c r="L84"/>
  <c r="L83"/>
  <c r="L82"/>
  <c r="L81"/>
  <c r="L80"/>
  <c r="L79"/>
  <c r="L78"/>
  <c r="L77"/>
  <c r="L76"/>
  <c r="L75"/>
  <c r="L74"/>
  <c r="L73"/>
  <c r="L72"/>
  <c r="L71"/>
  <c r="L70"/>
  <c r="L69"/>
  <c r="L68"/>
  <c r="L67"/>
  <c r="L66"/>
  <c r="L65"/>
  <c r="L64"/>
  <c r="L63"/>
  <c r="L62"/>
  <c r="L61"/>
  <c r="L60"/>
  <c r="L59"/>
  <c r="L58"/>
  <c r="L57"/>
  <c r="L56"/>
  <c r="L55"/>
  <c r="L54"/>
  <c r="L53"/>
  <c r="L52"/>
  <c r="L51"/>
  <c r="L50"/>
  <c r="L49"/>
  <c r="L48"/>
  <c r="L47"/>
  <c r="L46"/>
  <c r="L45"/>
  <c r="L44"/>
  <c r="L42"/>
  <c r="L41"/>
  <c r="L40"/>
  <c r="L39"/>
  <c r="L38"/>
  <c r="L37"/>
  <c r="L36"/>
  <c r="L35"/>
  <c r="L34"/>
  <c r="L33"/>
  <c r="L32"/>
  <c r="L31"/>
  <c r="L30"/>
  <c r="L29"/>
  <c r="L28"/>
  <c r="L27"/>
  <c r="L26"/>
  <c r="L25"/>
  <c r="L24"/>
  <c r="L23"/>
  <c r="L22"/>
  <c r="L21"/>
  <c r="L20"/>
  <c r="L19"/>
  <c r="L18"/>
  <c r="L16"/>
  <c r="L15"/>
  <c r="L14"/>
  <c r="L13"/>
  <c r="L12"/>
  <c r="L11"/>
  <c r="L10"/>
  <c r="L9"/>
  <c r="L8"/>
  <c r="L7"/>
  <c r="L6"/>
  <c r="L5"/>
  <c r="L4"/>
  <c r="L3"/>
  <c r="L2"/>
  <c r="L1"/>
  <c r="L224" i="7"/>
  <c r="L223"/>
  <c r="L222"/>
  <c r="L221"/>
  <c r="L220"/>
  <c r="L219"/>
  <c r="L218"/>
  <c r="L217"/>
  <c r="L216"/>
  <c r="L215"/>
  <c r="L214"/>
  <c r="L213"/>
  <c r="L212"/>
  <c r="L211"/>
  <c r="L210"/>
  <c r="L208"/>
  <c r="L207"/>
  <c r="L206"/>
  <c r="L205"/>
  <c r="L204"/>
  <c r="L203"/>
  <c r="L202"/>
  <c r="L201"/>
  <c r="L200"/>
  <c r="L199"/>
  <c r="L198"/>
  <c r="L197"/>
  <c r="L196"/>
  <c r="L195"/>
  <c r="L194"/>
  <c r="L193"/>
  <c r="L191"/>
  <c r="L190"/>
  <c r="L189"/>
  <c r="L188"/>
  <c r="L187"/>
  <c r="L186"/>
  <c r="L185"/>
  <c r="L184"/>
  <c r="L183"/>
  <c r="L182"/>
  <c r="L181"/>
  <c r="L180"/>
  <c r="L179"/>
  <c r="L178"/>
  <c r="L177"/>
  <c r="L176"/>
  <c r="L175"/>
  <c r="L173"/>
  <c r="L172"/>
  <c r="L171"/>
  <c r="L170"/>
  <c r="L169"/>
  <c r="L168"/>
  <c r="L167"/>
  <c r="L166"/>
  <c r="L165"/>
  <c r="L164"/>
  <c r="L163"/>
  <c r="L162"/>
  <c r="L161"/>
  <c r="L159"/>
  <c r="L158"/>
  <c r="L157"/>
  <c r="L156"/>
  <c r="L155"/>
  <c r="L154"/>
  <c r="L153"/>
  <c r="L152"/>
  <c r="L151"/>
  <c r="L150"/>
  <c r="L149"/>
  <c r="L148"/>
  <c r="L147"/>
  <c r="L146"/>
  <c r="L145"/>
  <c r="L143"/>
  <c r="L142"/>
  <c r="L141"/>
  <c r="L140"/>
  <c r="L139"/>
  <c r="L138"/>
  <c r="L137"/>
  <c r="L136"/>
  <c r="L135"/>
  <c r="L134"/>
  <c r="L133"/>
  <c r="L132"/>
  <c r="L131"/>
  <c r="L130"/>
  <c r="L129"/>
  <c r="L127"/>
  <c r="L126"/>
  <c r="L125"/>
  <c r="L124"/>
  <c r="L123"/>
  <c r="L122"/>
  <c r="L121"/>
  <c r="L120"/>
  <c r="L119"/>
  <c r="L118"/>
  <c r="L117"/>
  <c r="L116"/>
  <c r="L115"/>
  <c r="L114"/>
  <c r="L113"/>
  <c r="L112"/>
  <c r="L111"/>
  <c r="L110"/>
  <c r="L109"/>
  <c r="L108"/>
  <c r="L107"/>
  <c r="L106"/>
  <c r="L105"/>
  <c r="L103"/>
  <c r="L102"/>
  <c r="L101"/>
  <c r="L100"/>
  <c r="L99"/>
  <c r="L98"/>
  <c r="L97"/>
  <c r="L96"/>
  <c r="L95"/>
  <c r="L94"/>
  <c r="L93"/>
  <c r="L92"/>
  <c r="L91"/>
  <c r="L90"/>
  <c r="L89"/>
  <c r="L88"/>
  <c r="L87"/>
  <c r="L85"/>
  <c r="L84"/>
  <c r="L83"/>
  <c r="L82"/>
  <c r="L81"/>
  <c r="L80"/>
  <c r="L79"/>
  <c r="L78"/>
  <c r="L77"/>
  <c r="L76"/>
  <c r="L75"/>
  <c r="L74"/>
  <c r="L73"/>
  <c r="L72"/>
  <c r="L71"/>
  <c r="L70"/>
  <c r="L69"/>
  <c r="L68"/>
  <c r="L66"/>
  <c r="L65"/>
  <c r="L64"/>
  <c r="L63"/>
  <c r="L62"/>
  <c r="L61"/>
  <c r="L60"/>
  <c r="L59"/>
  <c r="L58"/>
  <c r="L57"/>
  <c r="L56"/>
  <c r="L55"/>
  <c r="L54"/>
  <c r="L53"/>
  <c r="L52"/>
  <c r="L51"/>
  <c r="L50"/>
  <c r="L49"/>
  <c r="L48"/>
  <c r="L47"/>
  <c r="L46"/>
  <c r="L45"/>
  <c r="L44"/>
  <c r="L43"/>
  <c r="L42"/>
  <c r="L41"/>
  <c r="L40"/>
  <c r="L39"/>
  <c r="L38"/>
  <c r="L37"/>
  <c r="L36"/>
  <c r="L35"/>
  <c r="L34"/>
  <c r="L33"/>
  <c r="L32"/>
  <c r="L31"/>
  <c r="L30"/>
  <c r="L29"/>
  <c r="L28"/>
  <c r="L27"/>
  <c r="L26"/>
  <c r="L25"/>
  <c r="L24"/>
  <c r="L23"/>
  <c r="L21"/>
  <c r="L20"/>
  <c r="L19"/>
  <c r="L18"/>
  <c r="L17"/>
  <c r="L16"/>
  <c r="L15"/>
  <c r="L14"/>
  <c r="L13"/>
  <c r="L12"/>
  <c r="L11"/>
  <c r="L10"/>
  <c r="L9"/>
  <c r="L8"/>
  <c r="L7"/>
  <c r="L6"/>
  <c r="L5"/>
  <c r="L4"/>
  <c r="L3"/>
  <c r="L2"/>
  <c r="L1"/>
  <c r="L191" i="8"/>
  <c r="L190"/>
  <c r="L189"/>
  <c r="L188"/>
  <c r="L187"/>
  <c r="L186"/>
  <c r="L185"/>
  <c r="L184"/>
  <c r="L183"/>
  <c r="L182"/>
  <c r="L181"/>
  <c r="L180"/>
  <c r="L179"/>
  <c r="L178"/>
  <c r="L177"/>
  <c r="L176"/>
  <c r="L174"/>
  <c r="L173"/>
  <c r="L172"/>
  <c r="L171"/>
  <c r="L170"/>
  <c r="L169"/>
  <c r="L168"/>
  <c r="L167"/>
  <c r="L166"/>
  <c r="L165"/>
  <c r="L164"/>
  <c r="L163"/>
  <c r="L162"/>
  <c r="L161"/>
  <c r="L160"/>
  <c r="L159"/>
  <c r="L157"/>
  <c r="L156"/>
  <c r="L155"/>
  <c r="L154"/>
  <c r="L153"/>
  <c r="L152"/>
  <c r="L151"/>
  <c r="L150"/>
  <c r="L149"/>
  <c r="L148"/>
  <c r="L147"/>
  <c r="L146"/>
  <c r="L144"/>
  <c r="L143"/>
  <c r="L142"/>
  <c r="L141"/>
  <c r="L140"/>
  <c r="L139"/>
  <c r="L138"/>
  <c r="L137"/>
  <c r="L136"/>
  <c r="L135"/>
  <c r="L134"/>
  <c r="L133"/>
  <c r="L132"/>
  <c r="L130"/>
  <c r="L129"/>
  <c r="L128"/>
  <c r="L127"/>
  <c r="L126"/>
  <c r="L125"/>
  <c r="L124"/>
  <c r="L123"/>
  <c r="L122"/>
  <c r="L121"/>
  <c r="L120"/>
  <c r="L119"/>
  <c r="L118"/>
  <c r="L116"/>
  <c r="L115"/>
  <c r="L114"/>
  <c r="L113"/>
  <c r="L112"/>
  <c r="L111"/>
  <c r="L110"/>
  <c r="L109"/>
  <c r="L108"/>
  <c r="L107"/>
  <c r="L106"/>
  <c r="L105"/>
  <c r="L104"/>
  <c r="L103"/>
  <c r="L102"/>
  <c r="L101"/>
  <c r="L100"/>
  <c r="L98"/>
  <c r="L97"/>
  <c r="L96"/>
  <c r="L95"/>
  <c r="L94"/>
  <c r="L93"/>
  <c r="L92"/>
  <c r="L91"/>
  <c r="L90"/>
  <c r="L89"/>
  <c r="L88"/>
  <c r="L87"/>
  <c r="L86"/>
  <c r="L66"/>
  <c r="L65"/>
  <c r="L64"/>
  <c r="L63"/>
  <c r="L62"/>
  <c r="L61"/>
  <c r="L60"/>
  <c r="L59"/>
  <c r="L58"/>
  <c r="L57"/>
  <c r="L56"/>
  <c r="L55"/>
  <c r="L54"/>
  <c r="L53"/>
  <c r="L52"/>
  <c r="L51"/>
  <c r="L50"/>
  <c r="L49"/>
  <c r="L48"/>
  <c r="L33"/>
  <c r="L32"/>
  <c r="L31"/>
  <c r="L30"/>
  <c r="L29"/>
  <c r="L28"/>
  <c r="L27"/>
  <c r="L26"/>
  <c r="L25"/>
  <c r="L24"/>
  <c r="L23"/>
  <c r="L22"/>
  <c r="L21"/>
  <c r="L20"/>
  <c r="L19"/>
  <c r="L18"/>
  <c r="L16"/>
  <c r="L15"/>
  <c r="L14"/>
  <c r="L13"/>
  <c r="L12"/>
  <c r="L11"/>
  <c r="L10"/>
  <c r="L9"/>
  <c r="L8"/>
  <c r="L7"/>
  <c r="L6"/>
  <c r="L5"/>
  <c r="L4"/>
  <c r="L3"/>
  <c r="L2"/>
  <c r="L1"/>
  <c r="L500" i="6"/>
  <c r="L499"/>
  <c r="L498"/>
  <c r="L497"/>
  <c r="L496"/>
  <c r="L495"/>
  <c r="L494"/>
  <c r="L493"/>
  <c r="L492"/>
  <c r="L491"/>
  <c r="L490"/>
  <c r="L489"/>
  <c r="L488"/>
  <c r="L487"/>
  <c r="L485"/>
  <c r="L484"/>
  <c r="L483"/>
  <c r="L482"/>
  <c r="L481"/>
  <c r="L480"/>
  <c r="L479"/>
  <c r="L478"/>
  <c r="L477"/>
  <c r="L476"/>
  <c r="L475"/>
  <c r="L474"/>
  <c r="L473"/>
  <c r="L472"/>
  <c r="L470"/>
  <c r="L469"/>
  <c r="L468"/>
  <c r="L467"/>
  <c r="L465"/>
  <c r="L464"/>
  <c r="L463"/>
  <c r="L462"/>
  <c r="L461"/>
  <c r="L460"/>
  <c r="L459"/>
  <c r="L458"/>
  <c r="L456"/>
  <c r="L454"/>
  <c r="L453"/>
  <c r="L452"/>
  <c r="L451"/>
  <c r="L449"/>
  <c r="L448"/>
  <c r="L447"/>
  <c r="L446"/>
  <c r="L445"/>
  <c r="L444"/>
  <c r="L443"/>
  <c r="L442"/>
  <c r="L441"/>
  <c r="L440"/>
  <c r="L439"/>
  <c r="L438"/>
  <c r="L437"/>
  <c r="L436"/>
  <c r="L434"/>
  <c r="L433"/>
  <c r="L432"/>
  <c r="L431"/>
  <c r="L430"/>
  <c r="L429"/>
  <c r="L428"/>
  <c r="L427"/>
  <c r="L426"/>
  <c r="L425"/>
  <c r="L424"/>
  <c r="L423"/>
  <c r="L422"/>
  <c r="L421"/>
  <c r="L419"/>
  <c r="L418"/>
  <c r="L417"/>
  <c r="L416"/>
  <c r="L415"/>
  <c r="L414"/>
  <c r="L413"/>
  <c r="L412"/>
  <c r="L411"/>
  <c r="L410"/>
  <c r="L409"/>
  <c r="L408"/>
  <c r="L407"/>
  <c r="L406"/>
  <c r="L405"/>
  <c r="L404"/>
  <c r="L403"/>
  <c r="L402"/>
  <c r="L401"/>
  <c r="L399"/>
  <c r="L398"/>
  <c r="L397"/>
  <c r="L396"/>
  <c r="L395"/>
  <c r="L394"/>
  <c r="L393"/>
  <c r="L392"/>
  <c r="L391"/>
  <c r="L390"/>
  <c r="L389"/>
  <c r="L388"/>
  <c r="L387"/>
  <c r="L386"/>
  <c r="L384"/>
  <c r="L383"/>
  <c r="L382"/>
  <c r="L381"/>
  <c r="L380"/>
  <c r="L379"/>
  <c r="L378"/>
  <c r="L377"/>
  <c r="L376"/>
  <c r="L375"/>
  <c r="L374"/>
  <c r="L373"/>
  <c r="L372"/>
  <c r="L371"/>
  <c r="L370"/>
  <c r="L369"/>
  <c r="L368"/>
  <c r="L367"/>
  <c r="L366"/>
  <c r="L364"/>
  <c r="L363"/>
  <c r="L362"/>
  <c r="L361"/>
  <c r="L360"/>
  <c r="L359"/>
  <c r="L358"/>
  <c r="L357"/>
  <c r="L356"/>
  <c r="L355"/>
  <c r="L354"/>
  <c r="L353"/>
  <c r="L352"/>
  <c r="L351"/>
  <c r="L349"/>
  <c r="L348"/>
  <c r="L347"/>
  <c r="L346"/>
  <c r="L345"/>
  <c r="L344"/>
  <c r="L343"/>
  <c r="L342"/>
  <c r="L341"/>
  <c r="L340"/>
  <c r="L339"/>
  <c r="L338"/>
  <c r="L337"/>
  <c r="L336"/>
  <c r="L334"/>
  <c r="L333"/>
  <c r="L332"/>
  <c r="L331"/>
  <c r="L329"/>
  <c r="L328"/>
  <c r="L327"/>
  <c r="L326"/>
  <c r="L325"/>
  <c r="L324"/>
  <c r="L323"/>
  <c r="L322"/>
  <c r="L320"/>
  <c r="L319"/>
  <c r="L318"/>
  <c r="L317"/>
  <c r="L316"/>
  <c r="L315"/>
  <c r="L314"/>
  <c r="L313"/>
  <c r="L312"/>
  <c r="L311"/>
  <c r="L310"/>
  <c r="L309"/>
  <c r="L308"/>
  <c r="L307"/>
  <c r="L306"/>
  <c r="L305"/>
  <c r="L304"/>
  <c r="L303"/>
  <c r="L302"/>
  <c r="L301"/>
  <c r="L299"/>
  <c r="L298"/>
  <c r="L297"/>
  <c r="L296"/>
  <c r="L295"/>
  <c r="L294"/>
  <c r="L293"/>
  <c r="L292"/>
  <c r="L291"/>
  <c r="L290"/>
  <c r="L289"/>
  <c r="L288"/>
  <c r="L287"/>
  <c r="L286"/>
  <c r="L285"/>
  <c r="L284"/>
  <c r="L282"/>
  <c r="L281"/>
  <c r="L280"/>
  <c r="L279"/>
  <c r="L278"/>
  <c r="L277"/>
  <c r="L276"/>
  <c r="L275"/>
  <c r="L274"/>
  <c r="L273"/>
  <c r="L272"/>
  <c r="L271"/>
  <c r="L270"/>
  <c r="L269"/>
  <c r="L268"/>
  <c r="L267"/>
  <c r="L266"/>
  <c r="L265"/>
  <c r="L264"/>
  <c r="L263"/>
  <c r="L262"/>
  <c r="L260"/>
  <c r="L259"/>
  <c r="L258"/>
  <c r="L257"/>
  <c r="L256"/>
  <c r="L255"/>
  <c r="L254"/>
  <c r="L253"/>
  <c r="L252"/>
  <c r="L251"/>
  <c r="L250"/>
  <c r="L249"/>
  <c r="L248"/>
  <c r="L247"/>
  <c r="L246"/>
  <c r="L245"/>
  <c r="L243"/>
  <c r="L242"/>
  <c r="L241"/>
  <c r="L240"/>
  <c r="L239"/>
  <c r="L238"/>
  <c r="L237"/>
  <c r="L236"/>
  <c r="L235"/>
  <c r="L234"/>
  <c r="L233"/>
  <c r="L232"/>
  <c r="L231"/>
  <c r="L230"/>
  <c r="L229"/>
  <c r="L228"/>
  <c r="L227"/>
  <c r="L226"/>
  <c r="L225"/>
  <c r="L223"/>
  <c r="L222"/>
  <c r="L221"/>
  <c r="L220"/>
  <c r="L219"/>
  <c r="L218"/>
  <c r="L217"/>
  <c r="L216"/>
  <c r="L215"/>
  <c r="L214"/>
  <c r="L213"/>
  <c r="L212"/>
  <c r="L211"/>
  <c r="L210"/>
  <c r="L209"/>
  <c r="L208"/>
  <c r="L207"/>
  <c r="L206"/>
  <c r="L205"/>
  <c r="L204"/>
  <c r="L203"/>
  <c r="L201"/>
  <c r="L200"/>
  <c r="L199"/>
  <c r="L198"/>
  <c r="L197"/>
  <c r="L196"/>
  <c r="L195"/>
  <c r="L194"/>
  <c r="L193"/>
  <c r="L192"/>
  <c r="L191"/>
  <c r="L190"/>
  <c r="L189"/>
  <c r="L188"/>
  <c r="L186"/>
  <c r="L185"/>
  <c r="L184"/>
  <c r="L183"/>
  <c r="L182"/>
  <c r="L181"/>
  <c r="L180"/>
  <c r="L179"/>
  <c r="L178"/>
  <c r="L177"/>
  <c r="L176"/>
  <c r="L175"/>
  <c r="L174"/>
  <c r="L173"/>
  <c r="L171"/>
  <c r="L170"/>
  <c r="L169"/>
  <c r="L168"/>
  <c r="L166"/>
  <c r="L165"/>
  <c r="L164"/>
  <c r="L163"/>
  <c r="L162"/>
  <c r="L161"/>
  <c r="L160"/>
  <c r="L159"/>
  <c r="L157"/>
  <c r="L156"/>
  <c r="L155"/>
  <c r="L154"/>
  <c r="L152"/>
  <c r="L150"/>
  <c r="L149"/>
  <c r="L147"/>
  <c r="L146"/>
  <c r="L145"/>
  <c r="L144"/>
  <c r="L143"/>
  <c r="L142"/>
  <c r="L141"/>
  <c r="L140"/>
  <c r="L139"/>
  <c r="L138"/>
  <c r="L137"/>
  <c r="L135"/>
  <c r="L134"/>
  <c r="L133"/>
  <c r="L132"/>
  <c r="L131"/>
  <c r="L130"/>
  <c r="L129"/>
  <c r="L128"/>
  <c r="L127"/>
  <c r="L126"/>
  <c r="L125"/>
  <c r="L124"/>
  <c r="L123"/>
  <c r="L122"/>
  <c r="L121"/>
  <c r="L120"/>
  <c r="L119"/>
  <c r="L112"/>
  <c r="L111"/>
  <c r="L110"/>
  <c r="L109"/>
  <c r="L108"/>
  <c r="L107"/>
  <c r="L106"/>
  <c r="L105"/>
  <c r="L104"/>
  <c r="L103"/>
  <c r="L102"/>
  <c r="L100"/>
  <c r="L99"/>
  <c r="L98"/>
  <c r="L97"/>
  <c r="L96"/>
  <c r="L93"/>
  <c r="L92"/>
  <c r="L91"/>
  <c r="L90"/>
  <c r="L89"/>
  <c r="L88"/>
  <c r="L87"/>
  <c r="L86"/>
  <c r="L85"/>
  <c r="L83"/>
  <c r="L82"/>
  <c r="L81"/>
  <c r="L80"/>
  <c r="L78"/>
  <c r="L76"/>
  <c r="L75"/>
  <c r="L74"/>
  <c r="L73"/>
  <c r="L72"/>
  <c r="L71"/>
  <c r="L70"/>
  <c r="L69"/>
  <c r="L68"/>
  <c r="L67"/>
  <c r="L66"/>
  <c r="L65"/>
  <c r="L63"/>
  <c r="L62"/>
  <c r="L61"/>
  <c r="L60"/>
  <c r="L59"/>
  <c r="L58"/>
  <c r="L57"/>
  <c r="L56"/>
  <c r="L55"/>
  <c r="L54"/>
  <c r="L53"/>
  <c r="L52"/>
  <c r="L51"/>
  <c r="L50"/>
  <c r="L49"/>
  <c r="L48"/>
  <c r="L47"/>
  <c r="L46"/>
  <c r="L45"/>
  <c r="L44"/>
  <c r="L43"/>
  <c r="L42"/>
  <c r="L41"/>
  <c r="L40"/>
  <c r="L38"/>
  <c r="L37"/>
  <c r="L36"/>
  <c r="L35"/>
  <c r="L33"/>
  <c r="L32"/>
  <c r="L31"/>
  <c r="L30"/>
  <c r="M30" s="1"/>
  <c r="L21"/>
  <c r="M21" s="1"/>
  <c r="L20"/>
  <c r="M20" s="1"/>
  <c r="L19"/>
  <c r="M19" s="1"/>
  <c r="L18"/>
  <c r="M18" s="1"/>
  <c r="L17"/>
  <c r="M17" s="1"/>
  <c r="L16"/>
  <c r="M16" s="1"/>
  <c r="L15"/>
  <c r="M15" s="1"/>
  <c r="L14"/>
  <c r="M14" s="1"/>
  <c r="L13"/>
  <c r="M13" s="1"/>
  <c r="L12"/>
  <c r="M12" s="1"/>
  <c r="L11"/>
  <c r="M11" s="1"/>
  <c r="L10"/>
  <c r="M10" s="1"/>
  <c r="L9"/>
  <c r="M9" s="1"/>
  <c r="L8"/>
  <c r="M8" s="1"/>
  <c r="L7"/>
  <c r="L6"/>
  <c r="L5"/>
  <c r="L4"/>
  <c r="L3"/>
  <c r="L2"/>
  <c r="K121" i="5"/>
  <c r="K120"/>
  <c r="K119"/>
  <c r="K118"/>
  <c r="K117"/>
  <c r="K116"/>
  <c r="K115"/>
  <c r="K114"/>
  <c r="K113"/>
  <c r="K112"/>
  <c r="K111"/>
  <c r="K107"/>
  <c r="K106"/>
  <c r="K105"/>
  <c r="K104"/>
  <c r="K103"/>
  <c r="K102"/>
  <c r="K101"/>
  <c r="K100"/>
  <c r="K99"/>
  <c r="K98"/>
  <c r="K97"/>
  <c r="K96"/>
  <c r="K95"/>
  <c r="K94"/>
  <c r="K93"/>
  <c r="K92"/>
  <c r="K91"/>
  <c r="K90"/>
  <c r="K89"/>
  <c r="K86"/>
  <c r="K85"/>
  <c r="K84"/>
  <c r="K83"/>
  <c r="K82"/>
  <c r="K81"/>
  <c r="K80"/>
  <c r="K79"/>
  <c r="K78"/>
  <c r="K77"/>
  <c r="K76"/>
  <c r="K75"/>
  <c r="K74"/>
  <c r="K72"/>
  <c r="K71"/>
  <c r="K70"/>
  <c r="K69"/>
  <c r="K68"/>
  <c r="K67"/>
  <c r="K66"/>
  <c r="K65"/>
  <c r="K64"/>
  <c r="K63"/>
  <c r="K62"/>
  <c r="K61"/>
  <c r="K60"/>
  <c r="K59"/>
  <c r="K58"/>
  <c r="K57"/>
  <c r="K56"/>
  <c r="K55"/>
  <c r="K54"/>
  <c r="K53"/>
  <c r="K52"/>
  <c r="K50"/>
  <c r="K49"/>
  <c r="K48"/>
  <c r="K47"/>
  <c r="K46"/>
  <c r="K45"/>
  <c r="K44"/>
  <c r="K43"/>
  <c r="K42"/>
  <c r="K41"/>
  <c r="K40"/>
  <c r="K39"/>
  <c r="K38"/>
  <c r="K37"/>
  <c r="K36"/>
  <c r="K35"/>
  <c r="K34"/>
  <c r="K33"/>
  <c r="K32"/>
  <c r="K31"/>
  <c r="K30"/>
  <c r="K29"/>
  <c r="K25"/>
  <c r="K24"/>
  <c r="K23"/>
  <c r="K22"/>
  <c r="K21"/>
  <c r="K20"/>
  <c r="K19"/>
  <c r="K18"/>
  <c r="K17"/>
  <c r="K16"/>
  <c r="K15"/>
  <c r="K14"/>
  <c r="K13"/>
  <c r="K12"/>
  <c r="K11"/>
  <c r="K10"/>
  <c r="K9"/>
  <c r="K8"/>
  <c r="K7"/>
  <c r="K6"/>
  <c r="K5"/>
  <c r="K4"/>
  <c r="K3"/>
  <c r="K2"/>
  <c r="K1"/>
  <c r="L118" i="4"/>
  <c r="L117"/>
  <c r="L116"/>
  <c r="L115"/>
  <c r="L114"/>
  <c r="L113"/>
  <c r="L112"/>
  <c r="L111"/>
  <c r="L110"/>
  <c r="L109"/>
  <c r="L108"/>
  <c r="L107"/>
  <c r="L106"/>
  <c r="L105"/>
  <c r="L103"/>
  <c r="L92"/>
  <c r="L91"/>
  <c r="L90"/>
  <c r="L89"/>
  <c r="L88"/>
  <c r="L87"/>
  <c r="L86"/>
  <c r="L85"/>
  <c r="L84"/>
  <c r="L83"/>
  <c r="L82"/>
  <c r="L81"/>
  <c r="L80"/>
  <c r="L78"/>
  <c r="L77"/>
  <c r="L76"/>
  <c r="L75"/>
  <c r="L74"/>
  <c r="L73"/>
  <c r="L72"/>
  <c r="L71"/>
  <c r="L70"/>
  <c r="L69"/>
  <c r="L68"/>
  <c r="L67"/>
  <c r="L66"/>
  <c r="L65"/>
  <c r="L64"/>
  <c r="L63"/>
  <c r="L61"/>
  <c r="L59"/>
  <c r="L58"/>
  <c r="L57"/>
  <c r="L56"/>
  <c r="L55"/>
  <c r="L54"/>
  <c r="L53"/>
  <c r="L52"/>
  <c r="L51"/>
  <c r="L50"/>
  <c r="L49"/>
  <c r="L48"/>
  <c r="L47"/>
  <c r="L46"/>
  <c r="L45"/>
  <c r="L44"/>
  <c r="L43"/>
  <c r="L42"/>
  <c r="L41"/>
  <c r="L40"/>
  <c r="L39"/>
  <c r="L38"/>
  <c r="L37"/>
  <c r="L36"/>
  <c r="L35"/>
  <c r="L33"/>
  <c r="L20"/>
  <c r="L19"/>
  <c r="L18"/>
  <c r="L17"/>
  <c r="L16"/>
  <c r="L15"/>
  <c r="L14"/>
  <c r="L13"/>
  <c r="L12"/>
  <c r="L11"/>
  <c r="L10"/>
  <c r="L9"/>
  <c r="L8"/>
  <c r="L7"/>
  <c r="L6"/>
  <c r="L5"/>
  <c r="L4"/>
  <c r="L3"/>
  <c r="L2"/>
  <c r="L1"/>
  <c r="L131" i="3"/>
  <c r="L130"/>
  <c r="L129"/>
  <c r="L128"/>
  <c r="L127"/>
  <c r="L126"/>
  <c r="L125"/>
  <c r="L124"/>
  <c r="L123"/>
  <c r="L122"/>
  <c r="L121"/>
  <c r="L120"/>
  <c r="L119"/>
  <c r="L118"/>
  <c r="L117"/>
  <c r="L115"/>
  <c r="L114"/>
  <c r="L113"/>
  <c r="L112"/>
  <c r="L111"/>
  <c r="L110"/>
  <c r="L109"/>
  <c r="L108"/>
  <c r="L107"/>
  <c r="L106"/>
  <c r="L105"/>
  <c r="L104"/>
  <c r="L102"/>
  <c r="L101"/>
  <c r="L100"/>
  <c r="L99"/>
  <c r="L98"/>
  <c r="L97"/>
  <c r="L96"/>
  <c r="L95"/>
  <c r="L94"/>
  <c r="L93"/>
  <c r="L92"/>
  <c r="L91"/>
  <c r="L89"/>
  <c r="L88"/>
  <c r="L87"/>
  <c r="L86"/>
  <c r="L85"/>
  <c r="L84"/>
  <c r="L83"/>
  <c r="L82"/>
  <c r="L81"/>
  <c r="L80"/>
  <c r="L79"/>
  <c r="L78"/>
  <c r="L77"/>
  <c r="L76"/>
  <c r="L75"/>
  <c r="L74"/>
  <c r="L73"/>
  <c r="L72"/>
  <c r="L70"/>
  <c r="L69"/>
  <c r="L68"/>
  <c r="L67"/>
  <c r="L66"/>
  <c r="L65"/>
  <c r="L64"/>
  <c r="L63"/>
  <c r="L62"/>
  <c r="L61"/>
  <c r="L60"/>
  <c r="L59"/>
  <c r="L58"/>
  <c r="L57"/>
  <c r="L56"/>
  <c r="L55"/>
  <c r="L54"/>
  <c r="L53"/>
  <c r="L52"/>
  <c r="L51"/>
  <c r="L50"/>
  <c r="L49"/>
  <c r="L48"/>
  <c r="L47"/>
  <c r="L46"/>
  <c r="L45"/>
  <c r="L44"/>
  <c r="L121" i="2"/>
  <c r="L120"/>
  <c r="L119"/>
  <c r="L118"/>
  <c r="L117"/>
  <c r="L116"/>
  <c r="L115"/>
  <c r="L114"/>
  <c r="L113"/>
  <c r="L112"/>
  <c r="L111"/>
  <c r="L110"/>
  <c r="L109"/>
  <c r="L107"/>
  <c r="L106"/>
  <c r="L105"/>
  <c r="L104"/>
  <c r="L103"/>
  <c r="L102"/>
  <c r="L101"/>
  <c r="L100"/>
  <c r="L99"/>
  <c r="L98"/>
  <c r="L97"/>
  <c r="L96"/>
  <c r="L95"/>
  <c r="L93"/>
  <c r="L92"/>
  <c r="L91"/>
  <c r="L90"/>
  <c r="L89"/>
  <c r="L88"/>
  <c r="L87"/>
  <c r="L86"/>
  <c r="L85"/>
  <c r="L84"/>
  <c r="L83"/>
  <c r="L82"/>
  <c r="L81"/>
  <c r="L79"/>
  <c r="L78"/>
  <c r="L77"/>
  <c r="L76"/>
  <c r="L75"/>
  <c r="L74"/>
  <c r="L73"/>
  <c r="L72"/>
  <c r="L71"/>
  <c r="L70"/>
  <c r="L69"/>
  <c r="L68"/>
  <c r="L67"/>
  <c r="L66"/>
  <c r="L65"/>
  <c r="L63"/>
  <c r="L62"/>
  <c r="L61"/>
  <c r="L60"/>
  <c r="L59"/>
  <c r="L58"/>
  <c r="L57"/>
  <c r="L56"/>
  <c r="L55"/>
  <c r="L54"/>
  <c r="L53"/>
  <c r="L52"/>
  <c r="L50"/>
  <c r="L49"/>
  <c r="L48"/>
  <c r="L47"/>
  <c r="L46"/>
  <c r="L45"/>
  <c r="L44"/>
  <c r="L43"/>
  <c r="L42"/>
  <c r="L41"/>
  <c r="L40"/>
  <c r="L39"/>
  <c r="L38"/>
  <c r="L37"/>
  <c r="L36"/>
</calcChain>
</file>

<file path=xl/sharedStrings.xml><?xml version="1.0" encoding="utf-8"?>
<sst xmlns="http://schemas.openxmlformats.org/spreadsheetml/2006/main" count="8121" uniqueCount="2953">
  <si>
    <t>表格名称</t>
    <phoneticPr fontId="4" type="noConversion"/>
  </si>
  <si>
    <t>表格用途</t>
    <phoneticPr fontId="4" type="noConversion"/>
  </si>
  <si>
    <t>序号</t>
    <phoneticPr fontId="4" type="noConversion"/>
  </si>
  <si>
    <t>数据类型</t>
    <phoneticPr fontId="4" type="noConversion"/>
  </si>
  <si>
    <t>长度</t>
    <phoneticPr fontId="4" type="noConversion"/>
  </si>
  <si>
    <t>名称</t>
  </si>
  <si>
    <t>名称</t>
    <phoneticPr fontId="4" type="noConversion"/>
  </si>
  <si>
    <t>备注</t>
  </si>
  <si>
    <t>备注</t>
    <phoneticPr fontId="4" type="noConversion"/>
  </si>
  <si>
    <t>主键</t>
  </si>
  <si>
    <t>主键</t>
    <phoneticPr fontId="4" type="noConversion"/>
  </si>
  <si>
    <t>表格名称</t>
  </si>
  <si>
    <t>key</t>
  </si>
  <si>
    <t>key</t>
    <phoneticPr fontId="1" type="noConversion"/>
  </si>
  <si>
    <t>注册账户</t>
  </si>
  <si>
    <t>客户级别</t>
    <phoneticPr fontId="1" type="noConversion"/>
  </si>
  <si>
    <t>客户编号</t>
    <phoneticPr fontId="1" type="noConversion"/>
  </si>
  <si>
    <t>客户表</t>
    <phoneticPr fontId="1" type="noConversion"/>
  </si>
  <si>
    <t>存储客户基本信息</t>
  </si>
  <si>
    <t>存储客户基本信息</t>
    <phoneticPr fontId="1" type="noConversion"/>
  </si>
  <si>
    <t>int</t>
  </si>
  <si>
    <t>int</t>
    <phoneticPr fontId="1" type="noConversion"/>
  </si>
  <si>
    <t>nvarchar</t>
  </si>
  <si>
    <t>nvarchar</t>
    <phoneticPr fontId="1" type="noConversion"/>
  </si>
  <si>
    <t>char</t>
    <phoneticPr fontId="1" type="noConversion"/>
  </si>
  <si>
    <t>产品表</t>
    <phoneticPr fontId="1" type="noConversion"/>
  </si>
  <si>
    <t>产品信息</t>
    <phoneticPr fontId="1" type="noConversion"/>
  </si>
  <si>
    <t>产品编号</t>
  </si>
  <si>
    <t>产品编号</t>
    <phoneticPr fontId="1" type="noConversion"/>
  </si>
  <si>
    <t>产品名称</t>
    <phoneticPr fontId="1" type="noConversion"/>
  </si>
  <si>
    <t>商品表</t>
    <phoneticPr fontId="1" type="noConversion"/>
  </si>
  <si>
    <t>商品信息</t>
  </si>
  <si>
    <t>商品信息</t>
    <phoneticPr fontId="1" type="noConversion"/>
  </si>
  <si>
    <t>商品编号</t>
    <phoneticPr fontId="1" type="noConversion"/>
  </si>
  <si>
    <t>服务内容</t>
    <phoneticPr fontId="1" type="noConversion"/>
  </si>
  <si>
    <t>短信、咨询、价格、商城</t>
    <phoneticPr fontId="1" type="noConversion"/>
  </si>
  <si>
    <t>合同主表</t>
    <phoneticPr fontId="1" type="noConversion"/>
  </si>
  <si>
    <t>合同基本信息</t>
    <phoneticPr fontId="1" type="noConversion"/>
  </si>
  <si>
    <t>合同编号</t>
    <phoneticPr fontId="1" type="noConversion"/>
  </si>
  <si>
    <t>合同状态</t>
    <phoneticPr fontId="1" type="noConversion"/>
  </si>
  <si>
    <t>完成标志</t>
    <phoneticPr fontId="1" type="noConversion"/>
  </si>
  <si>
    <t>客户产品关系</t>
    <phoneticPr fontId="1" type="noConversion"/>
  </si>
  <si>
    <t>状态</t>
    <phoneticPr fontId="1" type="noConversion"/>
  </si>
  <si>
    <t>套餐表</t>
    <phoneticPr fontId="1" type="noConversion"/>
  </si>
  <si>
    <t>套餐编号</t>
    <phoneticPr fontId="1" type="noConversion"/>
  </si>
  <si>
    <t>套餐名称</t>
    <phoneticPr fontId="1" type="noConversion"/>
  </si>
  <si>
    <t>商品套餐关系</t>
    <phoneticPr fontId="1" type="noConversion"/>
  </si>
  <si>
    <t>套餐信息</t>
    <phoneticPr fontId="1" type="noConversion"/>
  </si>
  <si>
    <t>合同商品关系</t>
    <phoneticPr fontId="1" type="noConversion"/>
  </si>
  <si>
    <t>合同套餐关系</t>
    <phoneticPr fontId="1" type="noConversion"/>
  </si>
  <si>
    <t>合同行项目表</t>
    <phoneticPr fontId="1" type="noConversion"/>
  </si>
  <si>
    <t>行项目号</t>
    <phoneticPr fontId="1" type="noConversion"/>
  </si>
  <si>
    <t>行项目编号</t>
    <phoneticPr fontId="1" type="noConversion"/>
  </si>
  <si>
    <t>产品类别表</t>
  </si>
  <si>
    <t>表格用途</t>
  </si>
  <si>
    <t>序号</t>
  </si>
  <si>
    <t>数据类型</t>
  </si>
  <si>
    <t>长度</t>
  </si>
  <si>
    <t>类别编号</t>
  </si>
  <si>
    <t>类别名称</t>
  </si>
  <si>
    <t>父类别</t>
  </si>
  <si>
    <t>层级</t>
  </si>
  <si>
    <t>工艺表</t>
  </si>
  <si>
    <t>工艺编号</t>
  </si>
  <si>
    <t>工艺名称</t>
  </si>
  <si>
    <t xml:space="preserve">  </t>
  </si>
  <si>
    <t>工艺产品关系表</t>
  </si>
  <si>
    <t>工艺方向</t>
  </si>
  <si>
    <t>组织机构表</t>
  </si>
  <si>
    <t>组织机构</t>
  </si>
  <si>
    <t>组织机构编号</t>
  </si>
  <si>
    <t>机构性质</t>
  </si>
  <si>
    <t>正:本工艺的原材料 负:本工艺目标产品</t>
    <phoneticPr fontId="1" type="noConversion"/>
  </si>
  <si>
    <t>人员表</t>
    <phoneticPr fontId="1" type="noConversion"/>
  </si>
  <si>
    <t>人员编号</t>
    <phoneticPr fontId="1" type="noConversion"/>
  </si>
  <si>
    <t>姓名</t>
    <phoneticPr fontId="1" type="noConversion"/>
  </si>
  <si>
    <t>服务表</t>
    <phoneticPr fontId="1" type="noConversion"/>
  </si>
  <si>
    <t>服务编号</t>
    <phoneticPr fontId="1" type="noConversion"/>
  </si>
  <si>
    <t>任务表</t>
    <phoneticPr fontId="1" type="noConversion"/>
  </si>
  <si>
    <t>任务编号</t>
    <phoneticPr fontId="1" type="noConversion"/>
  </si>
  <si>
    <t>频率</t>
    <phoneticPr fontId="1" type="noConversion"/>
  </si>
  <si>
    <t>业务范围表</t>
    <phoneticPr fontId="1" type="noConversion"/>
  </si>
  <si>
    <t>业务范围编码</t>
    <phoneticPr fontId="1" type="noConversion"/>
  </si>
  <si>
    <t>业务范围控制域</t>
    <phoneticPr fontId="1" type="noConversion"/>
  </si>
  <si>
    <t>域值</t>
    <phoneticPr fontId="1" type="noConversion"/>
  </si>
  <si>
    <t>角色</t>
    <phoneticPr fontId="1" type="noConversion"/>
  </si>
  <si>
    <t>业务范围域值关系(视功能而定)</t>
    <phoneticPr fontId="1" type="noConversion"/>
  </si>
  <si>
    <t>表格编号</t>
    <phoneticPr fontId="4" type="noConversion"/>
  </si>
  <si>
    <t>SQL</t>
    <phoneticPr fontId="4" type="noConversion"/>
  </si>
  <si>
    <t>英文标记</t>
    <phoneticPr fontId="4" type="noConversion"/>
  </si>
  <si>
    <t>中文名称</t>
    <phoneticPr fontId="4" type="noConversion"/>
  </si>
  <si>
    <t>英文名称</t>
    <phoneticPr fontId="4" type="noConversion"/>
  </si>
  <si>
    <t>空？</t>
    <phoneticPr fontId="4" type="noConversion"/>
  </si>
  <si>
    <t>编码说明</t>
    <phoneticPr fontId="4" type="noConversion"/>
  </si>
  <si>
    <t>NVARCHAR</t>
  </si>
  <si>
    <t>NVARCHAR</t>
    <phoneticPr fontId="1" type="noConversion"/>
  </si>
  <si>
    <r>
      <t>I</t>
    </r>
    <r>
      <rPr>
        <sz val="10"/>
        <rFont val="宋体"/>
        <family val="3"/>
        <charset val="134"/>
      </rPr>
      <t>NT</t>
    </r>
    <phoneticPr fontId="1" type="noConversion"/>
  </si>
  <si>
    <t>约束</t>
    <phoneticPr fontId="4" type="noConversion"/>
  </si>
  <si>
    <t>LZ-011</t>
    <phoneticPr fontId="1" type="noConversion"/>
  </si>
  <si>
    <t>用于记录合同主体信息</t>
    <phoneticPr fontId="1" type="noConversion"/>
  </si>
  <si>
    <t>LZ_CONTRACT_MAIN</t>
    <phoneticPr fontId="1" type="noConversion"/>
  </si>
  <si>
    <t>PK</t>
    <phoneticPr fontId="1" type="noConversion"/>
  </si>
  <si>
    <t>合同客户编号</t>
    <phoneticPr fontId="1" type="noConversion"/>
  </si>
  <si>
    <t>客户主账号</t>
    <phoneticPr fontId="1" type="noConversion"/>
  </si>
  <si>
    <t>合同签订日期</t>
    <phoneticPr fontId="1" type="noConversion"/>
  </si>
  <si>
    <t>合同过程标记</t>
    <phoneticPr fontId="1" type="noConversion"/>
  </si>
  <si>
    <t>未审核、已审核、执行中、完成</t>
    <phoneticPr fontId="1" type="noConversion"/>
  </si>
  <si>
    <t>正常、作废</t>
    <phoneticPr fontId="1" type="noConversion"/>
  </si>
  <si>
    <t>可续入:1 不可续入:0</t>
    <phoneticPr fontId="1" type="noConversion"/>
  </si>
  <si>
    <t>合同签订的时间</t>
    <phoneticPr fontId="1" type="noConversion"/>
  </si>
  <si>
    <t>主业务员账户</t>
    <phoneticPr fontId="1" type="noConversion"/>
  </si>
  <si>
    <t>客户名称</t>
    <phoneticPr fontId="1" type="noConversion"/>
  </si>
  <si>
    <t>DATETIME</t>
    <phoneticPr fontId="1" type="noConversion"/>
  </si>
  <si>
    <t>CHAR</t>
    <phoneticPr fontId="1" type="noConversion"/>
  </si>
  <si>
    <r>
      <t>N</t>
    </r>
    <r>
      <rPr>
        <sz val="10"/>
        <rFont val="宋体"/>
        <family val="3"/>
        <charset val="134"/>
      </rPr>
      <t>VARCHAR</t>
    </r>
    <phoneticPr fontId="1" type="noConversion"/>
  </si>
  <si>
    <t>LZ_CONTRACT_DETAIL</t>
    <phoneticPr fontId="1" type="noConversion"/>
  </si>
  <si>
    <t>用于记录合同明细信息</t>
    <phoneticPr fontId="1" type="noConversion"/>
  </si>
  <si>
    <r>
      <t>p</t>
    </r>
    <r>
      <rPr>
        <sz val="10"/>
        <rFont val="宋体"/>
        <family val="3"/>
        <charset val="134"/>
      </rPr>
      <t>k</t>
    </r>
    <phoneticPr fontId="1" type="noConversion"/>
  </si>
  <si>
    <t>LCD_ID</t>
    <phoneticPr fontId="1" type="noConversion"/>
  </si>
  <si>
    <t xml:space="preserve">LCM_CONTRACTMAIN_ID </t>
    <phoneticPr fontId="1" type="noConversion"/>
  </si>
  <si>
    <t>INT</t>
    <phoneticPr fontId="1" type="noConversion"/>
  </si>
  <si>
    <t>LCD_PACKAGE_ID</t>
    <phoneticPr fontId="1" type="noConversion"/>
  </si>
  <si>
    <t>NUMERIC</t>
  </si>
  <si>
    <t>NUMERIC</t>
    <phoneticPr fontId="1" type="noConversion"/>
  </si>
  <si>
    <t>合同内容</t>
    <phoneticPr fontId="1" type="noConversion"/>
  </si>
  <si>
    <t>备注</t>
    <phoneticPr fontId="1" type="noConversion"/>
  </si>
  <si>
    <t>描述合同的主要内容</t>
    <phoneticPr fontId="1" type="noConversion"/>
  </si>
  <si>
    <t>备注文本</t>
    <phoneticPr fontId="1" type="noConversion"/>
  </si>
  <si>
    <t>套餐金额</t>
    <phoneticPr fontId="1" type="noConversion"/>
  </si>
  <si>
    <t>单价</t>
    <phoneticPr fontId="1" type="noConversion"/>
  </si>
  <si>
    <t>数量</t>
    <phoneticPr fontId="1" type="noConversion"/>
  </si>
  <si>
    <t>套餐单价</t>
    <phoneticPr fontId="1" type="noConversion"/>
  </si>
  <si>
    <t>折扣</t>
    <phoneticPr fontId="1" type="noConversion"/>
  </si>
  <si>
    <t>录入人</t>
    <phoneticPr fontId="1" type="noConversion"/>
  </si>
  <si>
    <t>录入时间</t>
    <phoneticPr fontId="1" type="noConversion"/>
  </si>
  <si>
    <r>
      <t>LZ-01</t>
    </r>
    <r>
      <rPr>
        <sz val="10"/>
        <rFont val="宋体"/>
        <family val="3"/>
        <charset val="134"/>
      </rPr>
      <t>2</t>
    </r>
    <phoneticPr fontId="1" type="noConversion"/>
  </si>
  <si>
    <r>
      <t>LZ-01</t>
    </r>
    <r>
      <rPr>
        <sz val="10"/>
        <rFont val="宋体"/>
        <family val="3"/>
        <charset val="134"/>
      </rPr>
      <t>3</t>
    </r>
    <phoneticPr fontId="1" type="noConversion"/>
  </si>
  <si>
    <r>
      <t>LZ-01</t>
    </r>
    <r>
      <rPr>
        <sz val="10"/>
        <rFont val="宋体"/>
        <family val="3"/>
        <charset val="134"/>
      </rPr>
      <t>4</t>
    </r>
    <phoneticPr fontId="1" type="noConversion"/>
  </si>
  <si>
    <t>LCM_CUSTOMER_NAME</t>
    <phoneticPr fontId="1" type="noConversion"/>
  </si>
  <si>
    <t>LCM_CUSTMAIN_ACCOUNT</t>
    <phoneticPr fontId="1" type="noConversion"/>
  </si>
  <si>
    <t>LCM_ISCONTINUE</t>
    <phoneticPr fontId="1" type="noConversion"/>
  </si>
  <si>
    <t>LCM_AMOUNT</t>
    <phoneticPr fontId="1" type="noConversion"/>
  </si>
  <si>
    <t>LCD_PACKAGEAMOUNT</t>
    <phoneticPr fontId="1" type="noConversion"/>
  </si>
  <si>
    <t>LCD_UNITPRICE</t>
    <phoneticPr fontId="1" type="noConversion"/>
  </si>
  <si>
    <t>LCD_REGISTOR</t>
    <phoneticPr fontId="1" type="noConversion"/>
  </si>
  <si>
    <t>本条目享受的实际折扣 默认 1 无折扣</t>
    <phoneticPr fontId="1" type="noConversion"/>
  </si>
  <si>
    <t>LCD_REGIST_DATE</t>
    <phoneticPr fontId="1" type="noConversion"/>
  </si>
  <si>
    <t>LZ-015</t>
    <phoneticPr fontId="1" type="noConversion"/>
  </si>
  <si>
    <t>用于记录业务员信息</t>
    <phoneticPr fontId="1" type="noConversion"/>
  </si>
  <si>
    <t>not null</t>
  </si>
  <si>
    <t>产品套餐信息表</t>
    <phoneticPr fontId="1" type="noConversion"/>
  </si>
  <si>
    <t>LZ_PRODUCTPACKAGE_INFO</t>
    <phoneticPr fontId="1" type="noConversion"/>
  </si>
  <si>
    <t>PPI_PACKAGE_ID</t>
    <phoneticPr fontId="1" type="noConversion"/>
  </si>
  <si>
    <t>PPI_REGISTOR</t>
    <phoneticPr fontId="1" type="noConversion"/>
  </si>
  <si>
    <t>PPI_REGIST_DATE</t>
    <phoneticPr fontId="1" type="noConversion"/>
  </si>
  <si>
    <t>业务员姓名</t>
    <phoneticPr fontId="1" type="noConversion"/>
  </si>
  <si>
    <t>PPI_PACKAGE_NAME</t>
    <phoneticPr fontId="1" type="noConversion"/>
  </si>
  <si>
    <t>编码规则:抬头表内流水编号</t>
    <phoneticPr fontId="1" type="noConversion"/>
  </si>
  <si>
    <t xml:space="preserve">编码规则:标示符+日期+流水 </t>
    <phoneticPr fontId="1" type="noConversion"/>
  </si>
  <si>
    <t>LZ-016</t>
    <phoneticPr fontId="1" type="noConversion"/>
  </si>
  <si>
    <t>用于记录产品套餐信息</t>
    <phoneticPr fontId="1" type="noConversion"/>
  </si>
  <si>
    <t>发票类型</t>
    <phoneticPr fontId="1" type="noConversion"/>
  </si>
  <si>
    <t>LZ-018</t>
    <phoneticPr fontId="1" type="noConversion"/>
  </si>
  <si>
    <t>LZ-019</t>
    <phoneticPr fontId="1" type="noConversion"/>
  </si>
  <si>
    <t>LZ-020</t>
    <phoneticPr fontId="1" type="noConversion"/>
  </si>
  <si>
    <t>是否可续入</t>
    <phoneticPr fontId="1" type="noConversion"/>
  </si>
  <si>
    <t>PPI_ISCONTINUE</t>
    <phoneticPr fontId="1" type="noConversion"/>
  </si>
  <si>
    <t>LCD_NUMBER</t>
    <phoneticPr fontId="1" type="noConversion"/>
  </si>
  <si>
    <t>LCD_DISCOUNT</t>
    <phoneticPr fontId="1" type="noConversion"/>
  </si>
  <si>
    <t xml:space="preserve">取自抬头表合同编号:LZ_CONTRACT_MAIN.LCM_CONTRACTMAIN_ID </t>
    <phoneticPr fontId="1" type="noConversion"/>
  </si>
  <si>
    <t>取自客户资料表中的编号：CTM_CUSTOMER_LOCAL_ID</t>
    <phoneticPr fontId="1" type="noConversion"/>
  </si>
  <si>
    <t>LCM_CUSTOMER_LOCAL_ID</t>
    <phoneticPr fontId="1" type="noConversion"/>
  </si>
  <si>
    <t>取自客户账户表对应客户主账号：CTA_CUSTOMER_ACCOUNT</t>
    <phoneticPr fontId="1" type="noConversion"/>
  </si>
  <si>
    <t>取自套餐信息表:LZ_PRODUCTPACKAGE_INFO.PPI_PACKAGE_ID</t>
    <phoneticPr fontId="1" type="noConversion"/>
  </si>
  <si>
    <t>LCM_BUSIMAIN_ACCOUNT</t>
    <phoneticPr fontId="1" type="noConversion"/>
  </si>
  <si>
    <t>LCM_SIGNDATE</t>
    <phoneticPr fontId="1" type="noConversion"/>
  </si>
  <si>
    <t>LCM_STATUS</t>
    <phoneticPr fontId="1" type="noConversion"/>
  </si>
  <si>
    <t>LCM_PROCESSMARK</t>
    <phoneticPr fontId="1" type="noConversion"/>
  </si>
  <si>
    <t>LCM_CONTENT</t>
    <phoneticPr fontId="1" type="noConversion"/>
  </si>
  <si>
    <t>LCM_REMARK</t>
    <phoneticPr fontId="1" type="noConversion"/>
  </si>
  <si>
    <t>LCM_REGISTOR</t>
    <phoneticPr fontId="1" type="noConversion"/>
  </si>
  <si>
    <t>LCM_REGISTDATE</t>
    <phoneticPr fontId="1" type="noConversion"/>
  </si>
  <si>
    <t>套餐类型</t>
    <phoneticPr fontId="1" type="noConversion"/>
  </si>
  <si>
    <t>失效日期</t>
    <phoneticPr fontId="1" type="noConversion"/>
  </si>
  <si>
    <t>应续入日期</t>
    <phoneticPr fontId="1" type="noConversion"/>
  </si>
  <si>
    <t>LZ-022</t>
    <phoneticPr fontId="1" type="noConversion"/>
  </si>
  <si>
    <t>套餐类型表</t>
    <phoneticPr fontId="1" type="noConversion"/>
  </si>
  <si>
    <t>LZ_PRODUCTPACKAGE_TYPE</t>
    <phoneticPr fontId="1" type="noConversion"/>
  </si>
  <si>
    <t>类型名称</t>
    <phoneticPr fontId="1" type="noConversion"/>
  </si>
  <si>
    <t>类型代码</t>
    <phoneticPr fontId="1" type="noConversion"/>
  </si>
  <si>
    <t>类型编号</t>
    <phoneticPr fontId="1" type="noConversion"/>
  </si>
  <si>
    <t>类型说明</t>
    <phoneticPr fontId="1" type="noConversion"/>
  </si>
  <si>
    <t>LZ-023</t>
    <phoneticPr fontId="1" type="noConversion"/>
  </si>
  <si>
    <t>LZ-025</t>
    <phoneticPr fontId="1" type="noConversion"/>
  </si>
  <si>
    <t>资讯套餐表</t>
    <phoneticPr fontId="1" type="noConversion"/>
  </si>
  <si>
    <t>咨询说明</t>
    <phoneticPr fontId="1" type="noConversion"/>
  </si>
  <si>
    <t>PPI_DESC</t>
    <phoneticPr fontId="1" type="noConversion"/>
  </si>
  <si>
    <t>生效日期</t>
    <phoneticPr fontId="1" type="noConversion"/>
  </si>
  <si>
    <t>PPI_EXPIRATION_DATE</t>
    <phoneticPr fontId="1" type="noConversion"/>
  </si>
  <si>
    <t>PPT_REGISTOR</t>
    <phoneticPr fontId="1" type="noConversion"/>
  </si>
  <si>
    <t>PPT_REGIST_DATE</t>
    <phoneticPr fontId="1" type="noConversion"/>
  </si>
  <si>
    <t>PPT_PACKTYPE_ID</t>
    <phoneticPr fontId="1" type="noConversion"/>
  </si>
  <si>
    <t>PPT_PACKTYPE_NAME</t>
    <phoneticPr fontId="1" type="noConversion"/>
  </si>
  <si>
    <t>PPT_PACKTYPE_CODE</t>
    <phoneticPr fontId="1" type="noConversion"/>
  </si>
  <si>
    <t>PPT_PACKTYPE_DESC</t>
    <phoneticPr fontId="1" type="noConversion"/>
  </si>
  <si>
    <t>PPR_PRODUCT_ID</t>
    <phoneticPr fontId="1" type="noConversion"/>
  </si>
  <si>
    <t>LZ_PACKAGE_PRODUCT_REL</t>
    <phoneticPr fontId="1" type="noConversion"/>
  </si>
  <si>
    <t xml:space="preserve">对应套餐编号前三位编码:短信：SMS 咨询:INF 广告:ADV 会议：MET等 </t>
    <phoneticPr fontId="1" type="noConversion"/>
  </si>
  <si>
    <t>INF_PACKAGE_ID</t>
    <phoneticPr fontId="1" type="noConversion"/>
  </si>
  <si>
    <t>INF_REGISTOR</t>
    <phoneticPr fontId="1" type="noConversion"/>
  </si>
  <si>
    <t>INF_REGIST_DATE</t>
    <phoneticPr fontId="1" type="noConversion"/>
  </si>
  <si>
    <t>编码规则:类型代码+日期+流水 
例如:短信:SMS 20130101 0001 实际应用空格去掉</t>
    <phoneticPr fontId="1" type="noConversion"/>
  </si>
  <si>
    <t>合同生效日期</t>
    <phoneticPr fontId="1" type="noConversion"/>
  </si>
  <si>
    <t>合同失效日期</t>
    <phoneticPr fontId="1" type="noConversion"/>
  </si>
  <si>
    <t>LCM_EFFECTIVE_DATE</t>
    <phoneticPr fontId="1" type="noConversion"/>
  </si>
  <si>
    <t>LCM_EXPIRATION_DATE</t>
    <phoneticPr fontId="1" type="noConversion"/>
  </si>
  <si>
    <t>PPI_PACKAGE_PRICE</t>
    <phoneticPr fontId="1" type="noConversion"/>
  </si>
  <si>
    <t>PPI_PACKAGE_TYPE</t>
    <phoneticPr fontId="1" type="noConversion"/>
  </si>
  <si>
    <t>套餐类型码:LZ_PRODUCTPACKAGE_TYPE.PPT_PACKTYPE_CODE</t>
    <phoneticPr fontId="1" type="noConversion"/>
  </si>
  <si>
    <t>INF_DESC</t>
    <phoneticPr fontId="1" type="noConversion"/>
  </si>
  <si>
    <t>NOT NULL</t>
    <phoneticPr fontId="1" type="noConversion"/>
  </si>
  <si>
    <t>客户物理资料名称(或者记录客户的本地存储信息)</t>
  </si>
  <si>
    <t>管理合同的业务员账户信息(全权限);BMI_BUSI_ACCOUNT</t>
  </si>
  <si>
    <t xml:space="preserve"> 合同(抬头)主表</t>
  </si>
  <si>
    <t xml:space="preserve"> 合同(明细)从表</t>
  </si>
  <si>
    <t>合同条款约定的生效日期,取自合同明细的最早生效时间</t>
  </si>
  <si>
    <t>合同条款约定的失效日期,取自合同明细的最晚失效时间,原则要求同时失效</t>
  </si>
  <si>
    <t>20,2</t>
  </si>
  <si>
    <t>录入者账户信息,系统自动记录</t>
  </si>
  <si>
    <t>录入者录入信息的时间,系统自动记录</t>
  </si>
  <si>
    <t>3,2</t>
  </si>
  <si>
    <t>字典表,记录所有的套餐类型</t>
  </si>
  <si>
    <t>GO</t>
    <phoneticPr fontId="1" type="noConversion"/>
  </si>
  <si>
    <t>自增</t>
    <phoneticPr fontId="1" type="noConversion"/>
  </si>
  <si>
    <t>默认值</t>
    <phoneticPr fontId="1" type="noConversion"/>
  </si>
  <si>
    <r>
      <t>G</t>
    </r>
    <r>
      <rPr>
        <sz val="10"/>
        <rFont val="宋体"/>
        <family val="3"/>
        <charset val="134"/>
      </rPr>
      <t>ETDATE()</t>
    </r>
    <phoneticPr fontId="1" type="noConversion"/>
  </si>
  <si>
    <t>1,1</t>
    <phoneticPr fontId="1" type="noConversion"/>
  </si>
  <si>
    <t>折扣</t>
    <phoneticPr fontId="1" type="noConversion"/>
  </si>
  <si>
    <t>理论价格</t>
    <phoneticPr fontId="1" type="noConversion"/>
  </si>
  <si>
    <t>实际价格</t>
    <phoneticPr fontId="1" type="noConversion"/>
  </si>
  <si>
    <t>合同是否续入</t>
    <phoneticPr fontId="1" type="noConversion"/>
  </si>
  <si>
    <t>套餐编号</t>
    <phoneticPr fontId="1" type="noConversion"/>
  </si>
  <si>
    <t>续入类型</t>
    <phoneticPr fontId="1" type="noConversion"/>
  </si>
  <si>
    <t>是否续入</t>
    <phoneticPr fontId="1" type="noConversion"/>
  </si>
  <si>
    <t>时效性</t>
    <phoneticPr fontId="1" type="noConversion"/>
  </si>
  <si>
    <t>失效日期</t>
    <phoneticPr fontId="1" type="noConversion"/>
  </si>
  <si>
    <t>生效日期</t>
    <phoneticPr fontId="1" type="noConversion"/>
  </si>
  <si>
    <t>应续入日期</t>
    <phoneticPr fontId="1" type="noConversion"/>
  </si>
  <si>
    <t>计量单位</t>
    <phoneticPr fontId="1" type="noConversion"/>
  </si>
  <si>
    <t>数量</t>
    <phoneticPr fontId="1" type="noConversion"/>
  </si>
  <si>
    <t>合同-套餐-产品关系表</t>
    <phoneticPr fontId="1" type="noConversion"/>
  </si>
  <si>
    <t>合同行项目号</t>
    <phoneticPr fontId="1" type="noConversion"/>
  </si>
  <si>
    <t>单位</t>
    <phoneticPr fontId="1" type="noConversion"/>
  </si>
  <si>
    <t>实际金额</t>
    <phoneticPr fontId="1" type="noConversion"/>
  </si>
  <si>
    <t>LCD_CONTINUE_TYPE</t>
    <phoneticPr fontId="1" type="noConversion"/>
  </si>
  <si>
    <t>LCD_ISCONTINUE</t>
    <phoneticPr fontId="1" type="noConversion"/>
  </si>
  <si>
    <t>LCD_TIMELINESS</t>
    <phoneticPr fontId="1" type="noConversion"/>
  </si>
  <si>
    <t>1:具有时效性 0:不具时效性</t>
    <phoneticPr fontId="1" type="noConversion"/>
  </si>
  <si>
    <t>PPI_EFFECTIVE_DATE</t>
    <phoneticPr fontId="1" type="noConversion"/>
  </si>
  <si>
    <t>LCD_EFFECTIVE_DATE</t>
    <phoneticPr fontId="1" type="noConversion"/>
  </si>
  <si>
    <t>LCD_EXPIRATION_DATE</t>
    <phoneticPr fontId="1" type="noConversion"/>
  </si>
  <si>
    <t>PPI_SHOULDCONTINUE_DATE</t>
    <phoneticPr fontId="1" type="noConversion"/>
  </si>
  <si>
    <t>LCD_SHOULDCONTINUE_DATE</t>
    <phoneticPr fontId="1" type="noConversion"/>
  </si>
  <si>
    <t>PPR_REGISTOR</t>
    <phoneticPr fontId="1" type="noConversion"/>
  </si>
  <si>
    <t>PPR_REGIST_DATE</t>
    <phoneticPr fontId="1" type="noConversion"/>
  </si>
  <si>
    <t>LCD_CONTRACTMAIN_ID</t>
    <phoneticPr fontId="1" type="noConversion"/>
  </si>
  <si>
    <t xml:space="preserve">PPR_CONTRACTMAIN_ID </t>
    <phoneticPr fontId="1" type="noConversion"/>
  </si>
  <si>
    <t>PPR_CONTRACTDETAIL_ID</t>
    <phoneticPr fontId="1" type="noConversion"/>
  </si>
  <si>
    <t>PPR_PACKAGE_ID</t>
    <phoneticPr fontId="1" type="noConversion"/>
  </si>
  <si>
    <t>PPR_PACKAGE_TYPE</t>
    <phoneticPr fontId="1" type="noConversion"/>
  </si>
  <si>
    <t>PPR_UNIT</t>
    <phoneticPr fontId="1" type="noConversion"/>
  </si>
  <si>
    <t>PPR_NUMBER</t>
    <phoneticPr fontId="1" type="noConversion"/>
  </si>
  <si>
    <t>PPR_ACTUAL_PRICE</t>
    <phoneticPr fontId="1" type="noConversion"/>
  </si>
  <si>
    <t>PPR_THEORY_PRICE</t>
    <phoneticPr fontId="1" type="noConversion"/>
  </si>
  <si>
    <t>PPR_ACTUAL_AMOUNT</t>
    <phoneticPr fontId="1" type="noConversion"/>
  </si>
  <si>
    <t>PPI_UNIT</t>
    <phoneticPr fontId="1" type="noConversion"/>
  </si>
  <si>
    <t>PPI_NUMBER</t>
    <phoneticPr fontId="1" type="noConversion"/>
  </si>
  <si>
    <t>PPI_CONTINUE_TYPE</t>
    <phoneticPr fontId="1" type="noConversion"/>
  </si>
  <si>
    <t>LCM_DISCOUNT</t>
    <phoneticPr fontId="1" type="noConversion"/>
  </si>
  <si>
    <t>LCM_THEORY_PRICE</t>
    <phoneticPr fontId="1" type="noConversion"/>
  </si>
  <si>
    <t>LCM_ACTUAL_PRICE</t>
    <phoneticPr fontId="1" type="noConversion"/>
  </si>
  <si>
    <t>3,2</t>
    <phoneticPr fontId="1" type="noConversion"/>
  </si>
  <si>
    <t>PK</t>
  </si>
  <si>
    <t>备注</t>
    <phoneticPr fontId="1" type="noConversion"/>
  </si>
  <si>
    <t>LZ_INF_PACKAGE</t>
    <phoneticPr fontId="1" type="noConversion"/>
  </si>
  <si>
    <t>表格编号</t>
    <phoneticPr fontId="4" type="noConversion"/>
  </si>
  <si>
    <t>LZ-011</t>
    <phoneticPr fontId="1" type="noConversion"/>
  </si>
  <si>
    <t>SQL</t>
    <phoneticPr fontId="4" type="noConversion"/>
  </si>
  <si>
    <t>表格名称</t>
    <phoneticPr fontId="4" type="noConversion"/>
  </si>
  <si>
    <t>英文标记</t>
    <phoneticPr fontId="4" type="noConversion"/>
  </si>
  <si>
    <t>表格用途</t>
    <phoneticPr fontId="4" type="noConversion"/>
  </si>
  <si>
    <t>序号</t>
    <phoneticPr fontId="4" type="noConversion"/>
  </si>
  <si>
    <t>中文名称</t>
    <phoneticPr fontId="4" type="noConversion"/>
  </si>
  <si>
    <t>英文名称</t>
    <phoneticPr fontId="4" type="noConversion"/>
  </si>
  <si>
    <t>长度</t>
    <phoneticPr fontId="4" type="noConversion"/>
  </si>
  <si>
    <t>约束</t>
    <phoneticPr fontId="4" type="noConversion"/>
  </si>
  <si>
    <t>默认值</t>
    <phoneticPr fontId="1" type="noConversion"/>
  </si>
  <si>
    <t>唯一</t>
    <phoneticPr fontId="1" type="noConversion"/>
  </si>
  <si>
    <t>自增</t>
    <phoneticPr fontId="1" type="noConversion"/>
  </si>
  <si>
    <t>空？</t>
    <phoneticPr fontId="4" type="noConversion"/>
  </si>
  <si>
    <t>编码说明</t>
    <phoneticPr fontId="4" type="noConversion"/>
  </si>
  <si>
    <t>NVARCHAR</t>
    <phoneticPr fontId="1" type="noConversion"/>
  </si>
  <si>
    <t>PK</t>
    <phoneticPr fontId="1" type="noConversion"/>
  </si>
  <si>
    <t>NOT NULL</t>
    <phoneticPr fontId="1" type="noConversion"/>
  </si>
  <si>
    <t>客户主账号</t>
    <phoneticPr fontId="1" type="noConversion"/>
  </si>
  <si>
    <t>合同签订日期</t>
    <phoneticPr fontId="1" type="noConversion"/>
  </si>
  <si>
    <t>DATETIME</t>
    <phoneticPr fontId="1" type="noConversion"/>
  </si>
  <si>
    <t>合同生效日期</t>
    <phoneticPr fontId="1" type="noConversion"/>
  </si>
  <si>
    <t>合同失效日期</t>
    <phoneticPr fontId="1" type="noConversion"/>
  </si>
  <si>
    <t>合同是否可续入</t>
    <phoneticPr fontId="1" type="noConversion"/>
  </si>
  <si>
    <t>合同应续入日期</t>
    <phoneticPr fontId="1" type="noConversion"/>
  </si>
  <si>
    <t>NUMERIC</t>
    <phoneticPr fontId="1" type="noConversion"/>
  </si>
  <si>
    <t>合同总价值</t>
    <phoneticPr fontId="1" type="noConversion"/>
  </si>
  <si>
    <t>合同内容</t>
    <phoneticPr fontId="1" type="noConversion"/>
  </si>
  <si>
    <r>
      <t>N</t>
    </r>
    <r>
      <rPr>
        <sz val="10"/>
        <rFont val="宋体"/>
        <family val="3"/>
        <charset val="134"/>
      </rPr>
      <t>VARCHAR</t>
    </r>
    <phoneticPr fontId="1" type="noConversion"/>
  </si>
  <si>
    <t>描述合同的主要内容</t>
    <phoneticPr fontId="1" type="noConversion"/>
  </si>
  <si>
    <t>备注</t>
    <phoneticPr fontId="1" type="noConversion"/>
  </si>
  <si>
    <t>LCM_REMARK</t>
    <phoneticPr fontId="1" type="noConversion"/>
  </si>
  <si>
    <t>备注文本</t>
    <phoneticPr fontId="1" type="noConversion"/>
  </si>
  <si>
    <t>录入人</t>
    <phoneticPr fontId="1" type="noConversion"/>
  </si>
  <si>
    <t>录入时间</t>
    <phoneticPr fontId="1" type="noConversion"/>
  </si>
  <si>
    <r>
      <t>G</t>
    </r>
    <r>
      <rPr>
        <sz val="10"/>
        <rFont val="宋体"/>
        <family val="3"/>
        <charset val="134"/>
      </rPr>
      <t>ETDATE()</t>
    </r>
    <phoneticPr fontId="1" type="noConversion"/>
  </si>
  <si>
    <t>GO</t>
    <phoneticPr fontId="1" type="noConversion"/>
  </si>
  <si>
    <r>
      <t>LZ-01</t>
    </r>
    <r>
      <rPr>
        <sz val="10"/>
        <rFont val="宋体"/>
        <family val="3"/>
        <charset val="134"/>
      </rPr>
      <t>2</t>
    </r>
    <phoneticPr fontId="1" type="noConversion"/>
  </si>
  <si>
    <t>用于记录合同明细信息</t>
    <phoneticPr fontId="1" type="noConversion"/>
  </si>
  <si>
    <t>行项目编号</t>
    <phoneticPr fontId="1" type="noConversion"/>
  </si>
  <si>
    <t>INT</t>
    <phoneticPr fontId="1" type="noConversion"/>
  </si>
  <si>
    <r>
      <t>p</t>
    </r>
    <r>
      <rPr>
        <sz val="10"/>
        <rFont val="宋体"/>
        <family val="3"/>
        <charset val="134"/>
      </rPr>
      <t>k</t>
    </r>
    <phoneticPr fontId="1" type="noConversion"/>
  </si>
  <si>
    <t>1,1</t>
    <phoneticPr fontId="1" type="noConversion"/>
  </si>
  <si>
    <t xml:space="preserve">取自抬头表合同编号:LZ_CONTRACT_MAIN.LCM_CONTRACTMAIN_ID </t>
    <phoneticPr fontId="1" type="noConversion"/>
  </si>
  <si>
    <t>NVARCHAR</t>
    <phoneticPr fontId="1" type="noConversion"/>
  </si>
  <si>
    <t>对应资讯套餐时，此字段生效，取INF_PACKTEMP_ID。其他套餐固定一个套餐编号</t>
    <phoneticPr fontId="1" type="noConversion"/>
  </si>
  <si>
    <t>套餐类型</t>
    <phoneticPr fontId="1" type="noConversion"/>
  </si>
  <si>
    <t>套餐名称</t>
    <phoneticPr fontId="1" type="noConversion"/>
  </si>
  <si>
    <t>单位</t>
    <phoneticPr fontId="1" type="noConversion"/>
  </si>
  <si>
    <t>数量</t>
    <phoneticPr fontId="1" type="noConversion"/>
  </si>
  <si>
    <t>生效日期</t>
    <phoneticPr fontId="1" type="noConversion"/>
  </si>
  <si>
    <t>失效日期</t>
    <phoneticPr fontId="1" type="noConversion"/>
  </si>
  <si>
    <t>应续入日期</t>
    <phoneticPr fontId="1" type="noConversion"/>
  </si>
  <si>
    <t>是否可续入</t>
    <phoneticPr fontId="1" type="noConversion"/>
  </si>
  <si>
    <t>LCD_REGIST_DATE</t>
    <phoneticPr fontId="1" type="noConversion"/>
  </si>
  <si>
    <t>LZ-013</t>
    <phoneticPr fontId="1" type="noConversion"/>
  </si>
  <si>
    <t>类型编号</t>
    <phoneticPr fontId="1" type="noConversion"/>
  </si>
  <si>
    <t>类型名称</t>
    <phoneticPr fontId="1" type="noConversion"/>
  </si>
  <si>
    <t>类型代码</t>
    <phoneticPr fontId="1" type="noConversion"/>
  </si>
  <si>
    <t>LZ-014</t>
    <phoneticPr fontId="1" type="noConversion"/>
  </si>
  <si>
    <t>合同号</t>
    <phoneticPr fontId="1" type="noConversion"/>
  </si>
  <si>
    <t>产品编号</t>
    <phoneticPr fontId="1" type="noConversion"/>
  </si>
  <si>
    <t>CPR_UNIT</t>
    <phoneticPr fontId="1" type="noConversion"/>
  </si>
  <si>
    <t>20,2</t>
    <phoneticPr fontId="1" type="noConversion"/>
  </si>
  <si>
    <t>编号</t>
    <phoneticPr fontId="1" type="noConversion"/>
  </si>
  <si>
    <t>LZ-016</t>
    <phoneticPr fontId="1" type="noConversion"/>
  </si>
  <si>
    <t>价格</t>
    <phoneticPr fontId="1" type="noConversion"/>
  </si>
  <si>
    <t>20,2</t>
    <phoneticPr fontId="1" type="noConversion"/>
  </si>
  <si>
    <t>表格用途</t>
    <phoneticPr fontId="4" type="noConversion"/>
  </si>
  <si>
    <t>序号</t>
    <phoneticPr fontId="4" type="noConversion"/>
  </si>
  <si>
    <t>中文名称</t>
    <phoneticPr fontId="4" type="noConversion"/>
  </si>
  <si>
    <t>英文名称</t>
    <phoneticPr fontId="4" type="noConversion"/>
  </si>
  <si>
    <t>数据类型</t>
    <phoneticPr fontId="4" type="noConversion"/>
  </si>
  <si>
    <t>长度</t>
    <phoneticPr fontId="4" type="noConversion"/>
  </si>
  <si>
    <t>约束</t>
    <phoneticPr fontId="4" type="noConversion"/>
  </si>
  <si>
    <t>默认值</t>
    <phoneticPr fontId="1" type="noConversion"/>
  </si>
  <si>
    <t>自增</t>
    <phoneticPr fontId="1" type="noConversion"/>
  </si>
  <si>
    <t>空？</t>
    <phoneticPr fontId="4" type="noConversion"/>
  </si>
  <si>
    <t>编码说明</t>
    <phoneticPr fontId="4" type="noConversion"/>
  </si>
  <si>
    <t>pro_id</t>
    <phoneticPr fontId="1" type="noConversion"/>
  </si>
  <si>
    <t>PK</t>
    <phoneticPr fontId="1" type="noConversion"/>
  </si>
  <si>
    <t>产品中文名称</t>
    <phoneticPr fontId="1" type="noConversion"/>
  </si>
  <si>
    <t>创建时间</t>
    <phoneticPr fontId="1" type="noConversion"/>
  </si>
  <si>
    <t>create_time</t>
    <phoneticPr fontId="1" type="noConversion"/>
  </si>
  <si>
    <r>
      <t>G</t>
    </r>
    <r>
      <rPr>
        <sz val="10"/>
        <rFont val="宋体"/>
        <family val="3"/>
        <charset val="134"/>
      </rPr>
      <t>ETDATE()</t>
    </r>
    <phoneticPr fontId="1" type="noConversion"/>
  </si>
  <si>
    <t>表格编号</t>
    <phoneticPr fontId="4" type="noConversion"/>
  </si>
  <si>
    <t>LZ-026</t>
    <phoneticPr fontId="1" type="noConversion"/>
  </si>
  <si>
    <t>SQL</t>
    <phoneticPr fontId="4" type="noConversion"/>
  </si>
  <si>
    <t>表格名称</t>
    <phoneticPr fontId="4" type="noConversion"/>
  </si>
  <si>
    <t>英文标记</t>
    <phoneticPr fontId="4" type="noConversion"/>
  </si>
  <si>
    <t>录入人</t>
    <phoneticPr fontId="1" type="noConversion"/>
  </si>
  <si>
    <t>录入时间</t>
    <phoneticPr fontId="1" type="noConversion"/>
  </si>
  <si>
    <t>LZ-027</t>
    <phoneticPr fontId="1" type="noConversion"/>
  </si>
  <si>
    <t>MET_REGISTOR</t>
    <phoneticPr fontId="1" type="noConversion"/>
  </si>
  <si>
    <t>状态</t>
    <phoneticPr fontId="1" type="noConversion"/>
  </si>
  <si>
    <t>NVARCHAR</t>
    <phoneticPr fontId="1" type="noConversion"/>
  </si>
  <si>
    <t>1001：可用 1002：不可用</t>
    <phoneticPr fontId="1" type="noConversion"/>
  </si>
  <si>
    <t>编码规则:流水编号</t>
    <phoneticPr fontId="1" type="noConversion"/>
  </si>
  <si>
    <t>合同客户编号</t>
    <phoneticPr fontId="1" type="noConversion"/>
  </si>
  <si>
    <t>套餐说明(备注)</t>
    <phoneticPr fontId="1" type="noConversion"/>
  </si>
  <si>
    <t>CPR_REGISTOR</t>
    <phoneticPr fontId="1" type="noConversion"/>
  </si>
  <si>
    <t>CPR_REGIST_DATE</t>
    <phoneticPr fontId="1" type="noConversion"/>
  </si>
  <si>
    <t xml:space="preserve">编码规则:日期+流水 </t>
    <phoneticPr fontId="1" type="noConversion"/>
  </si>
  <si>
    <t>LCD_DESC</t>
    <phoneticPr fontId="1" type="noConversion"/>
  </si>
  <si>
    <t>LCD_EFFECTIVE_DATE</t>
    <phoneticPr fontId="1" type="noConversion"/>
  </si>
  <si>
    <t>合同实际总金额</t>
    <phoneticPr fontId="1" type="noConversion"/>
  </si>
  <si>
    <t>20,2</t>
    <phoneticPr fontId="1" type="noConversion"/>
  </si>
  <si>
    <r>
      <rPr>
        <sz val="10"/>
        <color theme="1"/>
        <rFont val="宋体"/>
        <family val="3"/>
        <charset val="134"/>
      </rPr>
      <t>对应套餐编号前三位编码:短信：SMS 咨询:INF 广告:ADV 会议：MET 印刷品:PRT等</t>
    </r>
    <r>
      <rPr>
        <b/>
        <sz val="10"/>
        <color rgb="FFFF0000"/>
        <rFont val="宋体"/>
        <family val="3"/>
        <charset val="134"/>
      </rPr>
      <t xml:space="preserve">  注意:该字段在考虑印刷品的子类型时 去掉了唯一性约束，也就是允许存在多种印刷品类型 但是印刷品代码相等 如PRT:印刷品-地图 PRT:印刷品-手册 PRT:印刷品-通讯录</t>
    </r>
    <phoneticPr fontId="1" type="noConversion"/>
  </si>
  <si>
    <t>记录类型的编号</t>
    <phoneticPr fontId="1" type="noConversion"/>
  </si>
  <si>
    <t>NOT NULL</t>
  </si>
  <si>
    <t>PPT_PACKTYPE_NAME</t>
    <phoneticPr fontId="1" type="noConversion"/>
  </si>
  <si>
    <t>LCD_EXPIRATION_DATE</t>
    <phoneticPr fontId="1" type="noConversion"/>
  </si>
  <si>
    <t>该类型是否固定模板</t>
    <phoneticPr fontId="1" type="noConversion"/>
  </si>
  <si>
    <t>固定模板编号</t>
    <phoneticPr fontId="1" type="noConversion"/>
  </si>
  <si>
    <t>INT</t>
    <phoneticPr fontId="1" type="noConversion"/>
  </si>
  <si>
    <t>该字段在确定是固定模板的时候生效，此编号固定不能&gt;=99</t>
    <phoneticPr fontId="1" type="noConversion"/>
  </si>
  <si>
    <t>PPT_FIXTEMPID</t>
    <phoneticPr fontId="1" type="noConversion"/>
  </si>
  <si>
    <t>是否固定模板表示该类型在进行合同行项目维护时是否需要选择模板，用作页面跳转或选择 是固定模板:"1" 不是固定模板:"0"</t>
    <phoneticPr fontId="1" type="noConversion"/>
  </si>
  <si>
    <t>会议资料表</t>
    <phoneticPr fontId="1" type="noConversion"/>
  </si>
  <si>
    <t>记录会议资料信息</t>
    <phoneticPr fontId="1" type="noConversion"/>
  </si>
  <si>
    <t>MET_REGISTDATE</t>
    <phoneticPr fontId="1" type="noConversion"/>
  </si>
  <si>
    <t>会议编号</t>
    <phoneticPr fontId="1" type="noConversion"/>
  </si>
  <si>
    <t>会议名称</t>
    <phoneticPr fontId="1" type="noConversion"/>
  </si>
  <si>
    <t>创建人</t>
    <phoneticPr fontId="1" type="noConversion"/>
  </si>
  <si>
    <t>创建日期</t>
    <phoneticPr fontId="1" type="noConversion"/>
  </si>
  <si>
    <t>开始时间</t>
    <phoneticPr fontId="1" type="noConversion"/>
  </si>
  <si>
    <t>放开时间</t>
    <phoneticPr fontId="1" type="noConversion"/>
  </si>
  <si>
    <t>截止时间</t>
    <phoneticPr fontId="1" type="noConversion"/>
  </si>
  <si>
    <t>MET_CREATOR</t>
    <phoneticPr fontId="1" type="noConversion"/>
  </si>
  <si>
    <t>MET_CREATEDATE</t>
    <phoneticPr fontId="1" type="noConversion"/>
  </si>
  <si>
    <t xml:space="preserve"> 会议客户资料表</t>
    <phoneticPr fontId="1" type="noConversion"/>
  </si>
  <si>
    <t>MET_ENDDATE</t>
    <phoneticPr fontId="1" type="noConversion"/>
  </si>
  <si>
    <t>MET_STATUS</t>
    <phoneticPr fontId="1" type="noConversion"/>
  </si>
  <si>
    <t>记录参会客户的信息</t>
    <phoneticPr fontId="1" type="noConversion"/>
  </si>
  <si>
    <t>企业名称</t>
    <phoneticPr fontId="1" type="noConversion"/>
  </si>
  <si>
    <t>联系人</t>
    <phoneticPr fontId="1" type="noConversion"/>
  </si>
  <si>
    <t>联系人职务</t>
    <phoneticPr fontId="1" type="noConversion"/>
  </si>
  <si>
    <t>导入人</t>
    <phoneticPr fontId="1" type="noConversion"/>
  </si>
  <si>
    <t>持有人</t>
    <phoneticPr fontId="1" type="noConversion"/>
  </si>
  <si>
    <t>负责部门</t>
    <phoneticPr fontId="1" type="noConversion"/>
  </si>
  <si>
    <t>回执日期</t>
    <phoneticPr fontId="1" type="noConversion"/>
  </si>
  <si>
    <t>传真</t>
    <phoneticPr fontId="1" type="noConversion"/>
  </si>
  <si>
    <t>主营产品</t>
    <phoneticPr fontId="1" type="noConversion"/>
  </si>
  <si>
    <t>是否旅游</t>
    <phoneticPr fontId="1" type="noConversion"/>
  </si>
  <si>
    <t>核实日期</t>
    <phoneticPr fontId="1" type="noConversion"/>
  </si>
  <si>
    <t>入住时间</t>
    <phoneticPr fontId="1" type="noConversion"/>
  </si>
  <si>
    <t>离店时间</t>
    <phoneticPr fontId="1" type="noConversion"/>
  </si>
  <si>
    <t>房型</t>
    <phoneticPr fontId="1" type="noConversion"/>
  </si>
  <si>
    <t>赠品</t>
    <phoneticPr fontId="1" type="noConversion"/>
  </si>
  <si>
    <t>客户类型</t>
    <phoneticPr fontId="1" type="noConversion"/>
  </si>
  <si>
    <t>当前状态</t>
    <phoneticPr fontId="1" type="noConversion"/>
  </si>
  <si>
    <t>客户日累计呼叫记录</t>
    <phoneticPr fontId="1" type="noConversion"/>
  </si>
  <si>
    <t>记录客户每天呼叫的次数，防止频繁拨打电话</t>
    <phoneticPr fontId="1" type="noConversion"/>
  </si>
  <si>
    <t>呼叫日期</t>
    <phoneticPr fontId="1" type="noConversion"/>
  </si>
  <si>
    <t>当日呼叫次数</t>
    <phoneticPr fontId="1" type="noConversion"/>
  </si>
  <si>
    <t>DTC_CUSTOMER_ID</t>
    <phoneticPr fontId="1" type="noConversion"/>
  </si>
  <si>
    <t>保护客户资料</t>
    <phoneticPr fontId="1" type="noConversion"/>
  </si>
  <si>
    <t>记录保护客户的资料信息</t>
    <phoneticPr fontId="1" type="noConversion"/>
  </si>
  <si>
    <t>关键字</t>
    <phoneticPr fontId="1" type="noConversion"/>
  </si>
  <si>
    <t>被保护人</t>
    <phoneticPr fontId="1" type="noConversion"/>
  </si>
  <si>
    <t>PRC_REGIST_DATE</t>
    <phoneticPr fontId="1" type="noConversion"/>
  </si>
  <si>
    <t>PRC_KETWORD</t>
    <phoneticPr fontId="1" type="noConversion"/>
  </si>
  <si>
    <t>PRC_PROTECTED_BUSIMAN</t>
    <phoneticPr fontId="1" type="noConversion"/>
  </si>
  <si>
    <t>CTR_REGIST_DATE</t>
    <phoneticPr fontId="1" type="noConversion"/>
  </si>
  <si>
    <t>DTC_TOTAL_NUMBER</t>
    <phoneticPr fontId="1" type="noConversion"/>
  </si>
  <si>
    <t>DTC_REGIST_DATE</t>
    <phoneticPr fontId="1" type="noConversion"/>
  </si>
  <si>
    <t>CTR_HOLDER_ID</t>
    <phoneticPr fontId="1" type="noConversion"/>
  </si>
  <si>
    <t>INT</t>
    <phoneticPr fontId="1" type="noConversion"/>
  </si>
  <si>
    <t>CTR_DEPARTMENT_ID</t>
    <phoneticPr fontId="1" type="noConversion"/>
  </si>
  <si>
    <t>CTR_MAINPRODUCT</t>
    <phoneticPr fontId="1" type="noConversion"/>
  </si>
  <si>
    <t>CTR_ISTRAVELLING</t>
    <phoneticPr fontId="1" type="noConversion"/>
  </si>
  <si>
    <t>CTR_ADVCONTENT</t>
    <phoneticPr fontId="1" type="noConversion"/>
  </si>
  <si>
    <t>CTR_TOACCAMOUNT</t>
    <phoneticPr fontId="1" type="noConversion"/>
  </si>
  <si>
    <t>DATETIME</t>
    <phoneticPr fontId="1" type="noConversion"/>
  </si>
  <si>
    <t>CTR_DEPARTUREDATE</t>
    <phoneticPr fontId="1" type="noConversion"/>
  </si>
  <si>
    <t>CTR_GIFT</t>
    <phoneticPr fontId="1" type="noConversion"/>
  </si>
  <si>
    <t>保护级别</t>
    <phoneticPr fontId="1" type="noConversion"/>
  </si>
  <si>
    <t>流水编号</t>
    <phoneticPr fontId="1" type="noConversion"/>
  </si>
  <si>
    <t>创建该会议的管理员编号</t>
    <phoneticPr fontId="1" type="noConversion"/>
  </si>
  <si>
    <t>依据此日期划定资料导入的开始日期</t>
    <phoneticPr fontId="1" type="noConversion"/>
  </si>
  <si>
    <t>依据此日期划定客户联系的期限</t>
    <phoneticPr fontId="1" type="noConversion"/>
  </si>
  <si>
    <t>依据此日期解除客户联系的业务员限制</t>
    <phoneticPr fontId="1" type="noConversion"/>
  </si>
  <si>
    <t>依据此日期限制最终截止时间</t>
    <phoneticPr fontId="1" type="noConversion"/>
  </si>
  <si>
    <t>会议表主键</t>
    <phoneticPr fontId="1" type="noConversion"/>
  </si>
  <si>
    <t>企业名称 业务自填</t>
    <phoneticPr fontId="1" type="noConversion"/>
  </si>
  <si>
    <t>联系方式，需要进行查重过滤</t>
    <phoneticPr fontId="1" type="noConversion"/>
  </si>
  <si>
    <t>联系人姓名</t>
    <phoneticPr fontId="1" type="noConversion"/>
  </si>
  <si>
    <t>导入人的管理员编号</t>
    <phoneticPr fontId="1" type="noConversion"/>
  </si>
  <si>
    <t>根据不同时期持有人可能会产生变化</t>
    <phoneticPr fontId="1" type="noConversion"/>
  </si>
  <si>
    <t>1：资讯保护 2：会议保护</t>
    <phoneticPr fontId="1" type="noConversion"/>
  </si>
  <si>
    <t>如:“齐鲁石化”</t>
    <phoneticPr fontId="1" type="noConversion"/>
  </si>
  <si>
    <t>被保护人的管理员编号</t>
    <phoneticPr fontId="1" type="noConversion"/>
  </si>
  <si>
    <t>LZ-021</t>
    <phoneticPr fontId="1" type="noConversion"/>
  </si>
  <si>
    <t>MCT_REGISTOR</t>
  </si>
  <si>
    <t>录入者录入信息的时间,系统自动记录</t>
    <phoneticPr fontId="1" type="noConversion"/>
  </si>
  <si>
    <t>电话号码</t>
    <phoneticPr fontId="1" type="noConversion"/>
  </si>
  <si>
    <t>DTC_TELEPHONE</t>
    <phoneticPr fontId="1" type="noConversion"/>
  </si>
  <si>
    <t>拨打的某个电话号码</t>
    <phoneticPr fontId="1" type="noConversion"/>
  </si>
  <si>
    <t>日导入客户临时表</t>
    <phoneticPr fontId="1" type="noConversion"/>
  </si>
  <si>
    <t>会议编号</t>
    <phoneticPr fontId="1" type="noConversion"/>
  </si>
  <si>
    <t>INT</t>
    <phoneticPr fontId="1" type="noConversion"/>
  </si>
  <si>
    <t>DTC_MET_ID</t>
    <phoneticPr fontId="1" type="noConversion"/>
  </si>
  <si>
    <t>not null</t>
    <phoneticPr fontId="1" type="noConversion"/>
  </si>
  <si>
    <t>GO</t>
    <phoneticPr fontId="1" type="noConversion"/>
  </si>
  <si>
    <t>CDS_TELEPHONE</t>
    <phoneticPr fontId="1" type="noConversion"/>
  </si>
  <si>
    <t>客户呼叫记录</t>
    <phoneticPr fontId="1" type="noConversion"/>
  </si>
  <si>
    <t>记录客户每次呼叫的拨打时间、是否接通、等待时长、接通时间、通话时长、挂断时间</t>
    <phoneticPr fontId="1" type="noConversion"/>
  </si>
  <si>
    <t>拨打时间</t>
    <phoneticPr fontId="1" type="noConversion"/>
  </si>
  <si>
    <t>是否接通</t>
    <phoneticPr fontId="1" type="noConversion"/>
  </si>
  <si>
    <t>等待时长</t>
    <phoneticPr fontId="1" type="noConversion"/>
  </si>
  <si>
    <t>接通时间</t>
    <phoneticPr fontId="1" type="noConversion"/>
  </si>
  <si>
    <t>挂断时间</t>
    <phoneticPr fontId="1" type="noConversion"/>
  </si>
  <si>
    <t>通话时长</t>
    <phoneticPr fontId="1" type="noConversion"/>
  </si>
  <si>
    <t>DATETIME</t>
  </si>
  <si>
    <t>CDS_TURNON_TIME</t>
    <phoneticPr fontId="1" type="noConversion"/>
  </si>
  <si>
    <t>CDS_CALL_TIME</t>
    <phoneticPr fontId="1" type="noConversion"/>
  </si>
  <si>
    <t>CDS_HANG_TIME</t>
    <phoneticPr fontId="1" type="noConversion"/>
  </si>
  <si>
    <t>CDS_REGIST_DATE</t>
    <phoneticPr fontId="1" type="noConversion"/>
  </si>
  <si>
    <t>CDS_DAIL_TIME</t>
    <phoneticPr fontId="1" type="noConversion"/>
  </si>
  <si>
    <t>CDS_WEATHER_THROUGH</t>
    <phoneticPr fontId="1" type="noConversion"/>
  </si>
  <si>
    <t>CDS_WAIT_TIME</t>
    <phoneticPr fontId="1" type="noConversion"/>
  </si>
  <si>
    <t>20,3</t>
    <phoneticPr fontId="1" type="noConversion"/>
  </si>
  <si>
    <t>拨打时间精确到时分秒</t>
    <phoneticPr fontId="1" type="noConversion"/>
  </si>
  <si>
    <t>接通：1 未接通：0</t>
    <phoneticPr fontId="1" type="noConversion"/>
  </si>
  <si>
    <t>是否被分配过</t>
    <phoneticPr fontId="1" type="noConversion"/>
  </si>
  <si>
    <t>INT</t>
    <phoneticPr fontId="1" type="noConversion"/>
  </si>
  <si>
    <t>索引字段</t>
    <phoneticPr fontId="1" type="noConversion"/>
  </si>
  <si>
    <t>编号</t>
    <phoneticPr fontId="1" type="noConversion"/>
  </si>
  <si>
    <t>管理员资料</t>
    <phoneticPr fontId="1" type="noConversion"/>
  </si>
  <si>
    <t>LZ-024(wanglei)</t>
    <phoneticPr fontId="1" type="noConversion"/>
  </si>
  <si>
    <t>VARCHAR</t>
    <phoneticPr fontId="1" type="noConversion"/>
  </si>
  <si>
    <t>unique</t>
    <phoneticPr fontId="1" type="noConversion"/>
  </si>
  <si>
    <t>pwd</t>
    <phoneticPr fontId="1" type="noConversion"/>
  </si>
  <si>
    <t>VARCHAR</t>
    <phoneticPr fontId="1" type="noConversion"/>
  </si>
  <si>
    <t>sex</t>
    <phoneticPr fontId="1" type="noConversion"/>
  </si>
  <si>
    <t>birthday</t>
    <phoneticPr fontId="1" type="noConversion"/>
  </si>
  <si>
    <t>datetime</t>
    <phoneticPr fontId="1" type="noConversion"/>
  </si>
  <si>
    <t>phone</t>
    <phoneticPr fontId="1" type="noConversion"/>
  </si>
  <si>
    <t>varchar</t>
    <phoneticPr fontId="1" type="noConversion"/>
  </si>
  <si>
    <t>qq</t>
    <phoneticPr fontId="1" type="noConversion"/>
  </si>
  <si>
    <t>email</t>
    <phoneticPr fontId="1" type="noConversion"/>
  </si>
  <si>
    <t>address</t>
    <phoneticPr fontId="1" type="noConversion"/>
  </si>
  <si>
    <t>del_flag</t>
    <phoneticPr fontId="1" type="noConversion"/>
  </si>
  <si>
    <t>char</t>
    <phoneticPr fontId="1" type="noConversion"/>
  </si>
  <si>
    <t>login_time</t>
    <phoneticPr fontId="1" type="noConversion"/>
  </si>
  <si>
    <t>in_company_time</t>
    <phoneticPr fontId="1" type="noConversion"/>
  </si>
  <si>
    <t>over_time</t>
    <phoneticPr fontId="1" type="noConversion"/>
  </si>
  <si>
    <t>dept_id</t>
    <phoneticPr fontId="1" type="noConversion"/>
  </si>
  <si>
    <t>int</t>
    <phoneticPr fontId="1" type="noConversion"/>
  </si>
  <si>
    <t>kh_xu</t>
    <phoneticPr fontId="1" type="noConversion"/>
  </si>
  <si>
    <t>numeric</t>
    <phoneticPr fontId="1" type="noConversion"/>
  </si>
  <si>
    <t>11,2</t>
    <phoneticPr fontId="1" type="noConversion"/>
  </si>
  <si>
    <t>kh_xin</t>
    <phoneticPr fontId="1" type="noConversion"/>
  </si>
  <si>
    <t>kh_not</t>
    <phoneticPr fontId="1" type="noConversion"/>
  </si>
  <si>
    <t>create_time</t>
    <phoneticPr fontId="1" type="noConversion"/>
  </si>
  <si>
    <t>getdate()</t>
    <phoneticPr fontId="1" type="noConversion"/>
  </si>
  <si>
    <t>用户名</t>
    <phoneticPr fontId="1" type="noConversion"/>
  </si>
  <si>
    <t>密码</t>
    <phoneticPr fontId="1" type="noConversion"/>
  </si>
  <si>
    <t>姓名</t>
    <phoneticPr fontId="1" type="noConversion"/>
  </si>
  <si>
    <t>性别</t>
    <phoneticPr fontId="1" type="noConversion"/>
  </si>
  <si>
    <t>生日</t>
    <phoneticPr fontId="1" type="noConversion"/>
  </si>
  <si>
    <t>电话</t>
    <phoneticPr fontId="1" type="noConversion"/>
  </si>
  <si>
    <t>邮件</t>
    <phoneticPr fontId="1" type="noConversion"/>
  </si>
  <si>
    <t>地址</t>
    <phoneticPr fontId="1" type="noConversion"/>
  </si>
  <si>
    <t>删除标志</t>
    <phoneticPr fontId="1" type="noConversion"/>
  </si>
  <si>
    <t>最后登录时间</t>
    <phoneticPr fontId="1" type="noConversion"/>
  </si>
  <si>
    <t>入职时间</t>
    <phoneticPr fontId="1" type="noConversion"/>
  </si>
  <si>
    <t>离职时间</t>
    <phoneticPr fontId="1" type="noConversion"/>
  </si>
  <si>
    <t>部门编号</t>
    <phoneticPr fontId="1" type="noConversion"/>
  </si>
  <si>
    <t>创建时间</t>
    <phoneticPr fontId="1" type="noConversion"/>
  </si>
  <si>
    <t>续入考核指标</t>
    <phoneticPr fontId="1" type="noConversion"/>
  </si>
  <si>
    <t>新入考核指标</t>
    <phoneticPr fontId="1" type="noConversion"/>
  </si>
  <si>
    <t>非资讯考核指标</t>
    <phoneticPr fontId="1" type="noConversion"/>
  </si>
  <si>
    <t>MCT_MEETING_ID</t>
    <phoneticPr fontId="1" type="noConversion"/>
  </si>
  <si>
    <t>MCT_TEL</t>
    <phoneticPr fontId="1" type="noConversion"/>
  </si>
  <si>
    <t>MCT_IMPORT_ID</t>
    <phoneticPr fontId="1" type="noConversion"/>
  </si>
  <si>
    <t>MCT_DEPARTMENT_ID</t>
    <phoneticPr fontId="1" type="noConversion"/>
  </si>
  <si>
    <t>记录该客户电话号码的最后通话时间，用于查询公共资源池时做条件限制用</t>
    <phoneticPr fontId="1" type="noConversion"/>
  </si>
  <si>
    <t>MCT_TELINDEX</t>
    <phoneticPr fontId="1" type="noConversion"/>
  </si>
  <si>
    <t>NVARCHAR</t>
    <phoneticPr fontId="1" type="noConversion"/>
  </si>
  <si>
    <t>INT</t>
    <phoneticPr fontId="1" type="noConversion"/>
  </si>
  <si>
    <t>mobile</t>
  </si>
  <si>
    <t>手机</t>
    <phoneticPr fontId="1" type="noConversion"/>
  </si>
  <si>
    <t>PRC_ID</t>
    <phoneticPr fontId="1" type="noConversion"/>
  </si>
  <si>
    <t>PRC_LEVEL</t>
    <phoneticPr fontId="1" type="noConversion"/>
  </si>
  <si>
    <t>标注会议状态：1001-新建未开始，1002-开始未放开，1003-放开未关闭，1004-已关闭</t>
    <phoneticPr fontId="1" type="noConversion"/>
  </si>
  <si>
    <t xml:space="preserve">MET_ID </t>
    <phoneticPr fontId="1" type="noConversion"/>
  </si>
  <si>
    <t>MCT_REMARK</t>
    <phoneticPr fontId="1" type="noConversion"/>
  </si>
  <si>
    <t>MCT_CONTACTS</t>
    <phoneticPr fontId="1" type="noConversion"/>
  </si>
  <si>
    <t>MCT_ENTERPRISE_NAME</t>
    <phoneticPr fontId="1" type="noConversion"/>
  </si>
  <si>
    <t>DATE</t>
    <phoneticPr fontId="1" type="noConversion"/>
  </si>
  <si>
    <t>GO</t>
    <phoneticPr fontId="1" type="noConversion"/>
  </si>
  <si>
    <t>未被分配:1001 分配过:1002</t>
    <phoneticPr fontId="1" type="noConversion"/>
  </si>
  <si>
    <t>MCT_ISDISTRIBUTE</t>
    <phoneticPr fontId="1" type="noConversion"/>
  </si>
  <si>
    <t>最后通话时间</t>
    <phoneticPr fontId="1" type="noConversion"/>
  </si>
  <si>
    <t>CTR_POST</t>
    <phoneticPr fontId="1" type="noConversion"/>
  </si>
  <si>
    <t>CTR_IMPORT_ID</t>
    <phoneticPr fontId="1" type="noConversion"/>
  </si>
  <si>
    <t>是否到账</t>
    <phoneticPr fontId="1" type="noConversion"/>
  </si>
  <si>
    <t>NVARCHAR</t>
    <phoneticPr fontId="1" type="noConversion"/>
  </si>
  <si>
    <t>1:到账 0:未到账</t>
    <phoneticPr fontId="1" type="noConversion"/>
  </si>
  <si>
    <t>CHAR</t>
    <phoneticPr fontId="1" type="noConversion"/>
  </si>
  <si>
    <t>NOT NULL</t>
    <phoneticPr fontId="1" type="noConversion"/>
  </si>
  <si>
    <t>正式客户持有人变更记录</t>
    <phoneticPr fontId="1" type="noConversion"/>
  </si>
  <si>
    <t>LZ_CUSTOMERHOLDER_MOVE_RECORD</t>
    <phoneticPr fontId="1" type="noConversion"/>
  </si>
  <si>
    <t>1,1</t>
    <phoneticPr fontId="1" type="noConversion"/>
  </si>
  <si>
    <t>原持有人</t>
    <phoneticPr fontId="1" type="noConversion"/>
  </si>
  <si>
    <t>现持有人</t>
    <phoneticPr fontId="1" type="noConversion"/>
  </si>
  <si>
    <t>原状态</t>
    <phoneticPr fontId="1" type="noConversion"/>
  </si>
  <si>
    <t>现状态</t>
    <phoneticPr fontId="1" type="noConversion"/>
  </si>
  <si>
    <t>变更时间</t>
    <phoneticPr fontId="1" type="noConversion"/>
  </si>
  <si>
    <t>变更原因</t>
    <phoneticPr fontId="1" type="noConversion"/>
  </si>
  <si>
    <t>录入人</t>
    <phoneticPr fontId="1" type="noConversion"/>
  </si>
  <si>
    <t>录入时间</t>
    <phoneticPr fontId="1" type="noConversion"/>
  </si>
  <si>
    <t>NVARCHAR</t>
    <phoneticPr fontId="1" type="noConversion"/>
  </si>
  <si>
    <t>DATETIME</t>
    <phoneticPr fontId="1" type="noConversion"/>
  </si>
  <si>
    <t>CMR_CHANGE_DATE</t>
    <phoneticPr fontId="1" type="noConversion"/>
  </si>
  <si>
    <t>CMR_REASON</t>
    <phoneticPr fontId="1" type="noConversion"/>
  </si>
  <si>
    <t>CMR_REGISTOR</t>
    <phoneticPr fontId="1" type="noConversion"/>
  </si>
  <si>
    <t>CMR_REGIST_DATE</t>
    <phoneticPr fontId="1" type="noConversion"/>
  </si>
  <si>
    <t>选项</t>
    <phoneticPr fontId="1" type="noConversion"/>
  </si>
  <si>
    <t>值</t>
    <phoneticPr fontId="1" type="noConversion"/>
  </si>
  <si>
    <t>DCF_REGISTOR</t>
    <phoneticPr fontId="1" type="noConversion"/>
  </si>
  <si>
    <t>DCF_REGIST_DATE</t>
    <phoneticPr fontId="1" type="noConversion"/>
  </si>
  <si>
    <t>DCF_STATUS</t>
    <phoneticPr fontId="1" type="noConversion"/>
  </si>
  <si>
    <t>类别</t>
    <phoneticPr fontId="1" type="noConversion"/>
  </si>
  <si>
    <t>备注</t>
    <phoneticPr fontId="1" type="noConversion"/>
  </si>
  <si>
    <t>DCF_DES</t>
    <phoneticPr fontId="1" type="noConversion"/>
  </si>
  <si>
    <t>系统字典配置表</t>
    <phoneticPr fontId="1" type="noConversion"/>
  </si>
  <si>
    <t>PRC_REGISTOR</t>
    <phoneticPr fontId="1" type="noConversion"/>
  </si>
  <si>
    <t>DTC_CALL_DATE</t>
    <phoneticPr fontId="1" type="noConversion"/>
  </si>
  <si>
    <t>有可能是临时客户 也有可能是正式客户</t>
    <phoneticPr fontId="1" type="noConversion"/>
  </si>
  <si>
    <t>NVARCHAR</t>
    <phoneticPr fontId="1" type="noConversion"/>
  </si>
  <si>
    <t>1001:临时 1002:正式</t>
    <phoneticPr fontId="1" type="noConversion"/>
  </si>
  <si>
    <t>DTC_CUSTOMER_TYPE</t>
    <phoneticPr fontId="1" type="noConversion"/>
  </si>
  <si>
    <t>DTC_ID</t>
    <phoneticPr fontId="1" type="noConversion"/>
  </si>
  <si>
    <t>流水编号</t>
    <phoneticPr fontId="1" type="noConversion"/>
  </si>
  <si>
    <t>正式客户编号</t>
    <phoneticPr fontId="1" type="noConversion"/>
  </si>
  <si>
    <t>CTR_ISACCOUNT</t>
    <phoneticPr fontId="1" type="noConversion"/>
  </si>
  <si>
    <t>LZ_DAILY_TOTAL_CALLS</t>
    <phoneticPr fontId="1" type="noConversion"/>
  </si>
  <si>
    <t>LZ_CALL_DETAILS</t>
    <phoneticPr fontId="1" type="noConversion"/>
  </si>
  <si>
    <t>MCT_FINAL_TALK_TIME</t>
    <phoneticPr fontId="1" type="noConversion"/>
  </si>
  <si>
    <t>LZ-025(wanglei)</t>
    <phoneticPr fontId="1" type="noConversion"/>
  </si>
  <si>
    <t>pro_id</t>
    <phoneticPr fontId="1" type="noConversion"/>
  </si>
  <si>
    <t>1,1</t>
    <phoneticPr fontId="1" type="noConversion"/>
  </si>
  <si>
    <t>pro_real_name</t>
    <phoneticPr fontId="1" type="noConversion"/>
  </si>
  <si>
    <t>pro_en_name</t>
    <phoneticPr fontId="1" type="noConversion"/>
  </si>
  <si>
    <t>pro_short_name</t>
    <phoneticPr fontId="1" type="noConversion"/>
  </si>
  <si>
    <t>pro_unit</t>
    <phoneticPr fontId="1" type="noConversion"/>
  </si>
  <si>
    <t>pro_desc</t>
    <phoneticPr fontId="1" type="noConversion"/>
  </si>
  <si>
    <t>unique</t>
  </si>
  <si>
    <t>产品正式名称</t>
    <phoneticPr fontId="1" type="noConversion"/>
  </si>
  <si>
    <t>产品英文名称</t>
    <phoneticPr fontId="1" type="noConversion"/>
  </si>
  <si>
    <t>缩写</t>
    <phoneticPr fontId="1" type="noConversion"/>
  </si>
  <si>
    <t>单位</t>
    <phoneticPr fontId="1" type="noConversion"/>
  </si>
  <si>
    <t>备注</t>
    <phoneticPr fontId="1" type="noConversion"/>
  </si>
  <si>
    <t>创建时间</t>
    <phoneticPr fontId="1" type="noConversion"/>
  </si>
  <si>
    <t>lz_product_property</t>
    <phoneticPr fontId="1" type="noConversion"/>
  </si>
  <si>
    <t>LZ-026(wanglei)</t>
    <phoneticPr fontId="1" type="noConversion"/>
  </si>
  <si>
    <t>产品属性表</t>
    <phoneticPr fontId="1" type="noConversion"/>
  </si>
  <si>
    <t>prop_id</t>
    <phoneticPr fontId="1" type="noConversion"/>
  </si>
  <si>
    <t>prop_cn_name</t>
    <phoneticPr fontId="1" type="noConversion"/>
  </si>
  <si>
    <t>prop_en_name</t>
    <phoneticPr fontId="1" type="noConversion"/>
  </si>
  <si>
    <t>prop_show</t>
    <phoneticPr fontId="1" type="noConversion"/>
  </si>
  <si>
    <t>prop_chk</t>
    <phoneticPr fontId="1" type="noConversion"/>
  </si>
  <si>
    <t>prop_desc</t>
    <phoneticPr fontId="1" type="noConversion"/>
  </si>
  <si>
    <t>产品</t>
    <phoneticPr fontId="1" type="noConversion"/>
  </si>
  <si>
    <t>属性中文名称</t>
  </si>
  <si>
    <t>属性英文名称</t>
  </si>
  <si>
    <t>显示方式</t>
  </si>
  <si>
    <t>验证规则</t>
  </si>
  <si>
    <t xml:space="preserve"> 0：无验证  1：字母  2：数字  3：数据</t>
  </si>
  <si>
    <t>0：下拉框  1：文本框</t>
  </si>
  <si>
    <t>CHAR</t>
    <phoneticPr fontId="1" type="noConversion"/>
  </si>
  <si>
    <t>LZ-027(wanglei)</t>
    <phoneticPr fontId="1" type="noConversion"/>
  </si>
  <si>
    <t>产品属性选项表</t>
    <phoneticPr fontId="1" type="noConversion"/>
  </si>
  <si>
    <t>lz_product_property_option</t>
    <phoneticPr fontId="1" type="noConversion"/>
  </si>
  <si>
    <t>opti_id</t>
    <phoneticPr fontId="1" type="noConversion"/>
  </si>
  <si>
    <t>prop_id</t>
    <phoneticPr fontId="1" type="noConversion"/>
  </si>
  <si>
    <t>opti_name</t>
    <phoneticPr fontId="1" type="noConversion"/>
  </si>
  <si>
    <t>opti_order</t>
    <phoneticPr fontId="1" type="noConversion"/>
  </si>
  <si>
    <t>产品属性id</t>
    <phoneticPr fontId="1" type="noConversion"/>
  </si>
  <si>
    <t>选项名称</t>
  </si>
  <si>
    <t>选项顺序</t>
  </si>
  <si>
    <t>LZ-028(wanglei)</t>
    <phoneticPr fontId="1" type="noConversion"/>
  </si>
  <si>
    <t>产品数据组表</t>
    <phoneticPr fontId="1" type="noConversion"/>
  </si>
  <si>
    <t>lz_product_template</t>
    <phoneticPr fontId="1" type="noConversion"/>
  </si>
  <si>
    <t>temp_id</t>
    <phoneticPr fontId="1" type="noConversion"/>
  </si>
  <si>
    <t>temp_name</t>
    <phoneticPr fontId="1" type="noConversion"/>
  </si>
  <si>
    <t>temp_desc</t>
    <phoneticPr fontId="1" type="noConversion"/>
  </si>
  <si>
    <t>lz_product_unit</t>
    <phoneticPr fontId="1" type="noConversion"/>
  </si>
  <si>
    <t>LZ-029(wanglei)</t>
    <phoneticPr fontId="1" type="noConversion"/>
  </si>
  <si>
    <t>unit_id</t>
    <phoneticPr fontId="1" type="noConversion"/>
  </si>
  <si>
    <t>unit_name</t>
    <phoneticPr fontId="1" type="noConversion"/>
  </si>
  <si>
    <t>admin_id</t>
    <phoneticPr fontId="1" type="noConversion"/>
  </si>
  <si>
    <t>unit_desc</t>
    <phoneticPr fontId="1" type="noConversion"/>
  </si>
  <si>
    <t>名称</t>
    <phoneticPr fontId="1" type="noConversion"/>
  </si>
  <si>
    <t>数据组id</t>
    <phoneticPr fontId="1" type="noConversion"/>
  </si>
  <si>
    <t>编辑</t>
    <phoneticPr fontId="1" type="noConversion"/>
  </si>
  <si>
    <t>unique</t>
    <phoneticPr fontId="1" type="noConversion"/>
  </si>
  <si>
    <t>CMR_OLD_HOLDER_ID</t>
    <phoneticPr fontId="1" type="noConversion"/>
  </si>
  <si>
    <t>CMR_NEW_HOLDER_ID</t>
    <phoneticPr fontId="1" type="noConversion"/>
  </si>
  <si>
    <t>CMR_OLD_STATUS</t>
    <phoneticPr fontId="1" type="noConversion"/>
  </si>
  <si>
    <t>CMR_NEW_STATUS</t>
    <phoneticPr fontId="1" type="noConversion"/>
  </si>
  <si>
    <t>CMR_CUSTOMERID</t>
    <phoneticPr fontId="1" type="noConversion"/>
  </si>
  <si>
    <t>CMR_ID</t>
    <phoneticPr fontId="1" type="noConversion"/>
  </si>
  <si>
    <t>类别描述</t>
    <phoneticPr fontId="1" type="noConversion"/>
  </si>
  <si>
    <t>DCF_TYPEDES</t>
    <phoneticPr fontId="1" type="noConversion"/>
  </si>
  <si>
    <t>DCF_ID</t>
    <phoneticPr fontId="1" type="noConversion"/>
  </si>
  <si>
    <t>CTR_FAX</t>
    <phoneticPr fontId="1" type="noConversion"/>
  </si>
  <si>
    <t>MET_RELEASEDATE</t>
    <phoneticPr fontId="1" type="noConversion"/>
  </si>
  <si>
    <t>CTR_CUSTOMER_TYPE</t>
    <phoneticPr fontId="1" type="noConversion"/>
  </si>
  <si>
    <t>CTR_REMARK</t>
    <phoneticPr fontId="1" type="noConversion"/>
  </si>
  <si>
    <t>LZ_MEETING_IMPCUSTOMER_TEMP</t>
    <phoneticPr fontId="1" type="noConversion"/>
  </si>
  <si>
    <t>MCT_POST</t>
    <phoneticPr fontId="1" type="noConversion"/>
  </si>
  <si>
    <t>MCT_REGIST_DATE</t>
    <phoneticPr fontId="1" type="noConversion"/>
  </si>
  <si>
    <t>录入者账户信息,系统自动记录</t>
    <phoneticPr fontId="1" type="noConversion"/>
  </si>
  <si>
    <t>MCT_ID</t>
    <phoneticPr fontId="1" type="noConversion"/>
  </si>
  <si>
    <t>最后审核时间</t>
    <phoneticPr fontId="1" type="noConversion"/>
  </si>
  <si>
    <t>CTR_AUDITDATE</t>
    <phoneticPr fontId="1" type="noConversion"/>
  </si>
  <si>
    <t>MCT_HOLDER_ID</t>
    <phoneticPr fontId="1" type="noConversion"/>
  </si>
  <si>
    <t>MCT_STATUS</t>
    <phoneticPr fontId="1" type="noConversion"/>
  </si>
  <si>
    <t>信息单元表</t>
    <phoneticPr fontId="1" type="noConversion"/>
  </si>
  <si>
    <t>LZ-029</t>
    <phoneticPr fontId="1" type="noConversion"/>
  </si>
  <si>
    <t>LZ-030</t>
    <phoneticPr fontId="1" type="noConversion"/>
  </si>
  <si>
    <t>编辑-信息单元关联表</t>
    <phoneticPr fontId="1" type="noConversion"/>
  </si>
  <si>
    <t>新闻资讯表</t>
    <phoneticPr fontId="1" type="noConversion"/>
  </si>
  <si>
    <t>IFU_REGISTOR</t>
    <phoneticPr fontId="1" type="noConversion"/>
  </si>
  <si>
    <t>IFU_REGIST_DATE</t>
    <phoneticPr fontId="1" type="noConversion"/>
  </si>
  <si>
    <t>IET_REGIST_DATE</t>
    <phoneticPr fontId="1" type="noConversion"/>
  </si>
  <si>
    <t>IET_REGISTOR</t>
    <phoneticPr fontId="1" type="noConversion"/>
  </si>
  <si>
    <t>EIC_REGISTOR</t>
    <phoneticPr fontId="1" type="noConversion"/>
  </si>
  <si>
    <t>EIC_REGIST_DATE</t>
    <phoneticPr fontId="1" type="noConversion"/>
  </si>
  <si>
    <t>信息单元名称</t>
    <phoneticPr fontId="1" type="noConversion"/>
  </si>
  <si>
    <t>更新频率</t>
    <phoneticPr fontId="1" type="noConversion"/>
  </si>
  <si>
    <t>频率单位</t>
    <phoneticPr fontId="1" type="noConversion"/>
  </si>
  <si>
    <t>IFU_FREQUENCY</t>
    <phoneticPr fontId="1" type="noConversion"/>
  </si>
  <si>
    <t>IFU_FRE_UNIT</t>
    <phoneticPr fontId="1" type="noConversion"/>
  </si>
  <si>
    <t>NVARCHAR</t>
    <phoneticPr fontId="1" type="noConversion"/>
  </si>
  <si>
    <t>INT</t>
    <phoneticPr fontId="1" type="noConversion"/>
  </si>
  <si>
    <t>模板名称</t>
    <phoneticPr fontId="1" type="noConversion"/>
  </si>
  <si>
    <t>IET_KEYWORDS</t>
    <phoneticPr fontId="1" type="noConversion"/>
  </si>
  <si>
    <t>IET_DESCRIPTION</t>
    <phoneticPr fontId="1" type="noConversion"/>
  </si>
  <si>
    <t>标题</t>
    <phoneticPr fontId="1" type="noConversion"/>
  </si>
  <si>
    <t>模板编号</t>
    <phoneticPr fontId="1" type="noConversion"/>
  </si>
  <si>
    <t>信息单元编号</t>
    <phoneticPr fontId="1" type="noConversion"/>
  </si>
  <si>
    <t>新闻内容</t>
    <phoneticPr fontId="1" type="noConversion"/>
  </si>
  <si>
    <t>NEWS_CONTENT</t>
    <phoneticPr fontId="1" type="noConversion"/>
  </si>
  <si>
    <t>编辑编号</t>
    <phoneticPr fontId="1" type="noConversion"/>
  </si>
  <si>
    <t>记录录入人</t>
    <phoneticPr fontId="1" type="noConversion"/>
  </si>
  <si>
    <t>责任编辑</t>
    <phoneticPr fontId="1" type="noConversion"/>
  </si>
  <si>
    <t>状态</t>
    <phoneticPr fontId="1" type="noConversion"/>
  </si>
  <si>
    <t>IFU_STATUS</t>
    <phoneticPr fontId="1" type="noConversion"/>
  </si>
  <si>
    <t>状态</t>
    <phoneticPr fontId="1" type="noConversion"/>
  </si>
  <si>
    <t>IET_STATUS</t>
    <phoneticPr fontId="1" type="noConversion"/>
  </si>
  <si>
    <t>NEWS_STATUS</t>
    <phoneticPr fontId="1" type="noConversion"/>
  </si>
  <si>
    <t>KEYWORDS</t>
    <phoneticPr fontId="1" type="noConversion"/>
  </si>
  <si>
    <t>DESCRIPTION</t>
    <phoneticPr fontId="1" type="noConversion"/>
  </si>
  <si>
    <t>状态</t>
    <phoneticPr fontId="1" type="noConversion"/>
  </si>
  <si>
    <t>对应产品</t>
    <phoneticPr fontId="1" type="noConversion"/>
  </si>
  <si>
    <t>INT</t>
    <phoneticPr fontId="1" type="noConversion"/>
  </si>
  <si>
    <t>备注</t>
    <phoneticPr fontId="1" type="noConversion"/>
  </si>
  <si>
    <t>IFU_REMARK</t>
    <phoneticPr fontId="1" type="noConversion"/>
  </si>
  <si>
    <t>IFU_PRODUCT_ID</t>
    <phoneticPr fontId="1" type="noConversion"/>
  </si>
  <si>
    <t>信息单元编号</t>
    <phoneticPr fontId="1" type="noConversion"/>
  </si>
  <si>
    <t>IET_REMARK</t>
    <phoneticPr fontId="1" type="noConversion"/>
  </si>
  <si>
    <t>简介</t>
    <phoneticPr fontId="1" type="noConversion"/>
  </si>
  <si>
    <t>DESCRIPTION</t>
    <phoneticPr fontId="1" type="noConversion"/>
  </si>
  <si>
    <t>NEWS_INTRODUCTION</t>
    <phoneticPr fontId="1" type="noConversion"/>
  </si>
  <si>
    <t>NEWS_KEYWORDS</t>
    <phoneticPr fontId="1" type="noConversion"/>
  </si>
  <si>
    <t>NEWS_DESCRIPTION</t>
    <phoneticPr fontId="1" type="noConversion"/>
  </si>
  <si>
    <t>NVARCHAR</t>
    <phoneticPr fontId="1" type="noConversion"/>
  </si>
  <si>
    <t>IET_ID</t>
    <phoneticPr fontId="1" type="noConversion"/>
  </si>
  <si>
    <t>lz_admin</t>
    <phoneticPr fontId="1" type="noConversion"/>
  </si>
  <si>
    <t>admin_id</t>
    <phoneticPr fontId="1" type="noConversion"/>
  </si>
  <si>
    <t>username</t>
    <phoneticPr fontId="1" type="noConversion"/>
  </si>
  <si>
    <t>name</t>
    <phoneticPr fontId="1" type="noConversion"/>
  </si>
  <si>
    <t>TEXT</t>
    <phoneticPr fontId="1" type="noConversion"/>
  </si>
  <si>
    <t>LZ-031</t>
    <phoneticPr fontId="1" type="noConversion"/>
  </si>
  <si>
    <t>预计到账表</t>
    <phoneticPr fontId="1" type="noConversion"/>
  </si>
  <si>
    <t>人员编号</t>
    <phoneticPr fontId="1" type="noConversion"/>
  </si>
  <si>
    <t>最后修改时间</t>
    <phoneticPr fontId="1" type="noConversion"/>
  </si>
  <si>
    <t>lz_account_except</t>
    <phoneticPr fontId="1" type="noConversion"/>
  </si>
  <si>
    <t>account_except_id</t>
    <phoneticPr fontId="1" type="noConversion"/>
  </si>
  <si>
    <t>新入预计到账</t>
    <phoneticPr fontId="1" type="noConversion"/>
  </si>
  <si>
    <t>续入预计到账</t>
    <phoneticPr fontId="1" type="noConversion"/>
  </si>
  <si>
    <t>非咨询预计到账</t>
    <phoneticPr fontId="1" type="noConversion"/>
  </si>
  <si>
    <t>money_xv</t>
    <phoneticPr fontId="1" type="noConversion"/>
  </si>
  <si>
    <t>11,2</t>
    <phoneticPr fontId="1" type="noConversion"/>
  </si>
  <si>
    <t>money_xin</t>
    <phoneticPr fontId="1" type="noConversion"/>
  </si>
  <si>
    <t>money_not</t>
    <phoneticPr fontId="1" type="noConversion"/>
  </si>
  <si>
    <t>upd_date</t>
    <phoneticPr fontId="1" type="noConversion"/>
  </si>
  <si>
    <t>财务到账表</t>
    <phoneticPr fontId="1" type="noConversion"/>
  </si>
  <si>
    <t>LZ-032</t>
    <phoneticPr fontId="1" type="noConversion"/>
  </si>
  <si>
    <t>LZ-033</t>
    <phoneticPr fontId="1" type="noConversion"/>
  </si>
  <si>
    <t>create_time</t>
  </si>
  <si>
    <t>acct_in_id</t>
    <phoneticPr fontId="1" type="noConversion"/>
  </si>
  <si>
    <t>acct_en_name</t>
  </si>
  <si>
    <t>acct_en_name</t>
    <phoneticPr fontId="1" type="noConversion"/>
  </si>
  <si>
    <t>company</t>
  </si>
  <si>
    <t>company</t>
    <phoneticPr fontId="1" type="noConversion"/>
  </si>
  <si>
    <t>deal_time</t>
    <phoneticPr fontId="1" type="noConversion"/>
  </si>
  <si>
    <t>money</t>
    <phoneticPr fontId="1" type="noConversion"/>
  </si>
  <si>
    <t>deal_bank</t>
    <phoneticPr fontId="1" type="noConversion"/>
  </si>
  <si>
    <t>账户</t>
    <phoneticPr fontId="1" type="noConversion"/>
  </si>
  <si>
    <t>编号</t>
    <phoneticPr fontId="1" type="noConversion"/>
  </si>
  <si>
    <t>汇款单位</t>
    <phoneticPr fontId="1" type="noConversion"/>
  </si>
  <si>
    <t>金额</t>
  </si>
  <si>
    <t>交易行名</t>
  </si>
  <si>
    <t>交易类别</t>
  </si>
  <si>
    <t>交易渠道</t>
  </si>
  <si>
    <t>对方省市</t>
  </si>
  <si>
    <t>对方账号</t>
  </si>
  <si>
    <t>对方户名</t>
  </si>
  <si>
    <t>汇款人</t>
  </si>
  <si>
    <t>交易方式</t>
    <phoneticPr fontId="1" type="noConversion"/>
  </si>
  <si>
    <t>交易摘要</t>
    <phoneticPr fontId="1" type="noConversion"/>
  </si>
  <si>
    <t>交易附言</t>
    <phoneticPr fontId="1" type="noConversion"/>
  </si>
  <si>
    <t>修改时间</t>
    <phoneticPr fontId="1" type="noConversion"/>
  </si>
  <si>
    <t>deal_type1</t>
    <phoneticPr fontId="1" type="noConversion"/>
  </si>
  <si>
    <t>deal_type2</t>
    <phoneticPr fontId="1" type="noConversion"/>
  </si>
  <si>
    <t>deal_channel</t>
    <phoneticPr fontId="1" type="noConversion"/>
  </si>
  <si>
    <t>province</t>
    <phoneticPr fontId="1" type="noConversion"/>
  </si>
  <si>
    <t>acct_no</t>
    <phoneticPr fontId="1" type="noConversion"/>
  </si>
  <si>
    <t>acct_name</t>
    <phoneticPr fontId="1" type="noConversion"/>
  </si>
  <si>
    <t>deal_man</t>
    <phoneticPr fontId="1" type="noConversion"/>
  </si>
  <si>
    <t>deal_desc1</t>
    <phoneticPr fontId="1" type="noConversion"/>
  </si>
  <si>
    <t>deal_desc2</t>
    <phoneticPr fontId="1" type="noConversion"/>
  </si>
  <si>
    <t>deal_desc3</t>
    <phoneticPr fontId="1" type="noConversion"/>
  </si>
  <si>
    <t>upd_time</t>
    <phoneticPr fontId="1" type="noConversion"/>
  </si>
  <si>
    <t>create_time</t>
    <phoneticPr fontId="1" type="noConversion"/>
  </si>
  <si>
    <t>varchar</t>
  </si>
  <si>
    <t>datetime</t>
  </si>
  <si>
    <t>numeric</t>
  </si>
  <si>
    <t>11,2</t>
  </si>
  <si>
    <t>getdate()</t>
  </si>
  <si>
    <t>交易说明</t>
    <phoneticPr fontId="1" type="noConversion"/>
  </si>
  <si>
    <t>录入时间</t>
    <phoneticPr fontId="1" type="noConversion"/>
  </si>
  <si>
    <t>认账:记录财务到账的编号，未认账记0</t>
    <phoneticPr fontId="1" type="noConversion"/>
  </si>
  <si>
    <t>acct_in_time</t>
  </si>
  <si>
    <t>认账(到账编号)</t>
    <phoneticPr fontId="1" type="noConversion"/>
  </si>
  <si>
    <t>认账时间</t>
    <phoneticPr fontId="1" type="noConversion"/>
  </si>
  <si>
    <t>admin_id</t>
  </si>
  <si>
    <t>业务员</t>
    <phoneticPr fontId="1" type="noConversion"/>
  </si>
  <si>
    <t>账户</t>
    <phoneticPr fontId="1" type="noConversion"/>
  </si>
  <si>
    <t>汇款单位</t>
    <phoneticPr fontId="1" type="noConversion"/>
  </si>
  <si>
    <t>varchar</t>
    <phoneticPr fontId="1" type="noConversion"/>
  </si>
  <si>
    <t>金额</t>
    <phoneticPr fontId="1" type="noConversion"/>
  </si>
  <si>
    <t>char</t>
  </si>
  <si>
    <t>0：新入 1：续入 2：会议</t>
  </si>
  <si>
    <t>meet_name</t>
  </si>
  <si>
    <t>contract_content</t>
  </si>
  <si>
    <t>合同内容</t>
  </si>
  <si>
    <t>bill_need</t>
  </si>
  <si>
    <t>是否需要发票</t>
    <phoneticPr fontId="1" type="noConversion"/>
  </si>
  <si>
    <t>bill_qian</t>
  </si>
  <si>
    <t>是否提前开发票</t>
  </si>
  <si>
    <t>1：是  0：否</t>
  </si>
  <si>
    <t>bill_type</t>
  </si>
  <si>
    <t>0：增值税普通发票 1：增值税专用发票</t>
  </si>
  <si>
    <t>bill_content</t>
  </si>
  <si>
    <t>开票内容</t>
    <phoneticPr fontId="1" type="noConversion"/>
  </si>
  <si>
    <t>0：信息费 1：会议费 2：广告费</t>
  </si>
  <si>
    <t>shui_no</t>
  </si>
  <si>
    <t>税号</t>
    <phoneticPr fontId="1" type="noConversion"/>
  </si>
  <si>
    <t>cust_phone</t>
  </si>
  <si>
    <t>客户电话</t>
    <phoneticPr fontId="1" type="noConversion"/>
  </si>
  <si>
    <t>cust_address</t>
  </si>
  <si>
    <t>客户地址</t>
    <phoneticPr fontId="1" type="noConversion"/>
  </si>
  <si>
    <t>cust_bank</t>
  </si>
  <si>
    <t>客户开户行</t>
  </si>
  <si>
    <t>cust_acct_no</t>
  </si>
  <si>
    <t>客户开户行账号</t>
    <phoneticPr fontId="1" type="noConversion"/>
  </si>
  <si>
    <t>bill_flag</t>
  </si>
  <si>
    <t>开票标识</t>
  </si>
  <si>
    <t>0：未开票 1：已开票</t>
  </si>
  <si>
    <t>bill_time</t>
    <phoneticPr fontId="1" type="noConversion"/>
  </si>
  <si>
    <t>开票时间</t>
  </si>
  <si>
    <t>bill_no</t>
  </si>
  <si>
    <t>票号</t>
  </si>
  <si>
    <t>file_flag</t>
  </si>
  <si>
    <t>归档标识</t>
  </si>
  <si>
    <t>0：未归档 1：已归档</t>
  </si>
  <si>
    <t>file_no</t>
  </si>
  <si>
    <t>file_desc</t>
  </si>
  <si>
    <t>busi_cnt_flag</t>
  </si>
  <si>
    <t>busi_group_id</t>
  </si>
  <si>
    <t>busi_desc</t>
  </si>
  <si>
    <t>归档号</t>
  </si>
  <si>
    <t>归档备注</t>
  </si>
  <si>
    <t>业务笔数</t>
  </si>
  <si>
    <t>开票金额</t>
  </si>
  <si>
    <t>认账金额</t>
  </si>
  <si>
    <t>多笔业务分组id</t>
  </si>
  <si>
    <t>lz_account_in</t>
    <phoneticPr fontId="1" type="noConversion"/>
  </si>
  <si>
    <t>本笔金额</t>
    <phoneticPr fontId="1" type="noConversion"/>
  </si>
  <si>
    <t>部门表</t>
    <phoneticPr fontId="1" type="noConversion"/>
  </si>
  <si>
    <t>dept_name</t>
    <phoneticPr fontId="1" type="noConversion"/>
  </si>
  <si>
    <t>部门名称</t>
  </si>
  <si>
    <t>编号</t>
    <phoneticPr fontId="1" type="noConversion"/>
  </si>
  <si>
    <t>部门级别</t>
    <phoneticPr fontId="1" type="noConversion"/>
  </si>
  <si>
    <t>char</t>
    <phoneticPr fontId="1" type="noConversion"/>
  </si>
  <si>
    <t>varchar</t>
    <phoneticPr fontId="1" type="noConversion"/>
  </si>
  <si>
    <t>部门顺序</t>
    <phoneticPr fontId="1" type="noConversion"/>
  </si>
  <si>
    <t>上级部门</t>
    <phoneticPr fontId="1" type="noConversion"/>
  </si>
  <si>
    <t>int</t>
    <phoneticPr fontId="1" type="noConversion"/>
  </si>
  <si>
    <t>部门负责人</t>
    <phoneticPr fontId="1" type="noConversion"/>
  </si>
  <si>
    <t>kh_flag</t>
  </si>
  <si>
    <t>是否参与考核</t>
    <phoneticPr fontId="1" type="noConversion"/>
  </si>
  <si>
    <t>0：不考核  1：考核</t>
  </si>
  <si>
    <t>续入考核指标</t>
  </si>
  <si>
    <t>新入考核指标</t>
  </si>
  <si>
    <t>11,2</t>
    <phoneticPr fontId="1" type="noConversion"/>
  </si>
  <si>
    <t>非资讯考核指标</t>
  </si>
  <si>
    <t>kh_not</t>
  </si>
  <si>
    <t>创建时间</t>
    <phoneticPr fontId="1" type="noConversion"/>
  </si>
  <si>
    <t>0：单笔业务 1：多笔业务</t>
    <phoneticPr fontId="1" type="noConversion"/>
  </si>
  <si>
    <t>-2:手工填写/某值：固定值/0：不考核/ -1：成员考核指标的和</t>
    <phoneticPr fontId="1" type="noConversion"/>
  </si>
  <si>
    <t>-2:手工填写/某值：固定值/0：不考核/ -1：成员考核指标的和</t>
    <phoneticPr fontId="1" type="noConversion"/>
  </si>
  <si>
    <t>LZ-040</t>
    <phoneticPr fontId="1" type="noConversion"/>
  </si>
  <si>
    <t>LZ-041</t>
    <phoneticPr fontId="1" type="noConversion"/>
  </si>
  <si>
    <t>部门月度业绩考核表</t>
    <phoneticPr fontId="1" type="noConversion"/>
  </si>
  <si>
    <t>部门名称</t>
    <phoneticPr fontId="1" type="noConversion"/>
  </si>
  <si>
    <t>考核月份</t>
    <phoneticPr fontId="1" type="noConversion"/>
  </si>
  <si>
    <t>月新入考核类型</t>
    <phoneticPr fontId="1" type="noConversion"/>
  </si>
  <si>
    <t>月新入考核指标值</t>
    <phoneticPr fontId="1" type="noConversion"/>
  </si>
  <si>
    <t>月续入考核类型</t>
    <phoneticPr fontId="1" type="noConversion"/>
  </si>
  <si>
    <t>月续入考核指标</t>
    <phoneticPr fontId="1" type="noConversion"/>
  </si>
  <si>
    <t>月非咨询考核类型</t>
    <phoneticPr fontId="1" type="noConversion"/>
  </si>
  <si>
    <t>月非咨询考核指标</t>
    <phoneticPr fontId="1" type="noConversion"/>
  </si>
  <si>
    <t>月新入收入</t>
    <phoneticPr fontId="1" type="noConversion"/>
  </si>
  <si>
    <t>月新入完成率</t>
    <phoneticPr fontId="1" type="noConversion"/>
  </si>
  <si>
    <t>本月是否参与考核</t>
    <phoneticPr fontId="1" type="noConversion"/>
  </si>
  <si>
    <t>主键</t>
    <phoneticPr fontId="1" type="noConversion"/>
  </si>
  <si>
    <t>业务员编号</t>
    <phoneticPr fontId="1" type="noConversion"/>
  </si>
  <si>
    <t>BDK_ISKH</t>
    <phoneticPr fontId="1" type="noConversion"/>
  </si>
  <si>
    <t>BDK_XIN_TYPE</t>
    <phoneticPr fontId="1" type="noConversion"/>
  </si>
  <si>
    <t>BDK_XIN_VAL</t>
    <phoneticPr fontId="1" type="noConversion"/>
  </si>
  <si>
    <t>BDK_XV_TYPE</t>
    <phoneticPr fontId="1" type="noConversion"/>
  </si>
  <si>
    <t>BDK_XV_VAL</t>
    <phoneticPr fontId="1" type="noConversion"/>
  </si>
  <si>
    <t>BDK_XV_IN</t>
    <phoneticPr fontId="1" type="noConversion"/>
  </si>
  <si>
    <t>BDK_XV_COST</t>
    <phoneticPr fontId="1" type="noConversion"/>
  </si>
  <si>
    <t>BDK_XV_GROSSIN</t>
    <phoneticPr fontId="1" type="noConversion"/>
  </si>
  <si>
    <t>BDK_XV_COMPLETERATE</t>
    <phoneticPr fontId="1" type="noConversion"/>
  </si>
  <si>
    <t>BDK_NOT_TYPE</t>
    <phoneticPr fontId="1" type="noConversion"/>
  </si>
  <si>
    <t>BDK_NOT_VAL</t>
    <phoneticPr fontId="1" type="noConversion"/>
  </si>
  <si>
    <t>BDK_NOT_IN</t>
    <phoneticPr fontId="1" type="noConversion"/>
  </si>
  <si>
    <t>BDK_NOT_COST</t>
    <phoneticPr fontId="1" type="noConversion"/>
  </si>
  <si>
    <t>BDK_NOT_GROSSIN</t>
    <phoneticPr fontId="1" type="noConversion"/>
  </si>
  <si>
    <t>BDK_NOT_COMPLETERATE</t>
    <phoneticPr fontId="1" type="noConversion"/>
  </si>
  <si>
    <t>BDK_DESC</t>
    <phoneticPr fontId="1" type="noConversion"/>
  </si>
  <si>
    <t>BDK_REGISTOR</t>
    <phoneticPr fontId="1" type="noConversion"/>
  </si>
  <si>
    <t>录入人编号</t>
    <phoneticPr fontId="1" type="noConversion"/>
  </si>
  <si>
    <t>BDK_REGISTDATE</t>
    <phoneticPr fontId="1" type="noConversion"/>
  </si>
  <si>
    <t>0：不考核 1：考核</t>
    <phoneticPr fontId="1" type="noConversion"/>
  </si>
  <si>
    <t>BAK_XV_TYPE</t>
  </si>
  <si>
    <t>BAK_XV_IN</t>
  </si>
  <si>
    <t>BAK_XV_COST</t>
  </si>
  <si>
    <t>BAK_REGISTOR</t>
    <phoneticPr fontId="1" type="noConversion"/>
  </si>
  <si>
    <t>BAK_REGISTDATE</t>
    <phoneticPr fontId="1" type="noConversion"/>
  </si>
  <si>
    <t>GETDATE()</t>
    <phoneticPr fontId="1" type="noConversion"/>
  </si>
  <si>
    <t>0:不考核 1:手动输入 2:固定输入 3:成员指标之和</t>
  </si>
  <si>
    <t>BAK_NOT_TYPE</t>
  </si>
  <si>
    <t>BAK_NOT_IN</t>
  </si>
  <si>
    <t>BAK_NOT_COST</t>
  </si>
  <si>
    <t>BDK_XIN_IN</t>
    <phoneticPr fontId="1" type="noConversion"/>
  </si>
  <si>
    <t>BDK_XIN_COST</t>
    <phoneticPr fontId="1" type="noConversion"/>
  </si>
  <si>
    <t>BDK_XIN_GROSSIN</t>
    <phoneticPr fontId="1" type="noConversion"/>
  </si>
  <si>
    <t>BDK_ID</t>
    <phoneticPr fontId="1" type="noConversion"/>
  </si>
  <si>
    <t>kh_xu</t>
    <phoneticPr fontId="1" type="noConversion"/>
  </si>
  <si>
    <t>kh_xin</t>
    <phoneticPr fontId="1" type="noConversion"/>
  </si>
  <si>
    <t>BAK_XIN_TYPE</t>
    <phoneticPr fontId="1" type="noConversion"/>
  </si>
  <si>
    <t>BAK_DESC</t>
    <phoneticPr fontId="1" type="noConversion"/>
  </si>
  <si>
    <t>-2:手工填写  某值：固定值  0：不考核</t>
    <phoneticPr fontId="1" type="noConversion"/>
  </si>
  <si>
    <t>0:不考核 1:手动输入 2:固定值</t>
    <phoneticPr fontId="1" type="noConversion"/>
  </si>
  <si>
    <t>0:不考核 1:手动输入 2:固定输入 3:成员指标之和</t>
    <phoneticPr fontId="1" type="noConversion"/>
  </si>
  <si>
    <t>LZ-042</t>
    <phoneticPr fontId="1" type="noConversion"/>
  </si>
  <si>
    <t>业务员指标配置</t>
    <phoneticPr fontId="1" type="noConversion"/>
  </si>
  <si>
    <t>LZ-043</t>
    <phoneticPr fontId="1" type="noConversion"/>
  </si>
  <si>
    <t>BCA_ID</t>
    <phoneticPr fontId="1" type="noConversion"/>
  </si>
  <si>
    <t>月续入收入</t>
    <phoneticPr fontId="1" type="noConversion"/>
  </si>
  <si>
    <t>月续入完成率</t>
    <phoneticPr fontId="1" type="noConversion"/>
  </si>
  <si>
    <t>BCA_ADMIN_NAME</t>
    <phoneticPr fontId="1" type="noConversion"/>
  </si>
  <si>
    <t>BCA_ISKH</t>
    <phoneticPr fontId="1" type="noConversion"/>
  </si>
  <si>
    <t>BCA_XIN_VAL</t>
    <phoneticPr fontId="1" type="noConversion"/>
  </si>
  <si>
    <t>BCA_XV_TYPE</t>
    <phoneticPr fontId="1" type="noConversion"/>
  </si>
  <si>
    <t>BCA_XV_VAL</t>
    <phoneticPr fontId="1" type="noConversion"/>
  </si>
  <si>
    <t>BCA_NOT_TYPE</t>
    <phoneticPr fontId="1" type="noConversion"/>
  </si>
  <si>
    <t>BCA_NOT_VAL</t>
    <phoneticPr fontId="1" type="noConversion"/>
  </si>
  <si>
    <t>BCA_STATUS</t>
    <phoneticPr fontId="1" type="noConversion"/>
  </si>
  <si>
    <t>BCA_REGISTOR</t>
    <phoneticPr fontId="1" type="noConversion"/>
  </si>
  <si>
    <t>BCA_REGISTDATE</t>
    <phoneticPr fontId="1" type="noConversion"/>
  </si>
  <si>
    <t>BCD_DEPTNAME</t>
    <phoneticPr fontId="1" type="noConversion"/>
  </si>
  <si>
    <t>BCD_XIN_TYPE</t>
    <phoneticPr fontId="1" type="noConversion"/>
  </si>
  <si>
    <t>BCD_XIN_VAL</t>
    <phoneticPr fontId="1" type="noConversion"/>
  </si>
  <si>
    <t>BCD_XV_TYPE</t>
    <phoneticPr fontId="1" type="noConversion"/>
  </si>
  <si>
    <t>BCD_XV_VAL</t>
    <phoneticPr fontId="1" type="noConversion"/>
  </si>
  <si>
    <t>BCD_NOT_TYPE</t>
    <phoneticPr fontId="1" type="noConversion"/>
  </si>
  <si>
    <t>BCD_NOT_VAL</t>
    <phoneticPr fontId="1" type="noConversion"/>
  </si>
  <si>
    <t>BCD_STATUS</t>
    <phoneticPr fontId="1" type="noConversion"/>
  </si>
  <si>
    <t>BCD_DESC</t>
    <phoneticPr fontId="1" type="noConversion"/>
  </si>
  <si>
    <t>BCD_REGISTOR</t>
    <phoneticPr fontId="1" type="noConversion"/>
  </si>
  <si>
    <t>BCD_REGISTDATE</t>
    <phoneticPr fontId="1" type="noConversion"/>
  </si>
  <si>
    <t>0：不考核  1：考核</t>
    <phoneticPr fontId="1" type="noConversion"/>
  </si>
  <si>
    <t>LZ_BUSI_KH_CONFIG_ADMIN</t>
    <phoneticPr fontId="1" type="noConversion"/>
  </si>
  <si>
    <t>0:不考核 1:手动输入 2:固定值 3:成员指标之和</t>
    <phoneticPr fontId="1" type="noConversion"/>
  </si>
  <si>
    <t>0:不考核 1:手动输入 2:固定值 3:成员指标之和</t>
    <phoneticPr fontId="1" type="noConversion"/>
  </si>
  <si>
    <t>部门层级</t>
    <phoneticPr fontId="1" type="noConversion"/>
  </si>
  <si>
    <t>上级部门编号</t>
    <phoneticPr fontId="1" type="noConversion"/>
  </si>
  <si>
    <t>上级部门名称</t>
    <phoneticPr fontId="1" type="noConversion"/>
  </si>
  <si>
    <t>CHAR</t>
    <phoneticPr fontId="1" type="noConversion"/>
  </si>
  <si>
    <t>所属部门编号</t>
    <phoneticPr fontId="1" type="noConversion"/>
  </si>
  <si>
    <t>所属部门名称</t>
    <phoneticPr fontId="1" type="noConversion"/>
  </si>
  <si>
    <t>INT</t>
  </si>
  <si>
    <t>not null</t>
    <phoneticPr fontId="1" type="noConversion"/>
  </si>
  <si>
    <t>dept_order</t>
    <phoneticPr fontId="1" type="noConversion"/>
  </si>
  <si>
    <t>BCD_ISKH</t>
    <phoneticPr fontId="1" type="noConversion"/>
  </si>
  <si>
    <t>部门登记</t>
    <phoneticPr fontId="1" type="noConversion"/>
  </si>
  <si>
    <t>BCD_DEPTLEVEL</t>
    <phoneticPr fontId="1" type="noConversion"/>
  </si>
  <si>
    <t>CHAR</t>
    <phoneticPr fontId="1" type="noConversion"/>
  </si>
  <si>
    <t>所属部门编号</t>
    <phoneticPr fontId="1" type="noConversion"/>
  </si>
  <si>
    <t>BCA_DEPT_ID</t>
    <phoneticPr fontId="1" type="noConversion"/>
  </si>
  <si>
    <t>not null</t>
    <phoneticPr fontId="1" type="noConversion"/>
  </si>
  <si>
    <t>BCD_PARENT_DEPTNAME</t>
    <phoneticPr fontId="1" type="noConversion"/>
  </si>
  <si>
    <t>所属部门名称</t>
    <phoneticPr fontId="1" type="noConversion"/>
  </si>
  <si>
    <t>BCA_XIN_TYPE</t>
    <phoneticPr fontId="1" type="noConversion"/>
  </si>
  <si>
    <t>业务员月度业绩考核表</t>
    <phoneticPr fontId="1" type="noConversion"/>
  </si>
  <si>
    <t>BCA_DESC</t>
    <phoneticPr fontId="1" type="noConversion"/>
  </si>
  <si>
    <t>LZ_BUSI_KH_CONFIG_DEPT</t>
    <phoneticPr fontId="1" type="noConversion"/>
  </si>
  <si>
    <t>BCD_PARENT_DEPTID</t>
    <phoneticPr fontId="1" type="noConversion"/>
  </si>
  <si>
    <t>BCD_ID</t>
    <phoneticPr fontId="1" type="noConversion"/>
  </si>
  <si>
    <t>BCD_DEPTID</t>
    <phoneticPr fontId="1" type="noConversion"/>
  </si>
  <si>
    <t>parent_id</t>
    <phoneticPr fontId="1" type="noConversion"/>
  </si>
  <si>
    <t>部门指标配置</t>
    <phoneticPr fontId="1" type="noConversion"/>
  </si>
  <si>
    <t>money_bill</t>
    <phoneticPr fontId="1" type="noConversion"/>
  </si>
  <si>
    <t>lz_account_busi</t>
    <phoneticPr fontId="1" type="noConversion"/>
  </si>
  <si>
    <t>acct_busi_id</t>
    <phoneticPr fontId="1" type="noConversion"/>
  </si>
  <si>
    <t>部门协作负责人表</t>
    <phoneticPr fontId="1" type="noConversion"/>
  </si>
  <si>
    <t>LZ-026(dingjie)</t>
    <phoneticPr fontId="1" type="noConversion"/>
  </si>
  <si>
    <t>LZ_DEPT_COOPERADMIN</t>
    <phoneticPr fontId="1" type="noConversion"/>
  </si>
  <si>
    <t>部门编号</t>
    <phoneticPr fontId="1" type="noConversion"/>
  </si>
  <si>
    <t>协作负责人编号</t>
    <phoneticPr fontId="1" type="noConversion"/>
  </si>
  <si>
    <t>录入人</t>
    <phoneticPr fontId="1" type="noConversion"/>
  </si>
  <si>
    <t>DCA_ID</t>
    <phoneticPr fontId="1" type="noConversion"/>
  </si>
  <si>
    <t>DCA_REGISTOR</t>
    <phoneticPr fontId="1" type="noConversion"/>
  </si>
  <si>
    <t>INT</t>
    <phoneticPr fontId="1" type="noConversion"/>
  </si>
  <si>
    <t>DCA_REGIST_DATE</t>
    <phoneticPr fontId="1" type="noConversion"/>
  </si>
  <si>
    <t>DECIMAL</t>
    <phoneticPr fontId="1" type="noConversion"/>
  </si>
  <si>
    <t>DCA_ADMIN_ID</t>
    <phoneticPr fontId="1" type="noConversion"/>
  </si>
  <si>
    <t>师徒关系表</t>
    <phoneticPr fontId="1" type="noConversion"/>
  </si>
  <si>
    <t>徒弟编号</t>
    <phoneticPr fontId="1" type="noConversion"/>
  </si>
  <si>
    <t>师傅编号</t>
    <phoneticPr fontId="1" type="noConversion"/>
  </si>
  <si>
    <t>LZ_TEACHER_STUDENT</t>
    <phoneticPr fontId="1" type="noConversion"/>
  </si>
  <si>
    <t>TSA_ID</t>
    <phoneticPr fontId="1" type="noConversion"/>
  </si>
  <si>
    <t>TSA_TEACHER_ID</t>
    <phoneticPr fontId="1" type="noConversion"/>
  </si>
  <si>
    <t>TSA_REGISTOR</t>
    <phoneticPr fontId="1" type="noConversion"/>
  </si>
  <si>
    <t>TSA_REGIST_DATE</t>
    <phoneticPr fontId="1" type="noConversion"/>
  </si>
  <si>
    <t>TSA_STUDENT_ID</t>
    <phoneticPr fontId="1" type="noConversion"/>
  </si>
  <si>
    <t>money_in</t>
    <phoneticPr fontId="1" type="noConversion"/>
  </si>
  <si>
    <t>BAK_XIN_COST</t>
    <phoneticPr fontId="1" type="noConversion"/>
  </si>
  <si>
    <t>BAK_XIN_COMPLETERATE</t>
    <phoneticPr fontId="1" type="noConversion"/>
  </si>
  <si>
    <t>dept_level</t>
    <phoneticPr fontId="1" type="noConversion"/>
  </si>
  <si>
    <t>BCA_DEPT_NAME</t>
    <phoneticPr fontId="1" type="noConversion"/>
  </si>
  <si>
    <t>BAK_XIN_VAL</t>
    <phoneticPr fontId="1" type="noConversion"/>
  </si>
  <si>
    <t>BAK_XIN_IN</t>
    <phoneticPr fontId="1" type="noConversion"/>
  </si>
  <si>
    <t>BAK_XV_VAL</t>
    <phoneticPr fontId="1" type="noConversion"/>
  </si>
  <si>
    <t>BAK_NOT_VAL</t>
    <phoneticPr fontId="1" type="noConversion"/>
  </si>
  <si>
    <t>11,4</t>
    <phoneticPr fontId="1" type="noConversion"/>
  </si>
  <si>
    <t>BAK_NOT_COMPLETERATE</t>
    <phoneticPr fontId="1" type="noConversion"/>
  </si>
  <si>
    <t>BAK_XV_COMPLETERATE</t>
    <phoneticPr fontId="1" type="noConversion"/>
  </si>
  <si>
    <t>BDK_XIN_COMPLETERATE</t>
    <phoneticPr fontId="1" type="noConversion"/>
  </si>
  <si>
    <t>月新入短信成本</t>
    <phoneticPr fontId="1" type="noConversion"/>
  </si>
  <si>
    <t>月新入其他成本</t>
    <phoneticPr fontId="1" type="noConversion"/>
  </si>
  <si>
    <t>BAK_XIN_SMS_COST</t>
    <phoneticPr fontId="1" type="noConversion"/>
  </si>
  <si>
    <t>BAK_XIN_NO_GROSSIN</t>
    <phoneticPr fontId="1" type="noConversion"/>
  </si>
  <si>
    <t>新入收入=会议收入+纯粹新入收入</t>
    <phoneticPr fontId="1" type="noConversion"/>
  </si>
  <si>
    <t>月新入提成</t>
    <phoneticPr fontId="1" type="noConversion"/>
  </si>
  <si>
    <t>11,2</t>
    <phoneticPr fontId="1" type="noConversion"/>
  </si>
  <si>
    <t>月续入短信成本</t>
    <phoneticPr fontId="1" type="noConversion"/>
  </si>
  <si>
    <t>月续入短信成本</t>
    <phoneticPr fontId="1" type="noConversion"/>
  </si>
  <si>
    <t>月续入其他成本</t>
    <phoneticPr fontId="1" type="noConversion"/>
  </si>
  <si>
    <t>月续入提成</t>
    <phoneticPr fontId="1" type="noConversion"/>
  </si>
  <si>
    <t>月会议考核类型</t>
    <phoneticPr fontId="1" type="noConversion"/>
  </si>
  <si>
    <t>月会议考核指标</t>
    <phoneticPr fontId="1" type="noConversion"/>
  </si>
  <si>
    <t>月会议收入</t>
    <phoneticPr fontId="1" type="noConversion"/>
  </si>
  <si>
    <t>月会议成本</t>
    <phoneticPr fontId="1" type="noConversion"/>
  </si>
  <si>
    <t>月会议毛收入</t>
    <phoneticPr fontId="1" type="noConversion"/>
  </si>
  <si>
    <t>月会议完成率</t>
    <phoneticPr fontId="1" type="noConversion"/>
  </si>
  <si>
    <t>BAK_XIN_COMMISSION</t>
    <phoneticPr fontId="1" type="noConversion"/>
  </si>
  <si>
    <t>BAK_XV_COMMISSION</t>
    <phoneticPr fontId="1" type="noConversion"/>
  </si>
  <si>
    <t>月会议提成</t>
    <phoneticPr fontId="1" type="noConversion"/>
  </si>
  <si>
    <t>完成率= 扣成本毛收入/指标</t>
    <phoneticPr fontId="1" type="noConversion"/>
  </si>
  <si>
    <t>BAK_XV_SMS_COST</t>
    <phoneticPr fontId="1" type="noConversion"/>
  </si>
  <si>
    <t>月新入完成率毛收入</t>
    <phoneticPr fontId="1" type="noConversion"/>
  </si>
  <si>
    <t>月续入提成毛收入</t>
    <phoneticPr fontId="1" type="noConversion"/>
  </si>
  <si>
    <t>完成率毛收入=收入-其他成本</t>
    <phoneticPr fontId="1" type="noConversion"/>
  </si>
  <si>
    <t>提成毛收入=收入-短信成本-其他成本</t>
    <phoneticPr fontId="1" type="noConversion"/>
  </si>
  <si>
    <t>月新入提成毛收入</t>
    <phoneticPr fontId="1" type="noConversion"/>
  </si>
  <si>
    <t>完成率 = 扣成本毛收入/指标</t>
    <phoneticPr fontId="1" type="noConversion"/>
  </si>
  <si>
    <t>BDK_XIN_SMS_COST</t>
    <phoneticPr fontId="1" type="noConversion"/>
  </si>
  <si>
    <t>BDK_XIN_NO_GROSSIN</t>
    <phoneticPr fontId="1" type="noConversion"/>
  </si>
  <si>
    <t>BDK_XIN_COMMISSION</t>
    <phoneticPr fontId="1" type="noConversion"/>
  </si>
  <si>
    <t>月续入完成率毛收入</t>
    <phoneticPr fontId="1" type="noConversion"/>
  </si>
  <si>
    <t>月会员提成</t>
    <phoneticPr fontId="1" type="noConversion"/>
  </si>
  <si>
    <t>月会议考核指标</t>
    <phoneticPr fontId="1" type="noConversion"/>
  </si>
  <si>
    <t>月会议收入</t>
    <phoneticPr fontId="1" type="noConversion"/>
  </si>
  <si>
    <t>月会议成本</t>
    <phoneticPr fontId="1" type="noConversion"/>
  </si>
  <si>
    <t>月会议毛收入</t>
    <phoneticPr fontId="1" type="noConversion"/>
  </si>
  <si>
    <t>月会议完成率</t>
    <phoneticPr fontId="1" type="noConversion"/>
  </si>
  <si>
    <t>BDK_XV_SMS_COST</t>
    <phoneticPr fontId="1" type="noConversion"/>
  </si>
  <si>
    <t>BDK_XV_COMMISSION</t>
    <phoneticPr fontId="1" type="noConversion"/>
  </si>
  <si>
    <t>BDK_XV_NO_GROSSIN</t>
    <phoneticPr fontId="1" type="noConversion"/>
  </si>
  <si>
    <t>BDK_NOT_COMMISSION</t>
    <phoneticPr fontId="1" type="noConversion"/>
  </si>
  <si>
    <t>完成率= 完成率毛收入/指标</t>
    <phoneticPr fontId="1" type="noConversion"/>
  </si>
  <si>
    <t>BAK_XV_NO_GROSSIN</t>
    <phoneticPr fontId="1" type="noConversion"/>
  </si>
  <si>
    <t>BAK_NOT_COMMISSION</t>
    <phoneticPr fontId="1" type="noConversion"/>
  </si>
  <si>
    <t>BAK_XIN_GROSSIN</t>
    <phoneticPr fontId="1" type="noConversion"/>
  </si>
  <si>
    <t>月新入完成率毛收入</t>
    <phoneticPr fontId="1" type="noConversion"/>
  </si>
  <si>
    <t>LZ-027(dingjie)</t>
    <phoneticPr fontId="1" type="noConversion"/>
  </si>
  <si>
    <t>邮件日志表</t>
    <phoneticPr fontId="1" type="noConversion"/>
  </si>
  <si>
    <t>lz_mail</t>
    <phoneticPr fontId="1" type="noConversion"/>
  </si>
  <si>
    <t>mail_id</t>
    <phoneticPr fontId="1" type="noConversion"/>
  </si>
  <si>
    <t>发件人</t>
    <phoneticPr fontId="1" type="noConversion"/>
  </si>
  <si>
    <t>mail_from</t>
    <phoneticPr fontId="1" type="noConversion"/>
  </si>
  <si>
    <t>VARCHAR</t>
  </si>
  <si>
    <t>mail_to</t>
    <phoneticPr fontId="1" type="noConversion"/>
  </si>
  <si>
    <t>收件人</t>
    <phoneticPr fontId="1" type="noConversion"/>
  </si>
  <si>
    <t>mail_subject</t>
    <phoneticPr fontId="1" type="noConversion"/>
  </si>
  <si>
    <t>主题</t>
    <phoneticPr fontId="1" type="noConversion"/>
  </si>
  <si>
    <t>mail_text</t>
    <phoneticPr fontId="1" type="noConversion"/>
  </si>
  <si>
    <t>内容</t>
    <phoneticPr fontId="1" type="noConversion"/>
  </si>
  <si>
    <t>mail_error</t>
    <phoneticPr fontId="1" type="noConversion"/>
  </si>
  <si>
    <t>错误</t>
    <phoneticPr fontId="1" type="noConversion"/>
  </si>
  <si>
    <t>send_flag</t>
    <phoneticPr fontId="1" type="noConversion"/>
  </si>
  <si>
    <t>send_time</t>
    <phoneticPr fontId="1" type="noConversion"/>
  </si>
  <si>
    <t>发送状态  0：发送失败 1：发送成功</t>
    <phoneticPr fontId="1" type="noConversion"/>
  </si>
  <si>
    <t>发送状态</t>
  </si>
  <si>
    <t>发送时间</t>
    <phoneticPr fontId="1" type="noConversion"/>
  </si>
  <si>
    <t>CHAR</t>
  </si>
  <si>
    <t>新入预计备注</t>
    <phoneticPr fontId="1" type="noConversion"/>
  </si>
  <si>
    <t>续入预计备注</t>
    <phoneticPr fontId="1" type="noConversion"/>
  </si>
  <si>
    <t>会议预计备注</t>
    <phoneticPr fontId="1" type="noConversion"/>
  </si>
  <si>
    <t>desc_xv</t>
    <phoneticPr fontId="1" type="noConversion"/>
  </si>
  <si>
    <t>desc_not</t>
    <phoneticPr fontId="1" type="noConversion"/>
  </si>
  <si>
    <t>desc_xin</t>
    <phoneticPr fontId="1" type="noConversion"/>
  </si>
  <si>
    <t>测试表</t>
    <phoneticPr fontId="1" type="noConversion"/>
  </si>
  <si>
    <t>LZ_TEST_DINGJIE</t>
    <phoneticPr fontId="1" type="noConversion"/>
  </si>
  <si>
    <t>admin_id</t>
    <phoneticPr fontId="1" type="noConversion"/>
  </si>
  <si>
    <t>BCA_ADMIN_ID</t>
    <phoneticPr fontId="1" type="noConversion"/>
  </si>
  <si>
    <t>1001:旅游 1002:不旅游</t>
    <phoneticPr fontId="1" type="noConversion"/>
  </si>
  <si>
    <t>呼叫日期格式 按天算 不能带时分秒 yyyy-MM-dd</t>
    <phoneticPr fontId="1" type="noConversion"/>
  </si>
  <si>
    <t>收到回执后填写的日期</t>
    <phoneticPr fontId="1" type="noConversion"/>
  </si>
  <si>
    <t>开放状态:1001 已发回执状态:1002 锁定状态:1003</t>
    <phoneticPr fontId="1" type="noConversion"/>
  </si>
  <si>
    <t>联系电话1</t>
    <phoneticPr fontId="1" type="noConversion"/>
  </si>
  <si>
    <t>联系电话1后四位</t>
    <phoneticPr fontId="1" type="noConversion"/>
  </si>
  <si>
    <t>'0'</t>
    <phoneticPr fontId="1" type="noConversion"/>
  </si>
  <si>
    <t>邮箱</t>
    <phoneticPr fontId="1" type="noConversion"/>
  </si>
  <si>
    <t>CTR_QQ</t>
    <phoneticPr fontId="1" type="noConversion"/>
  </si>
  <si>
    <t>临时客户转正式客户时，传真、邮箱、qq三项有一项必填！</t>
    <phoneticPr fontId="1" type="noConversion"/>
  </si>
  <si>
    <t>所属产品</t>
    <phoneticPr fontId="1" type="noConversion"/>
  </si>
  <si>
    <t>INT</t>
    <phoneticPr fontId="1" type="noConversion"/>
  </si>
  <si>
    <t>BAK_XV_GROSSIN</t>
    <phoneticPr fontId="1" type="noConversion"/>
  </si>
  <si>
    <t>CTR_REGISTOR</t>
    <phoneticPr fontId="1" type="noConversion"/>
  </si>
  <si>
    <t>CTR_ENTERPRISE_NAME</t>
    <phoneticPr fontId="1" type="noConversion"/>
  </si>
  <si>
    <t>CTR_CONTACTS</t>
    <phoneticPr fontId="1" type="noConversion"/>
  </si>
  <si>
    <t>QQ</t>
    <phoneticPr fontId="1" type="noConversion"/>
  </si>
  <si>
    <t>联系电话(座机)</t>
    <phoneticPr fontId="1" type="noConversion"/>
  </si>
  <si>
    <t>联系电话(手机)</t>
    <phoneticPr fontId="1" type="noConversion"/>
  </si>
  <si>
    <t>CTR_TEL</t>
    <phoneticPr fontId="1" type="noConversion"/>
  </si>
  <si>
    <t>CTR_MOBILE</t>
    <phoneticPr fontId="1" type="noConversion"/>
  </si>
  <si>
    <t>联系方式，需要进行查重过滤,座机</t>
    <phoneticPr fontId="1" type="noConversion"/>
  </si>
  <si>
    <t>联系方式，需要进行查重过滤,手机</t>
    <phoneticPr fontId="1" type="noConversion"/>
  </si>
  <si>
    <t>CTR_EMAIL</t>
    <phoneticPr fontId="1" type="noConversion"/>
  </si>
  <si>
    <t>NOT NULL</t>
    <phoneticPr fontId="1" type="noConversion"/>
  </si>
  <si>
    <t>CTR_VERIFYDATE</t>
    <phoneticPr fontId="1" type="noConversion"/>
  </si>
  <si>
    <t>CTR_PROTECTCUST</t>
    <phoneticPr fontId="1" type="noConversion"/>
  </si>
  <si>
    <t>查重规则</t>
    <phoneticPr fontId="1" type="noConversion"/>
  </si>
  <si>
    <t>保护字段</t>
    <phoneticPr fontId="1" type="noConversion"/>
  </si>
  <si>
    <t>MET_CHKROLE</t>
    <phoneticPr fontId="1" type="noConversion"/>
  </si>
  <si>
    <t>MET_PROCOLUMN</t>
    <phoneticPr fontId="1" type="noConversion"/>
  </si>
  <si>
    <t>NOT NULL</t>
    <phoneticPr fontId="1" type="noConversion"/>
  </si>
  <si>
    <t>'keyword|contract'</t>
    <phoneticPr fontId="1" type="noConversion"/>
  </si>
  <si>
    <t>CTR_BUY_OPTIONS</t>
    <phoneticPr fontId="1" type="noConversion"/>
  </si>
  <si>
    <t>NVARCHAR</t>
    <phoneticPr fontId="1" type="noConversion"/>
  </si>
  <si>
    <t>购买项目</t>
    <phoneticPr fontId="1" type="noConversion"/>
  </si>
  <si>
    <t>广告类型</t>
    <phoneticPr fontId="1" type="noConversion"/>
  </si>
  <si>
    <t>全页广告/半页广告/X展架/无</t>
    <phoneticPr fontId="1" type="noConversion"/>
  </si>
  <si>
    <t>（会刊、通讯录、掌中宝、地图、微信/无）</t>
    <phoneticPr fontId="1" type="noConversion"/>
  </si>
  <si>
    <t>联系人表</t>
    <phoneticPr fontId="1" type="noConversion"/>
  </si>
  <si>
    <t>职务</t>
    <phoneticPr fontId="1" type="noConversion"/>
  </si>
  <si>
    <t>座机</t>
    <phoneticPr fontId="1" type="noConversion"/>
  </si>
  <si>
    <t>是否旅游</t>
    <phoneticPr fontId="1" type="noConversion"/>
  </si>
  <si>
    <t>房间表</t>
    <phoneticPr fontId="1" type="noConversion"/>
  </si>
  <si>
    <t>MRM_ID</t>
    <phoneticPr fontId="1" type="noConversion"/>
  </si>
  <si>
    <t>MRM_MEETING_ID</t>
    <phoneticPr fontId="1" type="noConversion"/>
  </si>
  <si>
    <t>房间类型</t>
    <phoneticPr fontId="1" type="noConversion"/>
  </si>
  <si>
    <t>房间数量</t>
    <phoneticPr fontId="1" type="noConversion"/>
  </si>
  <si>
    <t>MRM_ROOMNUMBER</t>
    <phoneticPr fontId="1" type="noConversion"/>
  </si>
  <si>
    <t>MRM_INDATE</t>
    <phoneticPr fontId="1" type="noConversion"/>
  </si>
  <si>
    <t>MRM_OUTDATE</t>
    <phoneticPr fontId="1" type="noConversion"/>
  </si>
  <si>
    <t>MRM_STATUS</t>
    <phoneticPr fontId="1" type="noConversion"/>
  </si>
  <si>
    <t>MRM_REGISTOR</t>
    <phoneticPr fontId="1" type="noConversion"/>
  </si>
  <si>
    <t>MRM_REGIST_DATE</t>
    <phoneticPr fontId="1" type="noConversion"/>
  </si>
  <si>
    <t>拨打的某个电话号码</t>
    <phoneticPr fontId="1" type="noConversion"/>
  </si>
  <si>
    <t>1:旅游 0:不旅游</t>
    <phoneticPr fontId="1" type="noConversion"/>
  </si>
  <si>
    <t>客户编号</t>
  </si>
  <si>
    <t>传真日期</t>
    <phoneticPr fontId="1" type="noConversion"/>
  </si>
  <si>
    <t>DATETIME</t>
    <phoneticPr fontId="1" type="noConversion"/>
  </si>
  <si>
    <t>临时客户转传真客户时，系统自动记录的日期</t>
    <phoneticPr fontId="1" type="noConversion"/>
  </si>
  <si>
    <t>认账的日期 系统自动记录</t>
    <phoneticPr fontId="1" type="noConversion"/>
  </si>
  <si>
    <t>认账日期</t>
    <phoneticPr fontId="1" type="noConversion"/>
  </si>
  <si>
    <t>实际到账金额</t>
    <phoneticPr fontId="1" type="noConversion"/>
  </si>
  <si>
    <t>预计到账金额</t>
    <phoneticPr fontId="1" type="noConversion"/>
  </si>
  <si>
    <t>CTR_EXPACCOUNT</t>
    <phoneticPr fontId="1" type="noConversion"/>
  </si>
  <si>
    <t>地址</t>
    <phoneticPr fontId="1" type="noConversion"/>
  </si>
  <si>
    <t>CTR_ADDRESS</t>
    <phoneticPr fontId="1" type="noConversion"/>
  </si>
  <si>
    <t>MRM_ROOMSTYLE</t>
    <phoneticPr fontId="1" type="noConversion"/>
  </si>
  <si>
    <t>CTR_CHECKINDATE</t>
    <phoneticPr fontId="1" type="noConversion"/>
  </si>
  <si>
    <t>CTR_RECEIPT_DATE</t>
    <phoneticPr fontId="1" type="noConversion"/>
  </si>
  <si>
    <t>CTR_FINAL_TALK_TIME</t>
    <phoneticPr fontId="1" type="noConversion"/>
  </si>
  <si>
    <t>IET_NAME</t>
    <phoneticPr fontId="1" type="noConversion"/>
  </si>
  <si>
    <t>NEWS_TEMPLATE_ID</t>
    <phoneticPr fontId="1" type="noConversion"/>
  </si>
  <si>
    <t>'2000|3000|4000|5000'</t>
    <phoneticPr fontId="1" type="noConversion"/>
  </si>
  <si>
    <t>页面表</t>
    <phoneticPr fontId="1" type="noConversion"/>
  </si>
  <si>
    <t>栏目表</t>
    <phoneticPr fontId="1" type="noConversion"/>
  </si>
  <si>
    <t>TITLE</t>
    <phoneticPr fontId="1" type="noConversion"/>
  </si>
  <si>
    <t>栏目标题</t>
    <phoneticPr fontId="1" type="noConversion"/>
  </si>
  <si>
    <t>所属页面</t>
    <phoneticPr fontId="1" type="noConversion"/>
  </si>
  <si>
    <t>状态</t>
    <phoneticPr fontId="1" type="noConversion"/>
  </si>
  <si>
    <t>CSS</t>
    <phoneticPr fontId="1" type="noConversion"/>
  </si>
  <si>
    <t>JS</t>
    <phoneticPr fontId="1" type="noConversion"/>
  </si>
  <si>
    <t>SCT_STATUS</t>
    <phoneticPr fontId="1" type="noConversion"/>
  </si>
  <si>
    <t>SCT_REGISTOR</t>
    <phoneticPr fontId="1" type="noConversion"/>
  </si>
  <si>
    <t>SCT_REGIST_DATE</t>
    <phoneticPr fontId="1" type="noConversion"/>
  </si>
  <si>
    <t>PAG_DESCRIPTION</t>
    <phoneticPr fontId="1" type="noConversion"/>
  </si>
  <si>
    <t>PAG_TITLE</t>
    <phoneticPr fontId="1" type="noConversion"/>
  </si>
  <si>
    <t>PAG_CSS</t>
    <phoneticPr fontId="1" type="noConversion"/>
  </si>
  <si>
    <t>PAG_JS</t>
    <phoneticPr fontId="1" type="noConversion"/>
  </si>
  <si>
    <t>PAG_STATUS</t>
    <phoneticPr fontId="1" type="noConversion"/>
  </si>
  <si>
    <t>PAG_REGISTOR</t>
    <phoneticPr fontId="1" type="noConversion"/>
  </si>
  <si>
    <t>PAG_REGIST_DATE</t>
    <phoneticPr fontId="1" type="noConversion"/>
  </si>
  <si>
    <t>TEXT</t>
  </si>
  <si>
    <t>页面-编辑关系表</t>
    <phoneticPr fontId="1" type="noConversion"/>
  </si>
  <si>
    <t>信息单元-栏目关系表</t>
    <phoneticPr fontId="1" type="noConversion"/>
  </si>
  <si>
    <t>栏目编号</t>
    <phoneticPr fontId="1" type="noConversion"/>
  </si>
  <si>
    <t>ISC_ID</t>
    <phoneticPr fontId="1" type="noConversion"/>
  </si>
  <si>
    <t>ISC_STATUS</t>
    <phoneticPr fontId="1" type="noConversion"/>
  </si>
  <si>
    <t>ISC_REGISTOR</t>
    <phoneticPr fontId="1" type="noConversion"/>
  </si>
  <si>
    <t>ISC_REGIST_DATE</t>
    <phoneticPr fontId="1" type="noConversion"/>
  </si>
  <si>
    <t>LZ-034</t>
    <phoneticPr fontId="1" type="noConversion"/>
  </si>
  <si>
    <t>PEC_ID</t>
    <phoneticPr fontId="1" type="noConversion"/>
  </si>
  <si>
    <t>页面编号</t>
    <phoneticPr fontId="1" type="noConversion"/>
  </si>
  <si>
    <t>PEC_STATUS</t>
    <phoneticPr fontId="1" type="noConversion"/>
  </si>
  <si>
    <t>PEC_REGISTOR</t>
    <phoneticPr fontId="1" type="noConversion"/>
  </si>
  <si>
    <t>PEC_REGIST_DATE</t>
    <phoneticPr fontId="1" type="noConversion"/>
  </si>
  <si>
    <t>资讯模板表</t>
    <phoneticPr fontId="1" type="noConversion"/>
  </si>
  <si>
    <t>PAG_KEYWORDS</t>
    <phoneticPr fontId="1" type="noConversion"/>
  </si>
  <si>
    <t>DCA_DEPTID</t>
    <phoneticPr fontId="1" type="noConversion"/>
  </si>
  <si>
    <t>PAG_NAME</t>
    <phoneticPr fontId="1" type="noConversion"/>
  </si>
  <si>
    <t>SCT_NAME</t>
    <phoneticPr fontId="1" type="noConversion"/>
  </si>
  <si>
    <t>IFU_ID</t>
    <phoneticPr fontId="1" type="noConversion"/>
  </si>
  <si>
    <t>lz_product</t>
    <phoneticPr fontId="1" type="noConversion"/>
  </si>
  <si>
    <t>lz_department</t>
    <phoneticPr fontId="1" type="noConversion"/>
  </si>
  <si>
    <t>LZ_PAGE_EDITOR_CONF</t>
    <phoneticPr fontId="1" type="noConversion"/>
  </si>
  <si>
    <t>PEC_EDITOR_ID</t>
    <phoneticPr fontId="1" type="noConversion"/>
  </si>
  <si>
    <t>PEC_PAGE_ID</t>
    <phoneticPr fontId="1" type="noConversion"/>
  </si>
  <si>
    <t>CTR_STATUS</t>
    <phoneticPr fontId="1" type="noConversion"/>
  </si>
  <si>
    <t>LZ_NEWS</t>
    <phoneticPr fontId="1" type="noConversion"/>
  </si>
  <si>
    <t>NEWS_ID</t>
    <phoneticPr fontId="1" type="noConversion"/>
  </si>
  <si>
    <t>NEWS_TITLE</t>
    <phoneticPr fontId="1" type="noConversion"/>
  </si>
  <si>
    <t>NEWS_REGISTOR</t>
    <phoneticPr fontId="1" type="noConversion"/>
  </si>
  <si>
    <t>NEWS_REGIST_DATE</t>
    <phoneticPr fontId="1" type="noConversion"/>
  </si>
  <si>
    <t>LZ_PAGE</t>
    <phoneticPr fontId="1" type="noConversion"/>
  </si>
  <si>
    <t>PAG_ID</t>
    <phoneticPr fontId="1" type="noConversion"/>
  </si>
  <si>
    <t>LZ_SECTION</t>
    <phoneticPr fontId="1" type="noConversion"/>
  </si>
  <si>
    <t>SCT_ID</t>
    <phoneticPr fontId="1" type="noConversion"/>
  </si>
  <si>
    <t>SCT_PAGE</t>
    <phoneticPr fontId="1" type="noConversion"/>
  </si>
  <si>
    <t>LZ_INFOUNIT_SECT_CONF</t>
    <phoneticPr fontId="1" type="noConversion"/>
  </si>
  <si>
    <t>ISC_SECTION_ID</t>
    <phoneticPr fontId="1" type="noConversion"/>
  </si>
  <si>
    <t>ISC_INFOUNIT_ID</t>
    <phoneticPr fontId="1" type="noConversion"/>
  </si>
  <si>
    <t>CTR_MEETING_ID</t>
    <phoneticPr fontId="1" type="noConversion"/>
  </si>
  <si>
    <t>EIC_ID</t>
    <phoneticPr fontId="1" type="noConversion"/>
  </si>
  <si>
    <t>EDITOR_ID</t>
    <phoneticPr fontId="1" type="noConversion"/>
  </si>
  <si>
    <t xml:space="preserve">10:每日 20:每周 30:每月 40:每季度 50:每年 </t>
    <phoneticPr fontId="1" type="noConversion"/>
  </si>
  <si>
    <t>NEWS_INFOUNIT_ID</t>
    <phoneticPr fontId="1" type="noConversion"/>
  </si>
  <si>
    <t>LZ_EDITOR_INFO_CONFIG</t>
    <phoneticPr fontId="1" type="noConversion"/>
  </si>
  <si>
    <t>INFOUNIT_ID</t>
    <phoneticPr fontId="1" type="noConversion"/>
  </si>
  <si>
    <t>CTR_FAX_DATE</t>
    <phoneticPr fontId="1" type="noConversion"/>
  </si>
  <si>
    <t>页面位置(广告位)表</t>
    <phoneticPr fontId="1" type="noConversion"/>
  </si>
  <si>
    <t>PPO_ID</t>
    <phoneticPr fontId="1" type="noConversion"/>
  </si>
  <si>
    <t>默认图片</t>
    <phoneticPr fontId="1" type="noConversion"/>
  </si>
  <si>
    <t>PPO_IMG_PATH</t>
    <phoneticPr fontId="1" type="noConversion"/>
  </si>
  <si>
    <t>链接</t>
    <phoneticPr fontId="1" type="noConversion"/>
  </si>
  <si>
    <t>轮显秒数</t>
    <phoneticPr fontId="1" type="noConversion"/>
  </si>
  <si>
    <t>备注</t>
    <phoneticPr fontId="1" type="noConversion"/>
  </si>
  <si>
    <t>是否已销售</t>
    <phoneticPr fontId="1" type="noConversion"/>
  </si>
  <si>
    <t>PPO_REGISTOR</t>
    <phoneticPr fontId="1" type="noConversion"/>
  </si>
  <si>
    <t>PPO_REGIST_DATE</t>
    <phoneticPr fontId="1" type="noConversion"/>
  </si>
  <si>
    <t>VARCHAR</t>
    <phoneticPr fontId="1" type="noConversion"/>
  </si>
  <si>
    <t>广告内容表</t>
    <phoneticPr fontId="1" type="noConversion"/>
  </si>
  <si>
    <t>所属页面</t>
    <phoneticPr fontId="1" type="noConversion"/>
  </si>
  <si>
    <t>PPO_PAGE_ID</t>
    <phoneticPr fontId="1" type="noConversion"/>
  </si>
  <si>
    <t>LZ_PAGE_ADV</t>
    <phoneticPr fontId="1" type="noConversion"/>
  </si>
  <si>
    <t>PAD_ID</t>
    <phoneticPr fontId="1" type="noConversion"/>
  </si>
  <si>
    <t>PAD_REGISTOR</t>
    <phoneticPr fontId="1" type="noConversion"/>
  </si>
  <si>
    <t>PAD_REGIST_DATE</t>
    <phoneticPr fontId="1" type="noConversion"/>
  </si>
  <si>
    <t>所属广告位</t>
    <phoneticPr fontId="1" type="noConversion"/>
  </si>
  <si>
    <t>PAD_POSITION</t>
    <phoneticPr fontId="1" type="noConversion"/>
  </si>
  <si>
    <t>图片</t>
    <phoneticPr fontId="1" type="noConversion"/>
  </si>
  <si>
    <t>PAD_NAME</t>
    <phoneticPr fontId="1" type="noConversion"/>
  </si>
  <si>
    <t>PAD_IMG_PATH</t>
    <phoneticPr fontId="1" type="noConversion"/>
  </si>
  <si>
    <t>PAD_URL</t>
    <phoneticPr fontId="1" type="noConversion"/>
  </si>
  <si>
    <t>PAD_ROBIN_SECOND</t>
    <phoneticPr fontId="1" type="noConversion"/>
  </si>
  <si>
    <t>宽</t>
    <phoneticPr fontId="1" type="noConversion"/>
  </si>
  <si>
    <t>高</t>
    <phoneticPr fontId="1" type="noConversion"/>
  </si>
  <si>
    <t>PPO_HEIGHT</t>
    <phoneticPr fontId="1" type="noConversion"/>
  </si>
  <si>
    <t>名称</t>
    <phoneticPr fontId="1" type="noConversion"/>
  </si>
  <si>
    <t>PPO_NAME</t>
    <phoneticPr fontId="1" type="noConversion"/>
  </si>
  <si>
    <t>PPO_WIDTH</t>
    <phoneticPr fontId="1" type="noConversion"/>
  </si>
  <si>
    <t>PPO_DESC</t>
    <phoneticPr fontId="1" type="noConversion"/>
  </si>
  <si>
    <t>PAD_IS_SALE</t>
    <phoneticPr fontId="1" type="noConversion"/>
  </si>
  <si>
    <t>0:未销售 1:已销售</t>
    <phoneticPr fontId="1" type="noConversion"/>
  </si>
  <si>
    <t>LZ_PAGE_POSITION</t>
    <phoneticPr fontId="1" type="noConversion"/>
  </si>
  <si>
    <t>MRM_CUSTOMER_ID</t>
    <phoneticPr fontId="1" type="noConversion"/>
  </si>
  <si>
    <t>客户企业库</t>
    <phoneticPr fontId="1" type="noConversion"/>
  </si>
  <si>
    <t>客户联系人</t>
    <phoneticPr fontId="1" type="noConversion"/>
  </si>
  <si>
    <t>编号</t>
    <phoneticPr fontId="1" type="noConversion"/>
  </si>
  <si>
    <t>地址</t>
    <phoneticPr fontId="1" type="noConversion"/>
  </si>
  <si>
    <t>手机</t>
    <phoneticPr fontId="1" type="noConversion"/>
  </si>
  <si>
    <t>区号</t>
    <phoneticPr fontId="1" type="noConversion"/>
  </si>
  <si>
    <t>座机</t>
    <phoneticPr fontId="1" type="noConversion"/>
  </si>
  <si>
    <t>邮编</t>
    <phoneticPr fontId="1" type="noConversion"/>
  </si>
  <si>
    <t>省</t>
    <phoneticPr fontId="1" type="noConversion"/>
  </si>
  <si>
    <t>市</t>
    <phoneticPr fontId="1" type="noConversion"/>
  </si>
  <si>
    <t>备注</t>
    <phoneticPr fontId="1" type="noConversion"/>
  </si>
  <si>
    <t>状态</t>
    <phoneticPr fontId="1" type="noConversion"/>
  </si>
  <si>
    <t>录入人</t>
    <phoneticPr fontId="1" type="noConversion"/>
  </si>
  <si>
    <t>录入时间</t>
    <phoneticPr fontId="1" type="noConversion"/>
  </si>
  <si>
    <t>联系人姓名</t>
    <phoneticPr fontId="1" type="noConversion"/>
  </si>
  <si>
    <t>生日</t>
    <phoneticPr fontId="1" type="noConversion"/>
  </si>
  <si>
    <t>性别</t>
    <phoneticPr fontId="1" type="noConversion"/>
  </si>
  <si>
    <t>职务</t>
    <phoneticPr fontId="1" type="noConversion"/>
  </si>
  <si>
    <t>分机</t>
    <phoneticPr fontId="1" type="noConversion"/>
  </si>
  <si>
    <t>Email</t>
    <phoneticPr fontId="1" type="noConversion"/>
  </si>
  <si>
    <t>传真</t>
    <phoneticPr fontId="1" type="noConversion"/>
  </si>
  <si>
    <t>CUE_REGISTOR</t>
    <phoneticPr fontId="1" type="noConversion"/>
  </si>
  <si>
    <t>CUE_REGISTDATE</t>
    <phoneticPr fontId="1" type="noConversion"/>
  </si>
  <si>
    <t>CUE_MOBILE</t>
    <phoneticPr fontId="1" type="noConversion"/>
  </si>
  <si>
    <t>CUE_AREA_CODE</t>
    <phoneticPr fontId="1" type="noConversion"/>
  </si>
  <si>
    <t>CUE_TEL</t>
    <phoneticPr fontId="1" type="noConversion"/>
  </si>
  <si>
    <t>CUE_POSTAL_CODE</t>
    <phoneticPr fontId="1" type="noConversion"/>
  </si>
  <si>
    <t>区(县)</t>
    <phoneticPr fontId="1" type="noConversion"/>
  </si>
  <si>
    <t>CUE_CITY</t>
    <phoneticPr fontId="1" type="noConversion"/>
  </si>
  <si>
    <t>CUE_DISTRICT</t>
    <phoneticPr fontId="1" type="noConversion"/>
  </si>
  <si>
    <t>CUE_DESC</t>
    <phoneticPr fontId="1" type="noConversion"/>
  </si>
  <si>
    <t>CUE_STATUS</t>
    <phoneticPr fontId="1" type="noConversion"/>
  </si>
  <si>
    <t>PK</t>
    <phoneticPr fontId="1" type="noConversion"/>
  </si>
  <si>
    <r>
      <t>N</t>
    </r>
    <r>
      <rPr>
        <sz val="10"/>
        <rFont val="宋体"/>
        <family val="3"/>
        <charset val="134"/>
      </rPr>
      <t>OT NULL</t>
    </r>
    <phoneticPr fontId="1" type="noConversion"/>
  </si>
  <si>
    <t>CUC_SEX</t>
    <phoneticPr fontId="1" type="noConversion"/>
  </si>
  <si>
    <t>CUC_BIRTHDAY</t>
    <phoneticPr fontId="1" type="noConversion"/>
  </si>
  <si>
    <t>DATE</t>
  </si>
  <si>
    <t>NOT NULL</t>
    <phoneticPr fontId="1" type="noConversion"/>
  </si>
  <si>
    <t>CUC_POST</t>
    <phoneticPr fontId="1" type="noConversion"/>
  </si>
  <si>
    <t>CUC_AREA_CODE</t>
    <phoneticPr fontId="1" type="noConversion"/>
  </si>
  <si>
    <t>CUC_TEL</t>
    <phoneticPr fontId="1" type="noConversion"/>
  </si>
  <si>
    <t>CUC_EXTENSION</t>
    <phoneticPr fontId="1" type="noConversion"/>
  </si>
  <si>
    <t>CUC_EMAIL</t>
    <phoneticPr fontId="1" type="noConversion"/>
  </si>
  <si>
    <t>CUC_FAX</t>
    <phoneticPr fontId="1" type="noConversion"/>
  </si>
  <si>
    <t>CUC_DESC</t>
    <phoneticPr fontId="1" type="noConversion"/>
  </si>
  <si>
    <t>CUC_STATUS</t>
    <phoneticPr fontId="1" type="noConversion"/>
  </si>
  <si>
    <t>CUC_REGISTOR</t>
    <phoneticPr fontId="1" type="noConversion"/>
  </si>
  <si>
    <t>CUC_REGISTDATE</t>
    <phoneticPr fontId="1" type="noConversion"/>
  </si>
  <si>
    <t>所属联系人</t>
    <phoneticPr fontId="1" type="noConversion"/>
  </si>
  <si>
    <t>主账户编号</t>
    <phoneticPr fontId="1" type="noConversion"/>
  </si>
  <si>
    <t>客户账号</t>
    <phoneticPr fontId="1" type="noConversion"/>
  </si>
  <si>
    <t>跟踪业务员</t>
    <phoneticPr fontId="1" type="noConversion"/>
  </si>
  <si>
    <t>EMC_REGISTOR</t>
    <phoneticPr fontId="1" type="noConversion"/>
  </si>
  <si>
    <t>EMC_REGISTDATE</t>
    <phoneticPr fontId="1" type="noConversion"/>
  </si>
  <si>
    <r>
      <t>D</t>
    </r>
    <r>
      <rPr>
        <sz val="10"/>
        <rFont val="宋体"/>
        <family val="3"/>
        <charset val="134"/>
      </rPr>
      <t>ATETIME</t>
    </r>
    <phoneticPr fontId="1" type="noConversion"/>
  </si>
  <si>
    <r>
      <t>P</t>
    </r>
    <r>
      <rPr>
        <sz val="10"/>
        <rFont val="宋体"/>
        <family val="3"/>
        <charset val="134"/>
      </rPr>
      <t>K</t>
    </r>
    <phoneticPr fontId="1" type="noConversion"/>
  </si>
  <si>
    <t>其他登录方式</t>
    <phoneticPr fontId="1" type="noConversion"/>
  </si>
  <si>
    <t>登陆用户名</t>
    <phoneticPr fontId="1" type="noConversion"/>
  </si>
  <si>
    <t>方式</t>
    <phoneticPr fontId="1" type="noConversion"/>
  </si>
  <si>
    <r>
      <t>验证T</t>
    </r>
    <r>
      <rPr>
        <sz val="10"/>
        <rFont val="宋体"/>
        <family val="3"/>
        <charset val="134"/>
      </rPr>
      <t>oken</t>
    </r>
    <phoneticPr fontId="1" type="noConversion"/>
  </si>
  <si>
    <t>登陆时间</t>
    <phoneticPr fontId="1" type="noConversion"/>
  </si>
  <si>
    <t>OLG_ID</t>
    <phoneticPr fontId="1" type="noConversion"/>
  </si>
  <si>
    <r>
      <t>OLG_</t>
    </r>
    <r>
      <rPr>
        <sz val="10"/>
        <rFont val="宋体"/>
        <family val="3"/>
        <charset val="134"/>
      </rPr>
      <t>LOGTIME</t>
    </r>
    <phoneticPr fontId="1" type="noConversion"/>
  </si>
  <si>
    <t>OLG_TOKEN</t>
    <phoneticPr fontId="1" type="noConversion"/>
  </si>
  <si>
    <t>CUC_ISACCOUNT</t>
    <phoneticPr fontId="1" type="noConversion"/>
  </si>
  <si>
    <t>OLG_STATUS</t>
    <phoneticPr fontId="1" type="noConversion"/>
  </si>
  <si>
    <t>是否申请账号</t>
    <phoneticPr fontId="1" type="noConversion"/>
  </si>
  <si>
    <t>资料完善程度</t>
    <phoneticPr fontId="1" type="noConversion"/>
  </si>
  <si>
    <t>CUC_DATA_PERFECTION</t>
    <phoneticPr fontId="1" type="noConversion"/>
  </si>
  <si>
    <r>
      <t>1</t>
    </r>
    <r>
      <rPr>
        <sz val="10"/>
        <rFont val="宋体"/>
        <family val="3"/>
        <charset val="134"/>
      </rPr>
      <t>1,2</t>
    </r>
    <phoneticPr fontId="1" type="noConversion"/>
  </si>
  <si>
    <t>主账户编号</t>
    <phoneticPr fontId="1" type="noConversion"/>
  </si>
  <si>
    <t>主账号编号</t>
    <phoneticPr fontId="1" type="noConversion"/>
  </si>
  <si>
    <r>
      <t>I</t>
    </r>
    <r>
      <rPr>
        <sz val="10"/>
        <rFont val="宋体"/>
        <family val="3"/>
        <charset val="134"/>
      </rPr>
      <t>NT</t>
    </r>
    <phoneticPr fontId="1" type="noConversion"/>
  </si>
  <si>
    <t>账户类型</t>
    <phoneticPr fontId="1" type="noConversion"/>
  </si>
  <si>
    <t>0:未填写 1:个人账号 2:企业账号</t>
    <phoneticPr fontId="1" type="noConversion"/>
  </si>
  <si>
    <t>是否绑定手机号码</t>
    <phoneticPr fontId="1" type="noConversion"/>
  </si>
  <si>
    <t>CUC_IS_BIND_MOBILE</t>
    <phoneticPr fontId="1" type="noConversion"/>
  </si>
  <si>
    <t>kdgs</t>
    <phoneticPr fontId="1" type="noConversion"/>
  </si>
  <si>
    <t>快递公司</t>
    <phoneticPr fontId="1" type="noConversion"/>
  </si>
  <si>
    <t>快递单号</t>
    <phoneticPr fontId="1" type="noConversion"/>
  </si>
  <si>
    <t>短信成本</t>
    <phoneticPr fontId="1" type="noConversion"/>
  </si>
  <si>
    <t>其他成本</t>
    <phoneticPr fontId="1" type="noConversion"/>
  </si>
  <si>
    <t>qtcb</t>
  </si>
  <si>
    <t>dxcb</t>
    <phoneticPr fontId="1" type="noConversion"/>
  </si>
  <si>
    <t>kddh</t>
  </si>
  <si>
    <t>11,2</t>
    <phoneticPr fontId="1" type="noConversion"/>
  </si>
  <si>
    <t>11,2</t>
    <phoneticPr fontId="1" type="noConversion"/>
  </si>
  <si>
    <t>money</t>
    <phoneticPr fontId="1" type="noConversion"/>
  </si>
  <si>
    <t>xu_type</t>
    <phoneticPr fontId="1" type="noConversion"/>
  </si>
  <si>
    <t>BAK_NOT_GROSSIN</t>
    <phoneticPr fontId="1" type="noConversion"/>
  </si>
  <si>
    <t>会议毛收入=收入-成本</t>
    <phoneticPr fontId="1" type="noConversion"/>
  </si>
  <si>
    <t>0:不考核 1:考核</t>
    <phoneticPr fontId="1" type="noConversion"/>
  </si>
  <si>
    <t>'0'</t>
    <phoneticPr fontId="1" type="noConversion"/>
  </si>
  <si>
    <t>完成率毛收入=收入-其他成本</t>
    <phoneticPr fontId="1" type="noConversion"/>
  </si>
  <si>
    <t>BDK_STATUS</t>
    <phoneticPr fontId="1" type="noConversion"/>
  </si>
  <si>
    <t>1001:未提交 1002:未确认 1003:已确认 1004:已退回 
1005:考核未确认 1006:考核已确认 1007:考核已退回</t>
    <phoneticPr fontId="1" type="noConversion"/>
  </si>
  <si>
    <t>BDK_DEPT_LEVEL</t>
    <phoneticPr fontId="1" type="noConversion"/>
  </si>
  <si>
    <t>MCT_POST</t>
    <phoneticPr fontId="1" type="noConversion"/>
  </si>
  <si>
    <t>MCT_MOBILE</t>
    <phoneticPr fontId="1" type="noConversion"/>
  </si>
  <si>
    <t>MCT_TEL</t>
    <phoneticPr fontId="1" type="noConversion"/>
  </si>
  <si>
    <t>CTR_ID</t>
    <phoneticPr fontId="1" type="noConversion"/>
  </si>
  <si>
    <t xml:space="preserve"> </t>
    <phoneticPr fontId="1" type="noConversion"/>
  </si>
  <si>
    <r>
      <t>E</t>
    </r>
    <r>
      <rPr>
        <sz val="10"/>
        <rFont val="宋体"/>
        <family val="3"/>
        <charset val="134"/>
      </rPr>
      <t>MC_ID</t>
    </r>
    <phoneticPr fontId="1" type="noConversion"/>
  </si>
  <si>
    <t>CUU_PASSWORD</t>
    <phoneticPr fontId="1" type="noConversion"/>
  </si>
  <si>
    <t>CUU_DESC</t>
    <phoneticPr fontId="1" type="noConversion"/>
  </si>
  <si>
    <t>CUU_REGISTOR</t>
    <phoneticPr fontId="1" type="noConversion"/>
  </si>
  <si>
    <t>CUU_REGISTDATE</t>
    <phoneticPr fontId="1" type="noConversion"/>
  </si>
  <si>
    <t>CUC_MOBILE</t>
    <phoneticPr fontId="1" type="noConversion"/>
  </si>
  <si>
    <t>EMC_ACC_TYPE</t>
    <phoneticPr fontId="1" type="noConversion"/>
  </si>
  <si>
    <t>CUU_STATUS</t>
    <phoneticPr fontId="1" type="noConversion"/>
  </si>
  <si>
    <r>
      <t>EMC_</t>
    </r>
    <r>
      <rPr>
        <sz val="10"/>
        <rFont val="宋体"/>
        <family val="3"/>
        <charset val="134"/>
      </rPr>
      <t>STATUS</t>
    </r>
    <phoneticPr fontId="1" type="noConversion"/>
  </si>
  <si>
    <r>
      <t>EMC_</t>
    </r>
    <r>
      <rPr>
        <sz val="10"/>
        <rFont val="宋体"/>
        <family val="3"/>
        <charset val="134"/>
      </rPr>
      <t>ADMIN</t>
    </r>
    <r>
      <rPr>
        <sz val="10"/>
        <rFont val="宋体"/>
        <family val="3"/>
        <charset val="134"/>
      </rPr>
      <t>_ID</t>
    </r>
    <phoneticPr fontId="1" type="noConversion"/>
  </si>
  <si>
    <t>LZ_BUSI_KH_DEPT</t>
    <phoneticPr fontId="1" type="noConversion"/>
  </si>
  <si>
    <t>BAK_ID</t>
    <phoneticPr fontId="1" type="noConversion"/>
  </si>
  <si>
    <t>BAK_ISKH</t>
    <phoneticPr fontId="1" type="noConversion"/>
  </si>
  <si>
    <t>BAK_STATUS</t>
    <phoneticPr fontId="1" type="noConversion"/>
  </si>
  <si>
    <t>MCT_CUSTOMER_ID</t>
    <phoneticPr fontId="1" type="noConversion"/>
  </si>
  <si>
    <t>MCT_CONTRACT</t>
    <phoneticPr fontId="1" type="noConversion"/>
  </si>
  <si>
    <t>产品投诉信息表</t>
    <phoneticPr fontId="1" type="noConversion"/>
  </si>
  <si>
    <t>产品编号</t>
    <phoneticPr fontId="1" type="noConversion"/>
  </si>
  <si>
    <t>处理意见</t>
    <phoneticPr fontId="1" type="noConversion"/>
  </si>
  <si>
    <t>PPA_STATUS</t>
    <phoneticPr fontId="1" type="noConversion"/>
  </si>
  <si>
    <t>PPA_PRO_ID</t>
    <phoneticPr fontId="1" type="noConversion"/>
  </si>
  <si>
    <t>PPA_TREATMENT</t>
    <phoneticPr fontId="1" type="noConversion"/>
  </si>
  <si>
    <t>发起人编号</t>
    <phoneticPr fontId="1" type="noConversion"/>
  </si>
  <si>
    <t>发起人姓名</t>
    <phoneticPr fontId="1" type="noConversion"/>
  </si>
  <si>
    <t>对应编辑编号</t>
    <phoneticPr fontId="1" type="noConversion"/>
  </si>
  <si>
    <t>对应编辑姓名</t>
    <phoneticPr fontId="1" type="noConversion"/>
  </si>
  <si>
    <t>PPA_EDITOR_NAME</t>
    <phoneticPr fontId="1" type="noConversion"/>
  </si>
  <si>
    <t>PPA_EDITOR_ID</t>
    <phoneticPr fontId="1" type="noConversion"/>
  </si>
  <si>
    <t>审核人编号</t>
    <phoneticPr fontId="1" type="noConversion"/>
  </si>
  <si>
    <t>审核人姓名</t>
    <phoneticPr fontId="1" type="noConversion"/>
  </si>
  <si>
    <t>PPA_AUDITOR_ID</t>
    <phoneticPr fontId="1" type="noConversion"/>
  </si>
  <si>
    <t>PPA_AUDITOR_NAME</t>
    <phoneticPr fontId="1" type="noConversion"/>
  </si>
  <si>
    <t>VARCHAR</t>
    <phoneticPr fontId="1" type="noConversion"/>
  </si>
  <si>
    <t>1000:未处理 2000:已处理 3000:已完成(审核完成) 4000:退回重新处理</t>
    <phoneticPr fontId="1" type="noConversion"/>
  </si>
  <si>
    <t>投诉时间</t>
    <phoneticPr fontId="1" type="noConversion"/>
  </si>
  <si>
    <t>处理时间</t>
    <phoneticPr fontId="1" type="noConversion"/>
  </si>
  <si>
    <t>审核时间</t>
    <phoneticPr fontId="1" type="noConversion"/>
  </si>
  <si>
    <t>PPA_AUDITOR_DATE</t>
    <phoneticPr fontId="1" type="noConversion"/>
  </si>
  <si>
    <t>标题</t>
    <phoneticPr fontId="1" type="noConversion"/>
  </si>
  <si>
    <t>PPA_SENDOR_ID</t>
    <phoneticPr fontId="1" type="noConversion"/>
  </si>
  <si>
    <t>PPA_SENDOR_NAME</t>
    <phoneticPr fontId="1" type="noConversion"/>
  </si>
  <si>
    <t>投诉内容</t>
    <phoneticPr fontId="1" type="noConversion"/>
  </si>
  <si>
    <t>PPA_COMPLAINT</t>
    <phoneticPr fontId="1" type="noConversion"/>
  </si>
  <si>
    <t>TEXT</t>
    <phoneticPr fontId="1" type="noConversion"/>
  </si>
  <si>
    <t>PPA_ID</t>
    <phoneticPr fontId="1" type="noConversion"/>
  </si>
  <si>
    <t>LZ_PRO_COMPLAINTS</t>
    <phoneticPr fontId="1" type="noConversion"/>
  </si>
  <si>
    <t>PPA_TITLE</t>
    <phoneticPr fontId="1" type="noConversion"/>
  </si>
  <si>
    <t>PPA_PRO_NAME</t>
    <phoneticPr fontId="1" type="noConversion"/>
  </si>
  <si>
    <t>PPA_SEND_TIME</t>
    <phoneticPr fontId="1" type="noConversion"/>
  </si>
  <si>
    <t>PPA_TREATMENT_DATE</t>
    <phoneticPr fontId="1" type="noConversion"/>
  </si>
  <si>
    <t>本投诉的累计处理次数</t>
    <phoneticPr fontId="1" type="noConversion"/>
  </si>
  <si>
    <t>PPA_TREAT_COUNT</t>
    <phoneticPr fontId="1" type="noConversion"/>
  </si>
  <si>
    <t>产品名称</t>
    <phoneticPr fontId="1" type="noConversion"/>
  </si>
  <si>
    <t>LZ_BUSI_KH_ADMIN</t>
    <phoneticPr fontId="1" type="noConversion"/>
  </si>
  <si>
    <t>所属企业</t>
    <phoneticPr fontId="1" type="noConversion"/>
  </si>
  <si>
    <t>BAK_KHMONTH</t>
    <phoneticPr fontId="1" type="noConversion"/>
  </si>
  <si>
    <t>BAK_ADMIN_NAME</t>
    <phoneticPr fontId="1" type="noConversion"/>
  </si>
  <si>
    <t>BAK_DEPT_NAME</t>
    <phoneticPr fontId="1" type="noConversion"/>
  </si>
  <si>
    <t>老后台合同编号</t>
    <phoneticPr fontId="1" type="noConversion"/>
  </si>
  <si>
    <t>NOT NULL</t>
    <phoneticPr fontId="1" type="noConversion"/>
  </si>
  <si>
    <t>老后台客户用户名</t>
    <phoneticPr fontId="1" type="noConversion"/>
  </si>
  <si>
    <t>主业务员</t>
    <phoneticPr fontId="1" type="noConversion"/>
  </si>
  <si>
    <t>取自lz_admin的编号</t>
    <phoneticPr fontId="1" type="noConversion"/>
  </si>
  <si>
    <t xml:space="preserve">LCM_SH_CONTACT_ID </t>
    <phoneticPr fontId="1" type="noConversion"/>
  </si>
  <si>
    <t>本字段是预留给新后台的客户库信息填写</t>
    <phoneticPr fontId="1" type="noConversion"/>
  </si>
  <si>
    <t>LCD_PACK_TYPE</t>
    <phoneticPr fontId="1" type="noConversion"/>
  </si>
  <si>
    <t>CPR_NUMBER</t>
    <phoneticPr fontId="1" type="noConversion"/>
  </si>
  <si>
    <t>掌中宝、地图、短信、彩信  多选</t>
    <phoneticPr fontId="1" type="noConversion"/>
  </si>
  <si>
    <t>CTR_ACCOUNT_DATE</t>
    <phoneticPr fontId="1" type="noConversion"/>
  </si>
  <si>
    <t>套餐单元表</t>
    <phoneticPr fontId="1" type="noConversion"/>
  </si>
  <si>
    <t>PUT_REGISTOR</t>
    <phoneticPr fontId="1" type="noConversion"/>
  </si>
  <si>
    <t>PUT_REGIST_DATE</t>
    <phoneticPr fontId="1" type="noConversion"/>
  </si>
  <si>
    <t>单元编号</t>
    <phoneticPr fontId="1" type="noConversion"/>
  </si>
  <si>
    <t>单元名称</t>
    <phoneticPr fontId="1" type="noConversion"/>
  </si>
  <si>
    <t>PUT_STATUS</t>
    <phoneticPr fontId="1" type="noConversion"/>
  </si>
  <si>
    <t>套餐-套餐单元关系表</t>
    <phoneticPr fontId="1" type="noConversion"/>
  </si>
  <si>
    <t>LZ_PACKUNIT</t>
    <phoneticPr fontId="1" type="noConversion"/>
  </si>
  <si>
    <t>状态</t>
    <phoneticPr fontId="1" type="noConversion"/>
  </si>
  <si>
    <t>套餐价格</t>
    <phoneticPr fontId="1" type="noConversion"/>
  </si>
  <si>
    <t>备注</t>
    <phoneticPr fontId="1" type="noConversion"/>
  </si>
  <si>
    <t>PUT_DESC</t>
    <phoneticPr fontId="1" type="noConversion"/>
  </si>
  <si>
    <t>PUT_NAME</t>
    <phoneticPr fontId="1" type="noConversion"/>
  </si>
  <si>
    <t>1,1</t>
    <phoneticPr fontId="1" type="noConversion"/>
  </si>
  <si>
    <t>单元价格</t>
    <phoneticPr fontId="1" type="noConversion"/>
  </si>
  <si>
    <t>PUT_PRICE</t>
    <phoneticPr fontId="1" type="noConversion"/>
  </si>
  <si>
    <t>PUR_STATUS</t>
    <phoneticPr fontId="1" type="noConversion"/>
  </si>
  <si>
    <t>PUR_REGISTOR</t>
    <phoneticPr fontId="1" type="noConversion"/>
  </si>
  <si>
    <t>PUR_REGIST_DATE</t>
    <phoneticPr fontId="1" type="noConversion"/>
  </si>
  <si>
    <t>PUR_PACKAGE_ID</t>
    <phoneticPr fontId="1" type="noConversion"/>
  </si>
  <si>
    <t>PUT_ID</t>
    <phoneticPr fontId="1" type="noConversion"/>
  </si>
  <si>
    <t>套餐类型的编码 如果是0 则表示为“基础套餐”</t>
    <phoneticPr fontId="1" type="noConversion"/>
  </si>
  <si>
    <t>INF_REGISTOR</t>
    <phoneticPr fontId="1" type="noConversion"/>
  </si>
  <si>
    <t>not null</t>
    <phoneticPr fontId="1" type="noConversion"/>
  </si>
  <si>
    <t>LCD_UNIT</t>
    <phoneticPr fontId="1" type="noConversion"/>
  </si>
  <si>
    <t>LCM_REGISTOR</t>
    <phoneticPr fontId="1" type="noConversion"/>
  </si>
  <si>
    <t>合同理论价格</t>
    <phoneticPr fontId="1" type="noConversion"/>
  </si>
  <si>
    <t>合同实际价格</t>
    <phoneticPr fontId="1" type="noConversion"/>
  </si>
  <si>
    <t>20,2</t>
    <phoneticPr fontId="1" type="noConversion"/>
  </si>
  <si>
    <t>CPR_LCM_THEORY_PRICE</t>
    <phoneticPr fontId="1" type="noConversion"/>
  </si>
  <si>
    <t>CPR_LCM_ACTUAL_PRICE</t>
    <phoneticPr fontId="1" type="noConversion"/>
  </si>
  <si>
    <t>LCD_REGISTOR</t>
    <phoneticPr fontId="1" type="noConversion"/>
  </si>
  <si>
    <t>LZ_PACK_UNIT_REL</t>
    <phoneticPr fontId="1" type="noConversion"/>
  </si>
  <si>
    <t>20,2</t>
    <phoneticPr fontId="1" type="noConversion"/>
  </si>
  <si>
    <t>PPT_ISFIXTEMP</t>
    <phoneticPr fontId="1" type="noConversion"/>
  </si>
  <si>
    <t>LCD_SHOULDCONTINUE_DATE</t>
    <phoneticPr fontId="1" type="noConversion"/>
  </si>
  <si>
    <t>PUR_UNIT_ID</t>
    <phoneticPr fontId="1" type="noConversion"/>
  </si>
  <si>
    <t>会议客户操作记录表</t>
    <phoneticPr fontId="1" type="noConversion"/>
  </si>
  <si>
    <t>LZ_MEETING_LOG</t>
    <phoneticPr fontId="1" type="noConversion"/>
  </si>
  <si>
    <t>操作描述</t>
    <phoneticPr fontId="1" type="noConversion"/>
  </si>
  <si>
    <t>执行SQL</t>
    <phoneticPr fontId="1" type="noConversion"/>
  </si>
  <si>
    <t>源数据JSON</t>
    <phoneticPr fontId="1" type="noConversion"/>
  </si>
  <si>
    <t>操作人姓名</t>
    <phoneticPr fontId="1" type="noConversion"/>
  </si>
  <si>
    <t>操作时间</t>
    <phoneticPr fontId="1" type="noConversion"/>
  </si>
  <si>
    <t>MLG_ID</t>
    <phoneticPr fontId="1" type="noConversion"/>
  </si>
  <si>
    <t>MLG_TYPE</t>
    <phoneticPr fontId="1" type="noConversion"/>
  </si>
  <si>
    <t>MLG_SQL</t>
    <phoneticPr fontId="1" type="noConversion"/>
  </si>
  <si>
    <t>MLG_REGISTOR</t>
    <phoneticPr fontId="1" type="noConversion"/>
  </si>
  <si>
    <t>MLG_REGIST_DATE</t>
    <phoneticPr fontId="1" type="noConversion"/>
  </si>
  <si>
    <t>MLG_NAME</t>
    <phoneticPr fontId="1" type="noConversion"/>
  </si>
  <si>
    <t>MLG_DATETIME</t>
    <phoneticPr fontId="1" type="noConversion"/>
  </si>
  <si>
    <t>MLG_JSON</t>
    <phoneticPr fontId="1" type="noConversion"/>
  </si>
  <si>
    <t>BAK_ADMIN_ID</t>
    <phoneticPr fontId="1" type="noConversion"/>
  </si>
  <si>
    <t>MET_STARTDATE</t>
    <phoneticPr fontId="1" type="noConversion"/>
  </si>
  <si>
    <t>MET_NAME</t>
    <phoneticPr fontId="1" type="noConversion"/>
  </si>
  <si>
    <t>MET_PPRODUCT_ID</t>
    <phoneticPr fontId="1" type="noConversion"/>
  </si>
  <si>
    <t>MET_REMARK</t>
    <phoneticPr fontId="1" type="noConversion"/>
  </si>
  <si>
    <t>1001:未提交 1002:未确认 1003:已确认 1004:已退回 
1005:考核未确认 1006:考核已确认 1007:考核已退回</t>
    <phoneticPr fontId="1" type="noConversion"/>
  </si>
  <si>
    <t>产品报告维护配置</t>
    <phoneticPr fontId="1" type="noConversion"/>
  </si>
  <si>
    <t>LZ-050</t>
    <phoneticPr fontId="1" type="noConversion"/>
  </si>
  <si>
    <t>PRC_STATUS</t>
    <phoneticPr fontId="1" type="noConversion"/>
  </si>
  <si>
    <t>PRC_PRO_ID</t>
    <phoneticPr fontId="1" type="noConversion"/>
  </si>
  <si>
    <t>报告类型</t>
    <phoneticPr fontId="1" type="noConversion"/>
  </si>
  <si>
    <t>最早(维护)期限</t>
    <phoneticPr fontId="1" type="noConversion"/>
  </si>
  <si>
    <t>最晚(维护)期限</t>
    <phoneticPr fontId="1" type="noConversion"/>
  </si>
  <si>
    <t>PRC_MIN_DAY</t>
    <phoneticPr fontId="1" type="noConversion"/>
  </si>
  <si>
    <t>PRC_MAX_DAY</t>
    <phoneticPr fontId="1" type="noConversion"/>
  </si>
  <si>
    <t>PRC_IMG</t>
    <phoneticPr fontId="1" type="noConversion"/>
  </si>
  <si>
    <t>PRC_DESC</t>
    <phoneticPr fontId="1" type="noConversion"/>
  </si>
  <si>
    <t>LZ-051</t>
    <phoneticPr fontId="1" type="noConversion"/>
  </si>
  <si>
    <t>报告配置-文件类型关系表</t>
    <phoneticPr fontId="1" type="noConversion"/>
  </si>
  <si>
    <t>RFR_ID</t>
    <phoneticPr fontId="1" type="noConversion"/>
  </si>
  <si>
    <t>配置编号</t>
    <phoneticPr fontId="1" type="noConversion"/>
  </si>
  <si>
    <t>文件类型</t>
    <phoneticPr fontId="1" type="noConversion"/>
  </si>
  <si>
    <t>RFR_STATUS</t>
    <phoneticPr fontId="1" type="noConversion"/>
  </si>
  <si>
    <t>RFR_REGISTDATE</t>
    <phoneticPr fontId="1" type="noConversion"/>
  </si>
  <si>
    <t>RFR_REGISTOR</t>
    <phoneticPr fontId="1" type="noConversion"/>
  </si>
  <si>
    <t>INT</t>
    <phoneticPr fontId="1" type="noConversion"/>
  </si>
  <si>
    <t>GETDATE()</t>
  </si>
  <si>
    <t>GETDATE()</t>
    <phoneticPr fontId="1" type="noConversion"/>
  </si>
  <si>
    <t>LZ-052</t>
    <phoneticPr fontId="1" type="noConversion"/>
  </si>
  <si>
    <t>LZ-053</t>
    <phoneticPr fontId="1" type="noConversion"/>
  </si>
  <si>
    <t>产品报告表</t>
    <phoneticPr fontId="1" type="noConversion"/>
  </si>
  <si>
    <t>报告编号</t>
    <phoneticPr fontId="1" type="noConversion"/>
  </si>
  <si>
    <t>PRT_ID</t>
    <phoneticPr fontId="1" type="noConversion"/>
  </si>
  <si>
    <t>RFR_FILE_TYPE</t>
    <phoneticPr fontId="1" type="noConversion"/>
  </si>
  <si>
    <t>报告类型</t>
    <phoneticPr fontId="1" type="noConversion"/>
  </si>
  <si>
    <t>报告名称</t>
    <phoneticPr fontId="1" type="noConversion"/>
  </si>
  <si>
    <t>报告日期</t>
    <phoneticPr fontId="1" type="noConversion"/>
  </si>
  <si>
    <t>1,1</t>
    <phoneticPr fontId="1" type="noConversion"/>
  </si>
  <si>
    <t>PK</t>
    <phoneticPr fontId="1" type="noConversion"/>
  </si>
  <si>
    <t>主键</t>
    <phoneticPr fontId="1" type="noConversion"/>
  </si>
  <si>
    <t>报告-文件对应关系</t>
    <phoneticPr fontId="1" type="noConversion"/>
  </si>
  <si>
    <t>LZ_REP_FILE_REL</t>
    <phoneticPr fontId="1" type="noConversion"/>
  </si>
  <si>
    <t>文件类型</t>
    <phoneticPr fontId="1" type="noConversion"/>
  </si>
  <si>
    <t>文件地址</t>
    <phoneticPr fontId="1" type="noConversion"/>
  </si>
  <si>
    <t>CFR_REGISTDATE</t>
    <phoneticPr fontId="1" type="noConversion"/>
  </si>
  <si>
    <t>RFR_URL</t>
    <phoneticPr fontId="1" type="noConversion"/>
  </si>
  <si>
    <t>PRT_NAME</t>
    <phoneticPr fontId="1" type="noConversion"/>
  </si>
  <si>
    <t>PRT_REGISTDATE</t>
    <phoneticPr fontId="1" type="noConversion"/>
  </si>
  <si>
    <t>例:365--表示报告年度、月度、周的最早第几天开始提醒</t>
    <phoneticPr fontId="1" type="noConversion"/>
  </si>
  <si>
    <t>例:395--表示报告年度、月度、周的最晚第几天开始提醒</t>
    <phoneticPr fontId="1" type="noConversion"/>
  </si>
  <si>
    <t>);</t>
    <phoneticPr fontId="1" type="noConversion"/>
  </si>
  <si>
    <t>文件名</t>
    <phoneticPr fontId="1" type="noConversion"/>
  </si>
  <si>
    <t>RFR_FILENAME</t>
    <phoneticPr fontId="1" type="noConversion"/>
  </si>
  <si>
    <t>VARCHAR</t>
    <phoneticPr fontId="1" type="noConversion"/>
  </si>
  <si>
    <t>记录该文件的网络地址http</t>
    <phoneticPr fontId="1" type="noConversion"/>
  </si>
  <si>
    <t>报告类型+产品ID(4)+报告日期(8)+版本号(4)</t>
    <phoneticPr fontId="1" type="noConversion"/>
  </si>
  <si>
    <t>用扩展名表示即可</t>
    <phoneticPr fontId="1" type="noConversion"/>
  </si>
  <si>
    <t>例:Y:年报 S:季报 M:月报 W:周报 D:日报 L:产业链
这些配置的值选项放在字典表里面 类型为REPTYPE</t>
    <phoneticPr fontId="1" type="noConversion"/>
  </si>
  <si>
    <t>PRC_REGISTDATE</t>
    <phoneticPr fontId="1" type="noConversion"/>
  </si>
  <si>
    <t>pro_cn_name</t>
    <phoneticPr fontId="1" type="noConversion"/>
  </si>
  <si>
    <t>LZ_REPCONF_FILE_REL</t>
    <phoneticPr fontId="1" type="noConversion"/>
  </si>
  <si>
    <t>CFR_FILE_TYPE</t>
    <phoneticPr fontId="1" type="noConversion"/>
  </si>
  <si>
    <t>CFR_STATUS</t>
    <phoneticPr fontId="1" type="noConversion"/>
  </si>
  <si>
    <t>CFR_REGISTOR</t>
    <phoneticPr fontId="1" type="noConversion"/>
  </si>
  <si>
    <t>PRT_DESC</t>
    <phoneticPr fontId="1" type="noConversion"/>
  </si>
  <si>
    <t>VARCHAR</t>
    <phoneticPr fontId="1" type="noConversion"/>
  </si>
  <si>
    <t>1000 未上传 2000 已上传</t>
    <phoneticPr fontId="1" type="noConversion"/>
  </si>
  <si>
    <t>1000 未配置文件类型 2000 正常使用</t>
    <phoneticPr fontId="1" type="noConversion"/>
  </si>
  <si>
    <t>RFR_RPT_ID</t>
    <phoneticPr fontId="1" type="noConversion"/>
  </si>
  <si>
    <t>报告编号</t>
    <phoneticPr fontId="1" type="noConversion"/>
  </si>
  <si>
    <t>CFR_ID</t>
    <phoneticPr fontId="1" type="noConversion"/>
  </si>
  <si>
    <t>LZ_PRO_REPORT</t>
    <phoneticPr fontId="1" type="noConversion"/>
  </si>
  <si>
    <t>LZ_PRO_REPORT_CONF</t>
    <phoneticPr fontId="1" type="noConversion"/>
  </si>
  <si>
    <t>PRT_REGISTOR</t>
    <phoneticPr fontId="1" type="noConversion"/>
  </si>
  <si>
    <t>PRT_STATUS</t>
    <phoneticPr fontId="1" type="noConversion"/>
  </si>
  <si>
    <t>PRC_REP_TYPE</t>
    <phoneticPr fontId="1" type="noConversion"/>
  </si>
  <si>
    <t>PRT_DATE</t>
    <phoneticPr fontId="1" type="noConversion"/>
  </si>
  <si>
    <t>PRT_PRO_ID</t>
    <phoneticPr fontId="1" type="noConversion"/>
  </si>
  <si>
    <t>PRT_REP_TYPE</t>
    <phoneticPr fontId="1" type="noConversion"/>
  </si>
  <si>
    <t>CAR_REGISTOR</t>
    <phoneticPr fontId="1" type="noConversion"/>
  </si>
  <si>
    <t>CAR_REGIST_DATE</t>
    <phoneticPr fontId="1" type="noConversion"/>
  </si>
  <si>
    <t>套餐类型</t>
    <phoneticPr fontId="1" type="noConversion"/>
  </si>
  <si>
    <t>状态</t>
    <phoneticPr fontId="1" type="noConversion"/>
  </si>
  <si>
    <t>CAR_STATUS</t>
    <phoneticPr fontId="1" type="noConversion"/>
  </si>
  <si>
    <t>11,2</t>
    <phoneticPr fontId="1" type="noConversion"/>
  </si>
  <si>
    <t>1,1</t>
    <phoneticPr fontId="1" type="noConversion"/>
  </si>
  <si>
    <t>该价格业务员自己维护</t>
    <phoneticPr fontId="1" type="noConversion"/>
  </si>
  <si>
    <t>唯一</t>
  </si>
  <si>
    <t>NOT NULL</t>
    <phoneticPr fontId="1" type="noConversion"/>
  </si>
  <si>
    <t>合同行项目-套餐类型ID</t>
    <phoneticPr fontId="1" type="noConversion"/>
  </si>
  <si>
    <t>LZ-015</t>
    <phoneticPr fontId="1" type="noConversion"/>
  </si>
  <si>
    <t>LZ-016</t>
    <phoneticPr fontId="1" type="noConversion"/>
  </si>
  <si>
    <t>短信套餐表</t>
    <phoneticPr fontId="1" type="noConversion"/>
  </si>
  <si>
    <t>SMS_DESC</t>
    <phoneticPr fontId="1" type="noConversion"/>
  </si>
  <si>
    <t>SMS_STATUS</t>
    <phoneticPr fontId="1" type="noConversion"/>
  </si>
  <si>
    <t>SMS_REGISTOR</t>
    <phoneticPr fontId="1" type="noConversion"/>
  </si>
  <si>
    <t>SMS_REGIST_DATE</t>
    <phoneticPr fontId="1" type="noConversion"/>
  </si>
  <si>
    <t>父节点ID</t>
    <phoneticPr fontId="1" type="noConversion"/>
  </si>
  <si>
    <t>是否叶子节点</t>
    <phoneticPr fontId="1" type="noConversion"/>
  </si>
  <si>
    <t>PATH</t>
    <phoneticPr fontId="1" type="noConversion"/>
  </si>
  <si>
    <t>是否可续入</t>
    <phoneticPr fontId="1" type="noConversion"/>
  </si>
  <si>
    <t>可续入:1 不可续入:0</t>
    <phoneticPr fontId="1" type="noConversion"/>
  </si>
  <si>
    <t>1:是叶子节点 0：不是叶子节点</t>
    <phoneticPr fontId="1" type="noConversion"/>
  </si>
  <si>
    <t>合同主编号</t>
    <phoneticPr fontId="1" type="noConversion"/>
  </si>
  <si>
    <t xml:space="preserve"> 合同(套餐)从表</t>
    <phoneticPr fontId="1" type="noConversion"/>
  </si>
  <si>
    <t>合同(套餐类型)从表</t>
    <phoneticPr fontId="1" type="noConversion"/>
  </si>
  <si>
    <t>套餐类型</t>
    <phoneticPr fontId="1" type="noConversion"/>
  </si>
  <si>
    <t>SMS_PATH</t>
    <phoneticPr fontId="1" type="noConversion"/>
  </si>
  <si>
    <t>短信套餐（叶子）-产品关系表</t>
    <phoneticPr fontId="1" type="noConversion"/>
  </si>
  <si>
    <t>SMS_PACK_ID</t>
    <phoneticPr fontId="1" type="noConversion"/>
  </si>
  <si>
    <t>IPR_REGISTOR</t>
    <phoneticPr fontId="1" type="noConversion"/>
  </si>
  <si>
    <t>IPR_REGIST_DATE</t>
    <phoneticPr fontId="1" type="noConversion"/>
  </si>
  <si>
    <t>SPR_PRODUCT_ID</t>
    <phoneticPr fontId="1" type="noConversion"/>
  </si>
  <si>
    <t>SPR_REGISTOR</t>
    <phoneticPr fontId="1" type="noConversion"/>
  </si>
  <si>
    <t>SPR_REGIST_DATE</t>
    <phoneticPr fontId="1" type="noConversion"/>
  </si>
  <si>
    <t>CAR_ID</t>
    <phoneticPr fontId="1" type="noConversion"/>
  </si>
  <si>
    <t>套餐编号(叶子节点)</t>
    <phoneticPr fontId="1" type="noConversion"/>
  </si>
  <si>
    <t>SPR_PACKPRICE</t>
    <phoneticPr fontId="1" type="noConversion"/>
  </si>
  <si>
    <t>流水号</t>
    <phoneticPr fontId="1" type="noConversion"/>
  </si>
  <si>
    <t>INT</t>
    <phoneticPr fontId="1" type="noConversion"/>
  </si>
  <si>
    <t>SMS_PACK_NAME</t>
    <phoneticPr fontId="1" type="noConversion"/>
  </si>
  <si>
    <t>套餐表中的套餐名称</t>
    <phoneticPr fontId="1" type="noConversion"/>
  </si>
  <si>
    <t>层级</t>
    <phoneticPr fontId="1" type="noConversion"/>
  </si>
  <si>
    <t>SMS_LEVEL</t>
    <phoneticPr fontId="1" type="noConversion"/>
  </si>
  <si>
    <t>INF_LEVEL</t>
    <phoneticPr fontId="1" type="noConversion"/>
  </si>
  <si>
    <t>LCD_PACKAGE_NAME</t>
    <phoneticPr fontId="1" type="noConversion"/>
  </si>
  <si>
    <t>CPR_CONTRACTMAIN_ID</t>
    <phoneticPr fontId="1" type="noConversion"/>
  </si>
  <si>
    <t>CPR_CONTRACT_INDEX</t>
    <phoneticPr fontId="1" type="noConversion"/>
  </si>
  <si>
    <t>CPR_PRODUCT_ID</t>
    <phoneticPr fontId="1" type="noConversion"/>
  </si>
  <si>
    <t>CPR_LCD_PRICE</t>
    <phoneticPr fontId="1" type="noConversion"/>
  </si>
  <si>
    <t>PPT_PACKTYPE_CODE</t>
    <phoneticPr fontId="1" type="noConversion"/>
  </si>
  <si>
    <t>INF_PACK_TYPEID</t>
    <phoneticPr fontId="1" type="noConversion"/>
  </si>
  <si>
    <t>INF_STATUS</t>
    <phoneticPr fontId="1" type="noConversion"/>
  </si>
  <si>
    <t>CAR_PACKTYPE</t>
    <phoneticPr fontId="1" type="noConversion"/>
  </si>
  <si>
    <t>套餐编号</t>
    <phoneticPr fontId="1" type="noConversion"/>
  </si>
  <si>
    <t>内容</t>
    <phoneticPr fontId="1" type="noConversion"/>
  </si>
  <si>
    <t>套餐类型编号</t>
    <phoneticPr fontId="1" type="noConversion"/>
  </si>
  <si>
    <t>not null</t>
    <phoneticPr fontId="1" type="noConversion"/>
  </si>
  <si>
    <t>短信:条/天 其他:天、年、PC(个)</t>
    <phoneticPr fontId="1" type="noConversion"/>
  </si>
  <si>
    <t>LCD_CON_TYPE_ID</t>
    <phoneticPr fontId="1" type="noConversion"/>
  </si>
  <si>
    <t>SMS_PACK_TYPEID</t>
    <phoneticPr fontId="1" type="noConversion"/>
  </si>
  <si>
    <t>PPT_ISCONTINUE</t>
    <phoneticPr fontId="1" type="noConversion"/>
  </si>
  <si>
    <t>IPR_PACKPRICE</t>
    <phoneticPr fontId="1" type="noConversion"/>
  </si>
  <si>
    <t>SMS_PACK_PRICE</t>
    <phoneticPr fontId="1" type="noConversion"/>
  </si>
  <si>
    <t>该价格取自所有的同类型叶子套餐的价格综合</t>
    <phoneticPr fontId="1" type="noConversion"/>
  </si>
  <si>
    <t>20,2</t>
    <phoneticPr fontId="1" type="noConversion"/>
  </si>
  <si>
    <t>短讯通套餐表</t>
    <phoneticPr fontId="1" type="noConversion"/>
  </si>
  <si>
    <t>DXT_PACK_ID</t>
    <phoneticPr fontId="1" type="noConversion"/>
  </si>
  <si>
    <t>DXT_PARENT_ID</t>
    <phoneticPr fontId="1" type="noConversion"/>
  </si>
  <si>
    <t>DXT_ISLEAF</t>
    <phoneticPr fontId="1" type="noConversion"/>
  </si>
  <si>
    <t>DXT_PATH</t>
    <phoneticPr fontId="1" type="noConversion"/>
  </si>
  <si>
    <t>DXT_LEVEL</t>
    <phoneticPr fontId="1" type="noConversion"/>
  </si>
  <si>
    <t>DXT_PACK_NAME</t>
    <phoneticPr fontId="1" type="noConversion"/>
  </si>
  <si>
    <t>DXT_PACK_TYPEID</t>
    <phoneticPr fontId="1" type="noConversion"/>
  </si>
  <si>
    <t>DXT_PACK_PRICE</t>
    <phoneticPr fontId="1" type="noConversion"/>
  </si>
  <si>
    <t>DXT_DESC</t>
    <phoneticPr fontId="1" type="noConversion"/>
  </si>
  <si>
    <t>DXT_STATUS</t>
    <phoneticPr fontId="1" type="noConversion"/>
  </si>
  <si>
    <t>DXT_REGISTOR</t>
    <phoneticPr fontId="1" type="noConversion"/>
  </si>
  <si>
    <t>DXT_REGIST_DATE</t>
    <phoneticPr fontId="1" type="noConversion"/>
  </si>
  <si>
    <t>XPR_PACK_ID</t>
    <phoneticPr fontId="1" type="noConversion"/>
  </si>
  <si>
    <t>XPR_PRODUCT_ID</t>
    <phoneticPr fontId="1" type="noConversion"/>
  </si>
  <si>
    <t>XPR_PACKPRICE</t>
    <phoneticPr fontId="1" type="noConversion"/>
  </si>
  <si>
    <t>XPR_REGISTOR</t>
    <phoneticPr fontId="1" type="noConversion"/>
  </si>
  <si>
    <t>XPR_REGIST_DATE</t>
    <phoneticPr fontId="1" type="noConversion"/>
  </si>
  <si>
    <t>短讯通套餐（叶子）-产品关系表</t>
    <phoneticPr fontId="1" type="noConversion"/>
  </si>
  <si>
    <t>LZ_DXT_PACKAGE</t>
    <phoneticPr fontId="1" type="noConversion"/>
  </si>
  <si>
    <t>LZ_SMS_PACKAGE</t>
    <phoneticPr fontId="1" type="noConversion"/>
  </si>
  <si>
    <t>会议套餐表</t>
    <phoneticPr fontId="1" type="noConversion"/>
  </si>
  <si>
    <t>MET_PACK_ID</t>
    <phoneticPr fontId="1" type="noConversion"/>
  </si>
  <si>
    <t>MET_PARENT_ID</t>
    <phoneticPr fontId="1" type="noConversion"/>
  </si>
  <si>
    <t>MET_ISLEAF</t>
    <phoneticPr fontId="1" type="noConversion"/>
  </si>
  <si>
    <t>MET_PATH</t>
    <phoneticPr fontId="1" type="noConversion"/>
  </si>
  <si>
    <t>MET_LEVEL</t>
    <phoneticPr fontId="1" type="noConversion"/>
  </si>
  <si>
    <t>MET_PACK_NAME</t>
    <phoneticPr fontId="1" type="noConversion"/>
  </si>
  <si>
    <t>MET_PACK_TYPEID</t>
    <phoneticPr fontId="1" type="noConversion"/>
  </si>
  <si>
    <t>MET_PACK_PRICE</t>
    <phoneticPr fontId="1" type="noConversion"/>
  </si>
  <si>
    <t>MET_DESC</t>
    <phoneticPr fontId="1" type="noConversion"/>
  </si>
  <si>
    <t>MET_STATUS</t>
    <phoneticPr fontId="1" type="noConversion"/>
  </si>
  <si>
    <t>MET_REGIST_DATE</t>
    <phoneticPr fontId="1" type="noConversion"/>
  </si>
  <si>
    <t>LZ_MET_PACKAGE</t>
    <phoneticPr fontId="1" type="noConversion"/>
  </si>
  <si>
    <t>会议套餐（叶子）-产品关系表</t>
    <phoneticPr fontId="1" type="noConversion"/>
  </si>
  <si>
    <t>MPR_PACK_ID</t>
    <phoneticPr fontId="1" type="noConversion"/>
  </si>
  <si>
    <t>MPR_PRODUCT_ID</t>
    <phoneticPr fontId="1" type="noConversion"/>
  </si>
  <si>
    <t>MPR_PACKPRICE</t>
    <phoneticPr fontId="1" type="noConversion"/>
  </si>
  <si>
    <t>MPR_REGISTOR</t>
    <phoneticPr fontId="1" type="noConversion"/>
  </si>
  <si>
    <t>MPR_REGIST_DATE</t>
    <phoneticPr fontId="1" type="noConversion"/>
  </si>
  <si>
    <t>会议编号</t>
    <phoneticPr fontId="1" type="noConversion"/>
  </si>
  <si>
    <t>MET_ID</t>
    <phoneticPr fontId="1" type="noConversion"/>
  </si>
  <si>
    <t>微信套餐表</t>
    <phoneticPr fontId="1" type="noConversion"/>
  </si>
  <si>
    <t>LZ_WEI_PACKAGE</t>
    <phoneticPr fontId="1" type="noConversion"/>
  </si>
  <si>
    <t>WEI_PARENT_ID</t>
    <phoneticPr fontId="1" type="noConversion"/>
  </si>
  <si>
    <t>WEI_ISLEAF</t>
    <phoneticPr fontId="1" type="noConversion"/>
  </si>
  <si>
    <t>WEI_PATH</t>
    <phoneticPr fontId="1" type="noConversion"/>
  </si>
  <si>
    <t>WEI_LEVEL</t>
    <phoneticPr fontId="1" type="noConversion"/>
  </si>
  <si>
    <t>WEI_PACK_NAME</t>
    <phoneticPr fontId="1" type="noConversion"/>
  </si>
  <si>
    <t>WEI_PACK_TYPEID</t>
    <phoneticPr fontId="1" type="noConversion"/>
  </si>
  <si>
    <t>WEI_PACK_PRICE</t>
    <phoneticPr fontId="1" type="noConversion"/>
  </si>
  <si>
    <t>WEI_DESC</t>
    <phoneticPr fontId="1" type="noConversion"/>
  </si>
  <si>
    <t>WEI_STATUS</t>
    <phoneticPr fontId="1" type="noConversion"/>
  </si>
  <si>
    <t>WEI_REGISTOR</t>
    <phoneticPr fontId="1" type="noConversion"/>
  </si>
  <si>
    <t>WEI_REGIST_DATE</t>
    <phoneticPr fontId="1" type="noConversion"/>
  </si>
  <si>
    <t>微信套餐（叶子）-产品关系表</t>
    <phoneticPr fontId="1" type="noConversion"/>
  </si>
  <si>
    <t>WPR_PACK_ID</t>
    <phoneticPr fontId="1" type="noConversion"/>
  </si>
  <si>
    <t>WPR_PRODUCT_ID</t>
    <phoneticPr fontId="1" type="noConversion"/>
  </si>
  <si>
    <t>WPR_PACKPRICE</t>
    <phoneticPr fontId="1" type="noConversion"/>
  </si>
  <si>
    <t>WPR_REGISTOR</t>
    <phoneticPr fontId="1" type="noConversion"/>
  </si>
  <si>
    <t>WPR_REGIST_DATE</t>
    <phoneticPr fontId="1" type="noConversion"/>
  </si>
  <si>
    <t>WEI_PACK_ID</t>
    <phoneticPr fontId="1" type="noConversion"/>
  </si>
  <si>
    <t>CPR_PACKTYPE_THE_PRICE</t>
    <phoneticPr fontId="1" type="noConversion"/>
  </si>
  <si>
    <t>CPR_PACKTYPE_PRICE</t>
    <phoneticPr fontId="1" type="noConversion"/>
  </si>
  <si>
    <t>印刷品套餐表</t>
    <phoneticPr fontId="1" type="noConversion"/>
  </si>
  <si>
    <t>LZ_PRT_PACKAGE</t>
    <phoneticPr fontId="1" type="noConversion"/>
  </si>
  <si>
    <t>PRT_PACK_ID</t>
    <phoneticPr fontId="1" type="noConversion"/>
  </si>
  <si>
    <t>PRT_PARENT_ID</t>
    <phoneticPr fontId="1" type="noConversion"/>
  </si>
  <si>
    <t>PRT_ISLEAF</t>
    <phoneticPr fontId="1" type="noConversion"/>
  </si>
  <si>
    <t>PRT_PATH</t>
    <phoneticPr fontId="1" type="noConversion"/>
  </si>
  <si>
    <t>PRT_LEVEL</t>
    <phoneticPr fontId="1" type="noConversion"/>
  </si>
  <si>
    <t>PRT_PACK_NAME</t>
    <phoneticPr fontId="1" type="noConversion"/>
  </si>
  <si>
    <t>PRT_PACK_TYPEID</t>
    <phoneticPr fontId="1" type="noConversion"/>
  </si>
  <si>
    <t>PRT_PACK_PRICE</t>
    <phoneticPr fontId="1" type="noConversion"/>
  </si>
  <si>
    <t>PRT_STATUS</t>
    <phoneticPr fontId="1" type="noConversion"/>
  </si>
  <si>
    <t>PRT_REGISTOR</t>
    <phoneticPr fontId="1" type="noConversion"/>
  </si>
  <si>
    <t>PRT_REGIST_DATE</t>
    <phoneticPr fontId="1" type="noConversion"/>
  </si>
  <si>
    <t>PPR_PACK_ID</t>
    <phoneticPr fontId="1" type="noConversion"/>
  </si>
  <si>
    <t>PPR_PACKPRICE</t>
    <phoneticPr fontId="1" type="noConversion"/>
  </si>
  <si>
    <t>LZ_PRT_PRODUCT_REL</t>
    <phoneticPr fontId="1" type="noConversion"/>
  </si>
  <si>
    <t>印刷品套餐（叶子）-产品关系表</t>
    <phoneticPr fontId="1" type="noConversion"/>
  </si>
  <si>
    <t>20,2</t>
    <phoneticPr fontId="1" type="noConversion"/>
  </si>
  <si>
    <t>合同已认帐总金额</t>
    <phoneticPr fontId="1" type="noConversion"/>
  </si>
  <si>
    <t>20,2</t>
    <phoneticPr fontId="1" type="noConversion"/>
  </si>
  <si>
    <t>已经认账的总金额</t>
    <phoneticPr fontId="1" type="noConversion"/>
  </si>
  <si>
    <t>若为“可续入”合同,则该字段必填,与套餐的续入日期一致</t>
    <phoneticPr fontId="1" type="noConversion"/>
  </si>
  <si>
    <t>业务到账表</t>
    <phoneticPr fontId="1" type="noConversion"/>
  </si>
  <si>
    <t>到账时间</t>
    <phoneticPr fontId="1" type="noConversion"/>
  </si>
  <si>
    <t>contract_no</t>
    <phoneticPr fontId="1" type="noConversion"/>
  </si>
  <si>
    <t>username</t>
    <phoneticPr fontId="1" type="noConversion"/>
  </si>
  <si>
    <t>LZ-017</t>
    <phoneticPr fontId="1" type="noConversion"/>
  </si>
  <si>
    <t>广告套餐表</t>
    <phoneticPr fontId="1" type="noConversion"/>
  </si>
  <si>
    <t>LZ_ADV_PACKAGE</t>
    <phoneticPr fontId="1" type="noConversion"/>
  </si>
  <si>
    <t xml:space="preserve">2013-07-04 -- </t>
    <phoneticPr fontId="1" type="noConversion"/>
  </si>
  <si>
    <t>广告套餐（叶子）-产品关系表</t>
    <phoneticPr fontId="1" type="noConversion"/>
  </si>
  <si>
    <t>LZ_ADV_PRODUCT_REL</t>
    <phoneticPr fontId="1" type="noConversion"/>
  </si>
  <si>
    <t>ADV_PACK_ID</t>
    <phoneticPr fontId="1" type="noConversion"/>
  </si>
  <si>
    <t>ADV_PARENT_ID</t>
    <phoneticPr fontId="1" type="noConversion"/>
  </si>
  <si>
    <t>ADV_ISLEAF</t>
    <phoneticPr fontId="1" type="noConversion"/>
  </si>
  <si>
    <t>ADV_PATH</t>
    <phoneticPr fontId="1" type="noConversion"/>
  </si>
  <si>
    <t>ADV_LEVEL</t>
    <phoneticPr fontId="1" type="noConversion"/>
  </si>
  <si>
    <t>ADV_PACK_NAME</t>
    <phoneticPr fontId="1" type="noConversion"/>
  </si>
  <si>
    <t>ADV_PACK_TYPEID</t>
    <phoneticPr fontId="1" type="noConversion"/>
  </si>
  <si>
    <t>ADV_PACK_PRICE</t>
    <phoneticPr fontId="1" type="noConversion"/>
  </si>
  <si>
    <t>ADV_DESC</t>
    <phoneticPr fontId="1" type="noConversion"/>
  </si>
  <si>
    <t>ADV_STATUS</t>
    <phoneticPr fontId="1" type="noConversion"/>
  </si>
  <si>
    <t>ADV_REGISTOR</t>
    <phoneticPr fontId="1" type="noConversion"/>
  </si>
  <si>
    <t>ADV_REGIST_DATE</t>
    <phoneticPr fontId="1" type="noConversion"/>
  </si>
  <si>
    <t>APR_PACK_ID</t>
    <phoneticPr fontId="1" type="noConversion"/>
  </si>
  <si>
    <t>APR_PRODUCT_ID</t>
    <phoneticPr fontId="1" type="noConversion"/>
  </si>
  <si>
    <t>APR_PACKPRICE</t>
    <phoneticPr fontId="1" type="noConversion"/>
  </si>
  <si>
    <t>APR_REGISTOR</t>
    <phoneticPr fontId="1" type="noConversion"/>
  </si>
  <si>
    <t>APR_REGIST_DATE</t>
    <phoneticPr fontId="1" type="noConversion"/>
  </si>
  <si>
    <t>状态</t>
    <phoneticPr fontId="1" type="noConversion"/>
  </si>
  <si>
    <t>PPT_STATUS</t>
    <phoneticPr fontId="1" type="noConversion"/>
  </si>
  <si>
    <t>LZ-017</t>
    <phoneticPr fontId="1" type="noConversion"/>
  </si>
  <si>
    <t>上海短信组数据表</t>
    <phoneticPr fontId="1" type="noConversion"/>
  </si>
  <si>
    <t>套餐价格</t>
    <phoneticPr fontId="1" type="noConversion"/>
  </si>
  <si>
    <t>套餐类型</t>
    <phoneticPr fontId="1" type="noConversion"/>
  </si>
  <si>
    <t>SMS_PACK_TYPE</t>
    <phoneticPr fontId="1" type="noConversion"/>
  </si>
  <si>
    <t>VARCHAR</t>
    <phoneticPr fontId="1" type="noConversion"/>
  </si>
  <si>
    <t>短信 sms 短讯通 dxt</t>
    <phoneticPr fontId="1" type="noConversion"/>
  </si>
  <si>
    <t>父节点ID</t>
    <phoneticPr fontId="1" type="noConversion"/>
  </si>
  <si>
    <t>SMS_PARENT_ID</t>
    <phoneticPr fontId="1" type="noConversion"/>
  </si>
  <si>
    <t>SMS_PARENT_ID</t>
    <phoneticPr fontId="1" type="noConversion"/>
  </si>
  <si>
    <t>是否叶子节点</t>
    <phoneticPr fontId="1" type="noConversion"/>
  </si>
  <si>
    <t>SMS_ISLEAF</t>
    <phoneticPr fontId="1" type="noConversion"/>
  </si>
  <si>
    <t>SMS_PACK_ID</t>
    <phoneticPr fontId="1" type="noConversion"/>
  </si>
  <si>
    <t>上海短信组ID</t>
    <phoneticPr fontId="1" type="noConversion"/>
  </si>
  <si>
    <t>SMS_SHANGHAI_ID</t>
    <phoneticPr fontId="1" type="noConversion"/>
  </si>
  <si>
    <t>PATH</t>
    <phoneticPr fontId="1" type="noConversion"/>
  </si>
  <si>
    <t>SMS_PATH</t>
    <phoneticPr fontId="1" type="noConversion"/>
  </si>
  <si>
    <t>层级</t>
    <phoneticPr fontId="1" type="noConversion"/>
  </si>
  <si>
    <t>LZ_SMS_PACKAGE_SHANGHAI</t>
    <phoneticPr fontId="1" type="noConversion"/>
  </si>
  <si>
    <t>淄博短信套餐ID</t>
    <phoneticPr fontId="1" type="noConversion"/>
  </si>
  <si>
    <t>SMS_ZIBO_ID</t>
    <phoneticPr fontId="1" type="noConversion"/>
  </si>
  <si>
    <t>DXT_ZIBO_ID</t>
    <phoneticPr fontId="1" type="noConversion"/>
  </si>
  <si>
    <t>本地编号</t>
    <phoneticPr fontId="1" type="noConversion"/>
  </si>
  <si>
    <t>SMS_PACK_TYPEID</t>
    <phoneticPr fontId="1" type="noConversion"/>
  </si>
  <si>
    <t>INT</t>
    <phoneticPr fontId="1" type="noConversion"/>
  </si>
  <si>
    <t>套餐类型ID</t>
    <phoneticPr fontId="1" type="noConversion"/>
  </si>
  <si>
    <t>SPR_SHANGHAI_PACK_ID</t>
    <phoneticPr fontId="1" type="noConversion"/>
  </si>
  <si>
    <t>INT</t>
    <phoneticPr fontId="1" type="noConversion"/>
  </si>
  <si>
    <t>上海短信组ID</t>
    <phoneticPr fontId="1" type="noConversion"/>
  </si>
  <si>
    <t>SPR_ZIBO_PACK_ID</t>
    <phoneticPr fontId="1" type="noConversion"/>
  </si>
  <si>
    <t>上海套餐编号</t>
    <phoneticPr fontId="1" type="noConversion"/>
  </si>
  <si>
    <t>DXT_SHANGHAI_ID</t>
    <phoneticPr fontId="1" type="noConversion"/>
  </si>
  <si>
    <t>XPR_SHANGHAI_PACK_ID</t>
    <phoneticPr fontId="1" type="noConversion"/>
  </si>
  <si>
    <t>XPR_ZIBO_PACK_ID</t>
    <phoneticPr fontId="1" type="noConversion"/>
  </si>
  <si>
    <t>合同行项目(套餐)-产品关系表</t>
    <phoneticPr fontId="1" type="noConversion"/>
  </si>
  <si>
    <t>CPR_PACK_PRO_PRICE_PERCENT</t>
    <phoneticPr fontId="1" type="noConversion"/>
  </si>
  <si>
    <t>IPR_PERCENT</t>
    <phoneticPr fontId="1" type="noConversion"/>
  </si>
  <si>
    <t>资讯套餐（叶子）-产品关系表</t>
    <phoneticPr fontId="1" type="noConversion"/>
  </si>
  <si>
    <t>权重</t>
    <phoneticPr fontId="1" type="noConversion"/>
  </si>
  <si>
    <t>权重总和</t>
    <phoneticPr fontId="1" type="noConversion"/>
  </si>
  <si>
    <t>IPR_TOTAL_PERCENT</t>
    <phoneticPr fontId="1" type="noConversion"/>
  </si>
  <si>
    <t>=套餐价格*（权重/权重总和）</t>
    <phoneticPr fontId="1" type="noConversion"/>
  </si>
  <si>
    <t>该产品的加权百分比</t>
    <phoneticPr fontId="1" type="noConversion"/>
  </si>
  <si>
    <t>该套餐对应所有产品加权百分比的总和</t>
    <phoneticPr fontId="1" type="noConversion"/>
  </si>
  <si>
    <t>SPR_PERCENT</t>
    <phoneticPr fontId="1" type="noConversion"/>
  </si>
  <si>
    <t>SPR_TOTAL_PERCENT</t>
    <phoneticPr fontId="1" type="noConversion"/>
  </si>
  <si>
    <t>XPR_PERCENT</t>
    <phoneticPr fontId="1" type="noConversion"/>
  </si>
  <si>
    <t>XPR_TOTAL_PERCENT</t>
    <phoneticPr fontId="1" type="noConversion"/>
  </si>
  <si>
    <t>MPR_PERCENT</t>
    <phoneticPr fontId="1" type="noConversion"/>
  </si>
  <si>
    <t>MPR_TOTAL_PERCENT</t>
    <phoneticPr fontId="1" type="noConversion"/>
  </si>
  <si>
    <t>WPR_PERCENT</t>
    <phoneticPr fontId="1" type="noConversion"/>
  </si>
  <si>
    <t>WPR_TOTAL_PERCENT</t>
    <phoneticPr fontId="1" type="noConversion"/>
  </si>
  <si>
    <t>PPR_PERCENT</t>
    <phoneticPr fontId="1" type="noConversion"/>
  </si>
  <si>
    <t>PPR_TOTAL_PERCENT</t>
    <phoneticPr fontId="1" type="noConversion"/>
  </si>
  <si>
    <t>APR_PERCENT</t>
    <phoneticPr fontId="1" type="noConversion"/>
  </si>
  <si>
    <t>APR_TOTAL_PERCENT</t>
    <phoneticPr fontId="1" type="noConversion"/>
  </si>
  <si>
    <t>LZ_DXT_PRODUCT_REL</t>
    <phoneticPr fontId="1" type="noConversion"/>
  </si>
  <si>
    <t>LZ_MET_PRODUCT_REL</t>
    <phoneticPr fontId="1" type="noConversion"/>
  </si>
  <si>
    <t>LZ_WEI_PRODUCT_REL</t>
    <phoneticPr fontId="1" type="noConversion"/>
  </si>
  <si>
    <t>2013-12-06 --原来定位是只针对资讯类套餐预设模板，即日起改为会议、印刷品也采用同样的套餐模板预设机制，模板也建在这个表中，只是没有改名，看起来别误会成只有资讯套餐
2014-06-09 --添加字段(父节点，是否叶子节点,PATH)实现套餐显示时的树形结构
2014-06-10 --已经将咨询套餐与短信套餐的数据结构区分开了</t>
    <phoneticPr fontId="1" type="noConversion"/>
  </si>
  <si>
    <t>产品价格在套餐中的权重</t>
    <phoneticPr fontId="1" type="noConversion"/>
  </si>
  <si>
    <t>所有套餐的产品权重之和</t>
    <phoneticPr fontId="1" type="noConversion"/>
  </si>
  <si>
    <t>CPR_PACK_PRO_PRICE_PERC_TOTAL</t>
    <phoneticPr fontId="1" type="noConversion"/>
  </si>
  <si>
    <t>套餐实际价格</t>
    <phoneticPr fontId="1" type="noConversion"/>
  </si>
  <si>
    <t>套餐理论价格</t>
    <phoneticPr fontId="1" type="noConversion"/>
  </si>
  <si>
    <t>CPR_PACK_THE_PRICE</t>
    <phoneticPr fontId="1" type="noConversion"/>
  </si>
  <si>
    <t>套餐产品理论价格</t>
    <phoneticPr fontId="1" type="noConversion"/>
  </si>
  <si>
    <t>套餐产品实际价格</t>
    <phoneticPr fontId="1" type="noConversion"/>
  </si>
  <si>
    <t>CPR_PACK_PRODUCT_PRICE</t>
    <phoneticPr fontId="1" type="noConversion"/>
  </si>
  <si>
    <t>CPR_PACK_PRODUCT_THE_PRICE</t>
    <phoneticPr fontId="1" type="noConversion"/>
  </si>
  <si>
    <t>合同行项目实际价格</t>
    <phoneticPr fontId="1" type="noConversion"/>
  </si>
  <si>
    <t>not null</t>
    <phoneticPr fontId="1" type="noConversion"/>
  </si>
  <si>
    <t>CPR_LCD_THE_PRICE</t>
    <phoneticPr fontId="1" type="noConversion"/>
  </si>
  <si>
    <t>合同行项目理论价格</t>
    <phoneticPr fontId="1" type="noConversion"/>
  </si>
  <si>
    <t>等于所有类型(简介)理论金额之和 也等于所有行项目理论金额之和</t>
    <phoneticPr fontId="1" type="noConversion"/>
  </si>
  <si>
    <t>等于所有类型(简介)实际金额之和 也等于所有行项目实际金额之和</t>
    <phoneticPr fontId="1" type="noConversion"/>
  </si>
  <si>
    <t>等于业务员打折后的手动填写价格</t>
    <phoneticPr fontId="1" type="noConversion"/>
  </si>
  <si>
    <t>等于套餐理论价格*数量</t>
    <phoneticPr fontId="1" type="noConversion"/>
  </si>
  <si>
    <t>等于行项目实际价格*(权重/权重总和)</t>
    <phoneticPr fontId="1" type="noConversion"/>
  </si>
  <si>
    <t>等于行项目理论价格*(权重/权重总和)</t>
    <phoneticPr fontId="1" type="noConversion"/>
  </si>
  <si>
    <t>等于套餐价格</t>
    <phoneticPr fontId="1" type="noConversion"/>
  </si>
  <si>
    <t>等于套餐理论价格 *（类型实际价格/类型理论价格）</t>
    <phoneticPr fontId="1" type="noConversion"/>
  </si>
  <si>
    <t>产品权重</t>
    <phoneticPr fontId="1" type="noConversion"/>
  </si>
  <si>
    <t>产品权重总和</t>
    <phoneticPr fontId="1" type="noConversion"/>
  </si>
  <si>
    <t>等于(类型实际价格/类型理论价格）*行项目理论价格*数量</t>
    <phoneticPr fontId="1" type="noConversion"/>
  </si>
  <si>
    <t>20,18</t>
    <phoneticPr fontId="1" type="noConversion"/>
  </si>
  <si>
    <t>套餐类型编号</t>
    <phoneticPr fontId="1" type="noConversion"/>
  </si>
  <si>
    <t>套餐编号</t>
    <phoneticPr fontId="1" type="noConversion"/>
  </si>
  <si>
    <t>INF_REGIST_DATE</t>
  </si>
  <si>
    <t>LCD_UNITPRICE</t>
    <phoneticPr fontId="1" type="noConversion"/>
  </si>
  <si>
    <t>LCD_NUMBER</t>
    <phoneticPr fontId="1" type="noConversion"/>
  </si>
  <si>
    <t>套餐理论单价</t>
    <phoneticPr fontId="1" type="noConversion"/>
  </si>
  <si>
    <t>套餐理论金额</t>
    <phoneticPr fontId="1" type="noConversion"/>
  </si>
  <si>
    <t>1001：可用 1005:可用无产品 2000：不可用</t>
    <phoneticPr fontId="1" type="noConversion"/>
  </si>
  <si>
    <t>LZ_SMS_PRODUCT_REL</t>
    <phoneticPr fontId="1" type="noConversion"/>
  </si>
  <si>
    <t>SPR_PACK_ID</t>
    <phoneticPr fontId="1" type="noConversion"/>
  </si>
  <si>
    <t>INF_PATH</t>
    <phoneticPr fontId="1" type="noConversion"/>
  </si>
  <si>
    <t>合同行项目</t>
    <phoneticPr fontId="1" type="noConversion"/>
  </si>
  <si>
    <t>CPR_PACK_PRICE</t>
    <phoneticPr fontId="1" type="noConversion"/>
  </si>
  <si>
    <t>套餐最后生效日期</t>
    <phoneticPr fontId="1" type="noConversion"/>
  </si>
  <si>
    <t>LCM_CUSTMAIN_ACCOUNT</t>
    <phoneticPr fontId="1" type="noConversion"/>
  </si>
  <si>
    <t>大单元理论价格</t>
    <phoneticPr fontId="1" type="noConversion"/>
  </si>
  <si>
    <t>大单元实际价格</t>
    <phoneticPr fontId="1" type="noConversion"/>
  </si>
  <si>
    <t>大单元套餐id</t>
    <phoneticPr fontId="1" type="noConversion"/>
  </si>
  <si>
    <t>大单元level</t>
    <phoneticPr fontId="1" type="noConversion"/>
  </si>
  <si>
    <t>not null</t>
    <phoneticPr fontId="1" type="noConversion"/>
  </si>
  <si>
    <t>INF_PACK_PRICE</t>
    <phoneticPr fontId="1" type="noConversion"/>
  </si>
  <si>
    <t>LCD_PACKAGE_ID</t>
    <phoneticPr fontId="1" type="noConversion"/>
  </si>
  <si>
    <t>IPR_PRODUCT_ID</t>
    <phoneticPr fontId="1" type="noConversion"/>
  </si>
  <si>
    <t>LZ_INF_PRODUCT_REL</t>
    <phoneticPr fontId="1" type="noConversion"/>
  </si>
  <si>
    <t>IPR_PACK_ID</t>
    <phoneticPr fontId="1" type="noConversion"/>
  </si>
  <si>
    <t>CPR_PACK_ID</t>
    <phoneticPr fontId="1" type="noConversion"/>
  </si>
  <si>
    <t>CRP_DTC_THE_PRICE</t>
    <phoneticPr fontId="1" type="noConversion"/>
  </si>
  <si>
    <t>CRP_DTC_PRICE</t>
    <phoneticPr fontId="1" type="noConversion"/>
  </si>
  <si>
    <t>CRP_DTC_LEVEL</t>
    <phoneticPr fontId="1" type="noConversion"/>
  </si>
  <si>
    <t>CRP_DTC_PACK_ID</t>
    <phoneticPr fontId="1" type="noConversion"/>
  </si>
  <si>
    <t>INF_ISLEAF</t>
    <phoneticPr fontId="1" type="noConversion"/>
  </si>
  <si>
    <t>INF_PACK_ID</t>
    <phoneticPr fontId="1" type="noConversion"/>
  </si>
  <si>
    <t>INF_EFFECTDATE</t>
    <phoneticPr fontId="1" type="noConversion"/>
  </si>
  <si>
    <t>ADV_EFFECTDATE</t>
    <phoneticPr fontId="1" type="noConversion"/>
  </si>
  <si>
    <t>ADV_PACK_ACT_PRICE</t>
    <phoneticPr fontId="1" type="noConversion"/>
  </si>
  <si>
    <t>INF_PACK_ACT_PRICE</t>
    <phoneticPr fontId="1" type="noConversion"/>
  </si>
  <si>
    <t>套餐实际价格</t>
    <phoneticPr fontId="1" type="noConversion"/>
  </si>
  <si>
    <t>是否已开通</t>
    <phoneticPr fontId="1" type="noConversion"/>
  </si>
  <si>
    <t>CPR_PACKTYPEID</t>
    <phoneticPr fontId="1" type="noConversion"/>
  </si>
  <si>
    <t>INF_PACK_NAME</t>
    <phoneticPr fontId="1" type="noConversion"/>
  </si>
  <si>
    <t>LZ_MEETING</t>
    <phoneticPr fontId="1" type="noConversion"/>
  </si>
  <si>
    <t>LZ_MEETING_ROOM</t>
    <phoneticPr fontId="1" type="noConversion"/>
  </si>
  <si>
    <t>LZ_PROTECTED_CUSTOMER</t>
    <phoneticPr fontId="1" type="noConversion"/>
  </si>
  <si>
    <t>理论显示价格</t>
    <phoneticPr fontId="1" type="noConversion"/>
  </si>
  <si>
    <t>理论计算价格</t>
    <phoneticPr fontId="1" type="noConversion"/>
  </si>
  <si>
    <t>隐藏在背后的计算价格</t>
    <phoneticPr fontId="1" type="noConversion"/>
  </si>
  <si>
    <t>套餐类型实际价格</t>
    <phoneticPr fontId="1" type="noConversion"/>
  </si>
  <si>
    <t>套餐类型理论显示价格</t>
    <phoneticPr fontId="1" type="noConversion"/>
  </si>
  <si>
    <t>套餐类型理论计算价格</t>
    <phoneticPr fontId="1" type="noConversion"/>
  </si>
  <si>
    <t>CPR_PACKTYPE_THE_ACT_PRICE</t>
    <phoneticPr fontId="1" type="noConversion"/>
  </si>
  <si>
    <t>等于该类型下所有大套餐理论显示金额之和</t>
    <phoneticPr fontId="1" type="noConversion"/>
  </si>
  <si>
    <t>等于该类型下所有大套餐理论实际价格之和</t>
    <phoneticPr fontId="1" type="noConversion"/>
  </si>
  <si>
    <t>LCM_THEORYAMOUNT</t>
    <phoneticPr fontId="1" type="noConversion"/>
  </si>
  <si>
    <t>合同理论显示总金额</t>
    <phoneticPr fontId="1" type="noConversion"/>
  </si>
  <si>
    <t>CAR_THEORY_PRICE</t>
    <phoneticPr fontId="1" type="noConversion"/>
  </si>
  <si>
    <t>LZ_CONTRACT_PRODUCT_REL</t>
    <phoneticPr fontId="1" type="noConversion"/>
  </si>
  <si>
    <t>LZ_INF_PACKAGE</t>
    <phoneticPr fontId="1" type="noConversion"/>
  </si>
  <si>
    <t xml:space="preserve">LCM_SH_USERNAME </t>
    <phoneticPr fontId="1" type="noConversion"/>
  </si>
  <si>
    <t>CAR_ID</t>
    <phoneticPr fontId="1" type="noConversion"/>
  </si>
  <si>
    <t>CAR_DESC</t>
    <phoneticPr fontId="1" type="noConversion"/>
  </si>
  <si>
    <t>CAR_THEORY_ACT_PRICE</t>
    <phoneticPr fontId="1" type="noConversion"/>
  </si>
  <si>
    <t>LZ_PACKTYPE</t>
    <phoneticPr fontId="1" type="noConversion"/>
  </si>
  <si>
    <t>PPT_PACKTYPE_ID</t>
    <phoneticPr fontId="1" type="noConversion"/>
  </si>
  <si>
    <t>需要保护哪几个状态   例如:'2000','3000','4000','5000'</t>
    <phoneticPr fontId="1" type="noConversion"/>
  </si>
  <si>
    <t>1000：可用 1005:可用无产品 2000：不可用</t>
    <phoneticPr fontId="1" type="noConversion"/>
  </si>
  <si>
    <t>INF_PARENT_ID</t>
    <phoneticPr fontId="1" type="noConversion"/>
  </si>
  <si>
    <t>LZ-030</t>
    <phoneticPr fontId="1" type="noConversion"/>
  </si>
  <si>
    <t>附件表</t>
    <phoneticPr fontId="1" type="noConversion"/>
  </si>
  <si>
    <t>NAT_ID</t>
    <phoneticPr fontId="1" type="noConversion"/>
  </si>
  <si>
    <t>状态</t>
    <phoneticPr fontId="1" type="noConversion"/>
  </si>
  <si>
    <t>备注</t>
    <phoneticPr fontId="1" type="noConversion"/>
  </si>
  <si>
    <t>NAT_STATUS</t>
    <phoneticPr fontId="1" type="noConversion"/>
  </si>
  <si>
    <t>NAT_REGISTOR</t>
    <phoneticPr fontId="1" type="noConversion"/>
  </si>
  <si>
    <t>NAT_REGIST_DATE</t>
    <phoneticPr fontId="1" type="noConversion"/>
  </si>
  <si>
    <t>编号</t>
    <phoneticPr fontId="1" type="noConversion"/>
  </si>
  <si>
    <t>附件名称</t>
    <phoneticPr fontId="1" type="noConversion"/>
  </si>
  <si>
    <t>附件地址</t>
    <phoneticPr fontId="1" type="noConversion"/>
  </si>
  <si>
    <t>所属文章</t>
    <phoneticPr fontId="1" type="noConversion"/>
  </si>
  <si>
    <t>NAT_PATH</t>
    <phoneticPr fontId="1" type="noConversion"/>
  </si>
  <si>
    <t>NAT_FILE_NAME</t>
    <phoneticPr fontId="1" type="noConversion"/>
  </si>
  <si>
    <t>VARCHAR</t>
    <phoneticPr fontId="1" type="noConversion"/>
  </si>
  <si>
    <t>NAT_DESC</t>
    <phoneticPr fontId="1" type="noConversion"/>
  </si>
  <si>
    <t>not null</t>
    <phoneticPr fontId="1" type="noConversion"/>
  </si>
  <si>
    <t xml:space="preserve">NEWS_EDITOR_ID </t>
    <phoneticPr fontId="1" type="noConversion"/>
  </si>
  <si>
    <t>上传时候的文件名</t>
    <phoneticPr fontId="1" type="noConversion"/>
  </si>
  <si>
    <t>物理文件名</t>
    <phoneticPr fontId="1" type="noConversion"/>
  </si>
  <si>
    <t>NAT_ORIGINAL_NAME</t>
    <phoneticPr fontId="1" type="noConversion"/>
  </si>
  <si>
    <t>LZ_NEWS_ATTACHMENT</t>
    <phoneticPr fontId="1" type="noConversion"/>
  </si>
  <si>
    <t>附件顺序</t>
    <phoneticPr fontId="1" type="noConversion"/>
  </si>
  <si>
    <t>NAT_INDEX</t>
    <phoneticPr fontId="1" type="noConversion"/>
  </si>
  <si>
    <t>not null</t>
    <phoneticPr fontId="1" type="noConversion"/>
  </si>
  <si>
    <t>INT</t>
    <phoneticPr fontId="1" type="noConversion"/>
  </si>
  <si>
    <t>NAT_NEWS_ID</t>
    <phoneticPr fontId="1" type="noConversion"/>
  </si>
  <si>
    <t>合同归档号</t>
    <phoneticPr fontId="1" type="noConversion"/>
  </si>
  <si>
    <t>是否需要归档</t>
    <phoneticPr fontId="1" type="noConversion"/>
  </si>
  <si>
    <t>归档状态</t>
    <phoneticPr fontId="1" type="noConversion"/>
  </si>
  <si>
    <t>LCM_NEEDGUIDANG</t>
    <phoneticPr fontId="1" type="noConversion"/>
  </si>
  <si>
    <t>0:不需要归档 1：需要归档</t>
    <phoneticPr fontId="1" type="noConversion"/>
  </si>
  <si>
    <t>LCM_GUIDANG_STATUS</t>
    <phoneticPr fontId="1" type="noConversion"/>
  </si>
  <si>
    <t>LCM_CONTRACTMAIN_ID</t>
    <phoneticPr fontId="1" type="noConversion"/>
  </si>
  <si>
    <t>整表创建</t>
    <phoneticPr fontId="1" type="noConversion"/>
  </si>
  <si>
    <t>单列添加</t>
    <phoneticPr fontId="1" type="noConversion"/>
  </si>
  <si>
    <t>成本</t>
    <phoneticPr fontId="1" type="noConversion"/>
  </si>
  <si>
    <t>LZ_CONTRACT_PACKTYPE_REL</t>
    <phoneticPr fontId="1" type="noConversion"/>
  </si>
  <si>
    <t>CAR_CON_MAIN_ID</t>
    <phoneticPr fontId="1" type="noConversion"/>
  </si>
  <si>
    <t>CAR_PACKTYPEID</t>
    <phoneticPr fontId="1" type="noConversion"/>
  </si>
  <si>
    <t>CAR_PRICE</t>
    <phoneticPr fontId="1" type="noConversion"/>
  </si>
  <si>
    <t>CAR_COST</t>
    <phoneticPr fontId="1" type="noConversion"/>
  </si>
  <si>
    <t>LCM_ACC_IN_AMOUNT</t>
    <phoneticPr fontId="1" type="noConversion"/>
  </si>
  <si>
    <t>LCM_ISOPEN</t>
    <phoneticPr fontId="1" type="noConversion"/>
  </si>
  <si>
    <t>发票表</t>
    <phoneticPr fontId="1" type="noConversion"/>
  </si>
  <si>
    <t>发票-合同关系</t>
    <phoneticPr fontId="1" type="noConversion"/>
  </si>
  <si>
    <t>BIL_DESC</t>
    <phoneticPr fontId="1" type="noConversion"/>
  </si>
  <si>
    <t>BIL_REGISTDATE</t>
    <phoneticPr fontId="1" type="noConversion"/>
  </si>
  <si>
    <t>CBR_REGISTOR</t>
    <phoneticPr fontId="1" type="noConversion"/>
  </si>
  <si>
    <t>CBR_REGISTDATE</t>
    <phoneticPr fontId="1" type="noConversion"/>
  </si>
  <si>
    <t>PK</t>
    <phoneticPr fontId="1" type="noConversion"/>
  </si>
  <si>
    <t>发票编号</t>
    <phoneticPr fontId="1" type="noConversion"/>
  </si>
  <si>
    <t>合同号</t>
    <phoneticPr fontId="1" type="noConversion"/>
  </si>
  <si>
    <t>发票类型</t>
    <phoneticPr fontId="1" type="noConversion"/>
  </si>
  <si>
    <t>税号</t>
    <phoneticPr fontId="1" type="noConversion"/>
  </si>
  <si>
    <t>客户电话</t>
    <phoneticPr fontId="1" type="noConversion"/>
  </si>
  <si>
    <t>客户地址</t>
    <phoneticPr fontId="1" type="noConversion"/>
  </si>
  <si>
    <t>客户开户行</t>
    <phoneticPr fontId="1" type="noConversion"/>
  </si>
  <si>
    <t>客户开户账号</t>
    <phoneticPr fontId="1" type="noConversion"/>
  </si>
  <si>
    <t>开票时间</t>
    <phoneticPr fontId="1" type="noConversion"/>
  </si>
  <si>
    <t>发票状态</t>
    <phoneticPr fontId="1" type="noConversion"/>
  </si>
  <si>
    <t>票号</t>
    <phoneticPr fontId="1" type="noConversion"/>
  </si>
  <si>
    <t>开票金额</t>
    <phoneticPr fontId="1" type="noConversion"/>
  </si>
  <si>
    <t>BIL_SHUI_NO</t>
    <phoneticPr fontId="1" type="noConversion"/>
  </si>
  <si>
    <t>BIL_TEL</t>
    <phoneticPr fontId="1" type="noConversion"/>
  </si>
  <si>
    <t>BIL_ADDRESS</t>
    <phoneticPr fontId="1" type="noConversion"/>
  </si>
  <si>
    <t>BIL_BANK</t>
    <phoneticPr fontId="1" type="noConversion"/>
  </si>
  <si>
    <t>BIL_ACCOUNT</t>
    <phoneticPr fontId="1" type="noConversion"/>
  </si>
  <si>
    <t>开票内容</t>
    <phoneticPr fontId="1" type="noConversion"/>
  </si>
  <si>
    <t>BIL_CONTENT</t>
    <phoneticPr fontId="1" type="noConversion"/>
  </si>
  <si>
    <t>11,2</t>
    <phoneticPr fontId="1" type="noConversion"/>
  </si>
  <si>
    <t>CBR_CONTRACT_MAIN_ID</t>
    <phoneticPr fontId="1" type="noConversion"/>
  </si>
  <si>
    <t>BIL_BILL_NO</t>
    <phoneticPr fontId="1" type="noConversion"/>
  </si>
  <si>
    <t>BIL_TYPE</t>
    <phoneticPr fontId="1" type="noConversion"/>
  </si>
  <si>
    <t>开票单位</t>
    <phoneticPr fontId="1" type="noConversion"/>
  </si>
  <si>
    <t>BIL_COMPANY</t>
    <phoneticPr fontId="1" type="noConversion"/>
  </si>
  <si>
    <t>开票人</t>
    <phoneticPr fontId="1" type="noConversion"/>
  </si>
  <si>
    <t>BIL_REGISTOR</t>
    <phoneticPr fontId="1" type="noConversion"/>
  </si>
  <si>
    <t>BIL_STATUS</t>
    <phoneticPr fontId="1" type="noConversion"/>
  </si>
  <si>
    <t>是否开票</t>
    <phoneticPr fontId="1" type="noConversion"/>
  </si>
  <si>
    <t>是否提前开票</t>
    <phoneticPr fontId="1" type="noConversion"/>
  </si>
  <si>
    <t>开票金额</t>
    <phoneticPr fontId="1" type="noConversion"/>
  </si>
  <si>
    <t>LCM_GUIDANG_ID</t>
    <phoneticPr fontId="1" type="noConversion"/>
  </si>
  <si>
    <t>20,2</t>
    <phoneticPr fontId="1" type="noConversion"/>
  </si>
  <si>
    <t xml:space="preserve">0：不提前开票 1:提前开票 </t>
    <phoneticPr fontId="1" type="noConversion"/>
  </si>
  <si>
    <t>LCM_PROCESSMARK</t>
    <phoneticPr fontId="1" type="noConversion"/>
  </si>
  <si>
    <t>业务员自填本合同允许开票的金额是多少</t>
    <phoneticPr fontId="1" type="noConversion"/>
  </si>
  <si>
    <t>BIL_MONEY</t>
    <phoneticPr fontId="1" type="noConversion"/>
  </si>
  <si>
    <t>getdate()</t>
    <phoneticPr fontId="1" type="noConversion"/>
  </si>
  <si>
    <t>0:未开票 1:可用 2:作废</t>
    <phoneticPr fontId="1" type="noConversion"/>
  </si>
  <si>
    <t>LZ_BILL</t>
    <phoneticPr fontId="1" type="noConversion"/>
  </si>
  <si>
    <t>BIL_TIME</t>
    <phoneticPr fontId="1" type="noConversion"/>
  </si>
  <si>
    <t>0：不开票 1:未开票 2：已开票 3:待定</t>
    <phoneticPr fontId="1" type="noConversion"/>
  </si>
  <si>
    <t>LCM_IS_BEFORE_BILL</t>
    <phoneticPr fontId="1" type="noConversion"/>
  </si>
  <si>
    <t>LCM_IS_BILL</t>
    <phoneticPr fontId="1" type="noConversion"/>
  </si>
  <si>
    <t xml:space="preserve">0:取消开票 1:在用 2:作废 </t>
    <phoneticPr fontId="1" type="noConversion"/>
  </si>
  <si>
    <t>BIL_ID</t>
    <phoneticPr fontId="1" type="noConversion"/>
  </si>
  <si>
    <t>BIL_FLAG</t>
    <phoneticPr fontId="1" type="noConversion"/>
  </si>
  <si>
    <t>开票方式</t>
    <phoneticPr fontId="1" type="noConversion"/>
  </si>
  <si>
    <t>CHAR</t>
    <phoneticPr fontId="1" type="noConversion"/>
  </si>
  <si>
    <t>0:业务开的 1:财务开的</t>
    <phoneticPr fontId="1" type="noConversion"/>
  </si>
  <si>
    <t>CBR_STATUS</t>
    <phoneticPr fontId="1" type="noConversion"/>
  </si>
  <si>
    <t>LCM_BILL_AMOUNT</t>
    <phoneticPr fontId="1" type="noConversion"/>
  </si>
  <si>
    <t>合同签订的时间</t>
    <phoneticPr fontId="1" type="noConversion"/>
  </si>
  <si>
    <t>LZ_CONTRACT_BILL_REL</t>
    <phoneticPr fontId="1" type="noConversion"/>
  </si>
  <si>
    <t>CBR_BILL_ID</t>
    <phoneticPr fontId="1" type="noConversion"/>
  </si>
  <si>
    <t>CBR_AMOUNT</t>
    <phoneticPr fontId="1" type="noConversion"/>
  </si>
  <si>
    <t xml:space="preserve"> 0：增值税普通发票 1：增值税专用发票</t>
    <phoneticPr fontId="1" type="noConversion"/>
  </si>
  <si>
    <t xml:space="preserve"> 0：信息费 1：会议费 2：广告费</t>
    <phoneticPr fontId="1" type="noConversion"/>
  </si>
  <si>
    <t>0: 未审核 1:已审核 2:已退回</t>
    <phoneticPr fontId="1" type="noConversion"/>
  </si>
  <si>
    <t>LCM_STATUS</t>
    <phoneticPr fontId="1" type="noConversion"/>
  </si>
  <si>
    <t>合同审核时间</t>
    <phoneticPr fontId="1" type="noConversion"/>
  </si>
  <si>
    <t>DATETIME</t>
    <phoneticPr fontId="1" type="noConversion"/>
  </si>
  <si>
    <t>LZ_CONTRACT_MAIN</t>
    <phoneticPr fontId="1" type="noConversion"/>
  </si>
  <si>
    <t>LCM_VERIFY_DATE</t>
    <phoneticPr fontId="1" type="noConversion"/>
  </si>
  <si>
    <t>LZ-060</t>
    <phoneticPr fontId="1" type="noConversion"/>
  </si>
  <si>
    <t>呼叫系统记录日志表</t>
    <phoneticPr fontId="1" type="noConversion"/>
  </si>
  <si>
    <t>CAL_ID</t>
    <phoneticPr fontId="1" type="noConversion"/>
  </si>
  <si>
    <t>CAL_REGISTOR</t>
    <phoneticPr fontId="1" type="noConversion"/>
  </si>
  <si>
    <t>CAL_REGISTDATE</t>
    <phoneticPr fontId="1" type="noConversion"/>
  </si>
  <si>
    <t>时间索引</t>
    <phoneticPr fontId="1" type="noConversion"/>
  </si>
  <si>
    <t>CAL_CALL_DATE_TIME</t>
    <phoneticPr fontId="1" type="noConversion"/>
  </si>
  <si>
    <t>CAL_CALL_TIME_LEN</t>
    <phoneticPr fontId="1" type="noConversion"/>
  </si>
  <si>
    <t>CAL_CONNECT_TIME_LEN</t>
    <phoneticPr fontId="1" type="noConversion"/>
  </si>
  <si>
    <t>CAL_EXT_CODE</t>
    <phoneticPr fontId="1" type="noConversion"/>
  </si>
  <si>
    <t>CAL_OTHER_CODE</t>
    <phoneticPr fontId="1" type="noConversion"/>
  </si>
  <si>
    <t>呼叫时间</t>
    <phoneticPr fontId="1" type="noConversion"/>
  </si>
  <si>
    <t>0201402121502205144</t>
    <phoneticPr fontId="1" type="noConversion"/>
  </si>
  <si>
    <t>断开时间</t>
    <phoneticPr fontId="1" type="noConversion"/>
  </si>
  <si>
    <t>分机号</t>
    <phoneticPr fontId="1" type="noConversion"/>
  </si>
  <si>
    <t>SessionId</t>
    <phoneticPr fontId="1" type="noConversion"/>
  </si>
  <si>
    <t>呼叫时长</t>
    <phoneticPr fontId="1" type="noConversion"/>
  </si>
  <si>
    <t>呼叫结果</t>
    <phoneticPr fontId="1" type="noConversion"/>
  </si>
  <si>
    <t>CallIndex</t>
    <phoneticPr fontId="1" type="noConversion"/>
  </si>
  <si>
    <t>对方号码</t>
    <phoneticPr fontId="1" type="noConversion"/>
  </si>
  <si>
    <t>呼叫系统ID</t>
    <phoneticPr fontId="1" type="noConversion"/>
  </si>
  <si>
    <t>呼入方向</t>
    <phoneticPr fontId="1" type="noConversion"/>
  </si>
  <si>
    <t>1：呼入   2：呼出</t>
    <phoneticPr fontId="1" type="noConversion"/>
  </si>
  <si>
    <t>CAL_DESC</t>
    <phoneticPr fontId="1" type="noConversion"/>
  </si>
  <si>
    <t>区域</t>
    <phoneticPr fontId="1" type="noConversion"/>
  </si>
  <si>
    <t>CAL_LOG_AREA</t>
    <phoneticPr fontId="1" type="noConversion"/>
  </si>
  <si>
    <t>区域: 1:张店 2;临淄</t>
    <phoneticPr fontId="1" type="noConversion"/>
  </si>
  <si>
    <t>CAL_RECORD_FILE</t>
    <phoneticPr fontId="1" type="noConversion"/>
  </si>
  <si>
    <t>录音文件</t>
    <phoneticPr fontId="1" type="noConversion"/>
  </si>
  <si>
    <t>CAL_CALL_DIRECT</t>
    <phoneticPr fontId="1" type="noConversion"/>
  </si>
  <si>
    <t>电话号码索引</t>
    <phoneticPr fontId="1" type="noConversion"/>
  </si>
  <si>
    <t>CAL_CODE_INDEX</t>
    <phoneticPr fontId="1" type="noConversion"/>
  </si>
  <si>
    <t>CAL_CALL_ID</t>
    <phoneticPr fontId="1" type="noConversion"/>
  </si>
  <si>
    <t>CAL_SESSION_ID</t>
    <phoneticPr fontId="1" type="noConversion"/>
  </si>
  <si>
    <t>CAL_CALL_INDEX</t>
    <phoneticPr fontId="1" type="noConversion"/>
  </si>
  <si>
    <t>CAL_CONNECT_DATE_TIME</t>
    <phoneticPr fontId="1" type="noConversion"/>
  </si>
  <si>
    <t>CAL_DISCONNECT_TIME</t>
    <phoneticPr fontId="1" type="noConversion"/>
  </si>
  <si>
    <t>CAL_CALL_RESULT</t>
    <phoneticPr fontId="1" type="noConversion"/>
  </si>
  <si>
    <t>CAL_DATE_INDEX</t>
    <phoneticPr fontId="1" type="noConversion"/>
  </si>
  <si>
    <t>开始时间的年月索引 20140909 非聚集索引</t>
    <phoneticPr fontId="1" type="noConversion"/>
  </si>
  <si>
    <t>电话号码后四位 非聚集索引</t>
    <phoneticPr fontId="1" type="noConversion"/>
  </si>
  <si>
    <t>内部/外部</t>
    <phoneticPr fontId="1" type="noConversion"/>
  </si>
  <si>
    <t>本地/外地</t>
    <phoneticPr fontId="1" type="noConversion"/>
  </si>
  <si>
    <t>手机/座机</t>
    <phoneticPr fontId="1" type="noConversion"/>
  </si>
  <si>
    <t>CAL_IS_INSIDE</t>
    <phoneticPr fontId="1" type="noConversion"/>
  </si>
  <si>
    <t>CAL_IS_LOCAL</t>
    <phoneticPr fontId="1" type="noConversion"/>
  </si>
  <si>
    <t>CHAR</t>
    <phoneticPr fontId="1" type="noConversion"/>
  </si>
  <si>
    <t>CHAR</t>
    <phoneticPr fontId="1" type="noConversion"/>
  </si>
  <si>
    <t>1:内部 2:外部</t>
    <phoneticPr fontId="1" type="noConversion"/>
  </si>
  <si>
    <t>1:本地 2:外地</t>
    <phoneticPr fontId="1" type="noConversion"/>
  </si>
  <si>
    <t>1:手机 2:座机</t>
    <phoneticPr fontId="1" type="noConversion"/>
  </si>
  <si>
    <t>LZ_CALL_LOG</t>
    <phoneticPr fontId="1" type="noConversion"/>
  </si>
  <si>
    <t>DCF_TYPE</t>
    <phoneticPr fontId="1" type="noConversion"/>
  </si>
  <si>
    <t>DCF_KEY</t>
    <phoneticPr fontId="1" type="noConversion"/>
  </si>
  <si>
    <t>CAL_IS_MOBILE</t>
    <phoneticPr fontId="1" type="noConversion"/>
  </si>
  <si>
    <t>远程地址</t>
    <phoneticPr fontId="1" type="noConversion"/>
  </si>
  <si>
    <t>绝对地址 D:\RecordFiles\20140305\656_015865366909_0293081314.wav</t>
    <phoneticPr fontId="1" type="noConversion"/>
  </si>
  <si>
    <t>LZ_DICTIONARY_CONFIGURE</t>
    <phoneticPr fontId="1" type="noConversion"/>
  </si>
  <si>
    <t>DCF_VALUE</t>
    <phoneticPr fontId="1" type="noConversion"/>
  </si>
  <si>
    <t>CAL_URL</t>
    <phoneticPr fontId="1" type="noConversion"/>
  </si>
  <si>
    <t>网络地址</t>
    <phoneticPr fontId="1" type="noConversion"/>
  </si>
  <si>
    <t>是否保护客户</t>
    <phoneticPr fontId="1" type="noConversion"/>
  </si>
  <si>
    <t>最后通话时间</t>
    <phoneticPr fontId="1" type="noConversion"/>
  </si>
  <si>
    <t>LZ_MEETING_CONTRACT</t>
    <phoneticPr fontId="1" type="noConversion"/>
  </si>
  <si>
    <t>MCT_ISTRAVELLING</t>
    <phoneticPr fontId="1" type="noConversion"/>
  </si>
  <si>
    <t>MCT_STATUS</t>
    <phoneticPr fontId="1" type="noConversion"/>
  </si>
  <si>
    <t>1000:临时联系人 2000:传真联系人</t>
    <phoneticPr fontId="1" type="noConversion"/>
  </si>
  <si>
    <t xml:space="preserve">会议组导入的客户始终有效 保护客户: 1000  导入客户:2000 保护客户又分为(1001:一级，1002:二级 1003:三级 客户等级不同) </t>
    <phoneticPr fontId="1" type="noConversion"/>
  </si>
  <si>
    <t>BDK_DEPTNAME</t>
    <phoneticPr fontId="1" type="noConversion"/>
  </si>
  <si>
    <t>BAK_DEPT_ID</t>
    <phoneticPr fontId="1" type="noConversion"/>
  </si>
  <si>
    <t>BDK_MONTH</t>
    <phoneticPr fontId="1" type="noConversion"/>
  </si>
  <si>
    <t>BDK_PARENT_DEPTNAME</t>
    <phoneticPr fontId="1" type="noConversion"/>
  </si>
  <si>
    <t>表格编号</t>
    <phoneticPr fontId="4" type="noConversion"/>
  </si>
  <si>
    <t>LZ-028</t>
    <phoneticPr fontId="1" type="noConversion"/>
  </si>
  <si>
    <t>正式客户供求产品关系表</t>
    <phoneticPr fontId="1" type="noConversion"/>
  </si>
  <si>
    <t>客户编号</t>
    <phoneticPr fontId="1" type="noConversion"/>
  </si>
  <si>
    <t>产品编号</t>
    <phoneticPr fontId="1" type="noConversion"/>
  </si>
  <si>
    <t>供求方向</t>
    <phoneticPr fontId="1" type="noConversion"/>
  </si>
  <si>
    <t>1:供应产品，2:求购产品</t>
    <phoneticPr fontId="1" type="noConversion"/>
  </si>
  <si>
    <t>正式客户编号</t>
    <phoneticPr fontId="1" type="noConversion"/>
  </si>
  <si>
    <t>MCP_ID</t>
    <phoneticPr fontId="1" type="noConversion"/>
  </si>
  <si>
    <t>MCP_CUSTOMERID</t>
    <phoneticPr fontId="1" type="noConversion"/>
  </si>
  <si>
    <t>MCP_STATUS</t>
    <phoneticPr fontId="1" type="noConversion"/>
  </si>
  <si>
    <t>MCP_REGISTOR</t>
    <phoneticPr fontId="1" type="noConversion"/>
  </si>
  <si>
    <t>MCP_REGIST_DATE</t>
    <phoneticPr fontId="1" type="noConversion"/>
  </si>
  <si>
    <t>MCP_PRODUCT_ID</t>
    <phoneticPr fontId="1" type="noConversion"/>
  </si>
  <si>
    <t>产品编号</t>
    <phoneticPr fontId="1" type="noConversion"/>
  </si>
  <si>
    <t>默认1000</t>
    <phoneticPr fontId="1" type="noConversion"/>
  </si>
  <si>
    <t>根据不同时期持有人可能会产生变化</t>
    <phoneticPr fontId="1" type="noConversion"/>
  </si>
  <si>
    <t>LZ_MEETING_CUSTOMER</t>
    <phoneticPr fontId="1" type="noConversion"/>
  </si>
  <si>
    <t>oc_cities</t>
    <phoneticPr fontId="1" type="noConversion"/>
  </si>
  <si>
    <t>id</t>
    <phoneticPr fontId="1" type="noConversion"/>
  </si>
  <si>
    <t xml:space="preserve">pid </t>
    <phoneticPr fontId="1" type="noConversion"/>
  </si>
  <si>
    <t>cname</t>
    <phoneticPr fontId="1" type="noConversion"/>
  </si>
  <si>
    <t>lng</t>
    <phoneticPr fontId="1" type="noConversion"/>
  </si>
  <si>
    <t>lat</t>
    <phoneticPr fontId="1" type="noConversion"/>
  </si>
  <si>
    <t>suofang</t>
    <phoneticPr fontId="1" type="noConversion"/>
  </si>
  <si>
    <t>经度</t>
    <phoneticPr fontId="1" type="noConversion"/>
  </si>
  <si>
    <t>纬度</t>
    <phoneticPr fontId="1" type="noConversion"/>
  </si>
  <si>
    <t>城市id</t>
    <phoneticPr fontId="1" type="noConversion"/>
  </si>
  <si>
    <t>省份id</t>
    <phoneticPr fontId="1" type="noConversion"/>
  </si>
  <si>
    <t>缩放级别</t>
    <phoneticPr fontId="1" type="noConversion"/>
  </si>
  <si>
    <t>城市列表</t>
    <phoneticPr fontId="1" type="noConversion"/>
  </si>
  <si>
    <t>省份列表</t>
    <phoneticPr fontId="1" type="noConversion"/>
  </si>
  <si>
    <t>LZ-052</t>
    <phoneticPr fontId="1" type="noConversion"/>
  </si>
  <si>
    <t>oc_provinces</t>
    <phoneticPr fontId="1" type="noConversion"/>
  </si>
  <si>
    <t>id</t>
    <phoneticPr fontId="1" type="noConversion"/>
  </si>
  <si>
    <t>pname</t>
    <phoneticPr fontId="1" type="noConversion"/>
  </si>
  <si>
    <t>省份名称</t>
    <phoneticPr fontId="1" type="noConversion"/>
  </si>
  <si>
    <t>lng</t>
    <phoneticPr fontId="1" type="noConversion"/>
  </si>
  <si>
    <t>经度</t>
    <phoneticPr fontId="1" type="noConversion"/>
  </si>
  <si>
    <t>纬度</t>
    <phoneticPr fontId="1" type="noConversion"/>
  </si>
  <si>
    <t>lat</t>
    <phoneticPr fontId="1" type="noConversion"/>
  </si>
  <si>
    <t>缩放级别</t>
    <phoneticPr fontId="1" type="noConversion"/>
  </si>
  <si>
    <t>zhixia</t>
    <phoneticPr fontId="1" type="noConversion"/>
  </si>
  <si>
    <t>是否是直辖市</t>
    <phoneticPr fontId="1" type="noConversion"/>
  </si>
  <si>
    <t>1为直辖市，2为其他，0为正常省份</t>
    <phoneticPr fontId="1" type="noConversion"/>
  </si>
  <si>
    <t>LZ_ENTERPRISE_LIBRARY</t>
    <phoneticPr fontId="1" type="noConversion"/>
  </si>
  <si>
    <t>企业库</t>
    <phoneticPr fontId="1" type="noConversion"/>
  </si>
  <si>
    <t>表格用途</t>
    <phoneticPr fontId="4" type="noConversion"/>
  </si>
  <si>
    <t>序号</t>
    <phoneticPr fontId="4" type="noConversion"/>
  </si>
  <si>
    <t>中文名称</t>
    <phoneticPr fontId="4" type="noConversion"/>
  </si>
  <si>
    <t>英文名称</t>
    <phoneticPr fontId="4" type="noConversion"/>
  </si>
  <si>
    <t>数据类型</t>
    <phoneticPr fontId="4" type="noConversion"/>
  </si>
  <si>
    <t>长度</t>
    <phoneticPr fontId="4" type="noConversion"/>
  </si>
  <si>
    <t>约束</t>
    <phoneticPr fontId="4" type="noConversion"/>
  </si>
  <si>
    <t>默认值</t>
    <phoneticPr fontId="1" type="noConversion"/>
  </si>
  <si>
    <t>自增</t>
    <phoneticPr fontId="1" type="noConversion"/>
  </si>
  <si>
    <t>空？</t>
    <phoneticPr fontId="4" type="noConversion"/>
  </si>
  <si>
    <t>编码说明</t>
    <phoneticPr fontId="4" type="noConversion"/>
  </si>
  <si>
    <t>编号</t>
    <phoneticPr fontId="1" type="noConversion"/>
  </si>
  <si>
    <t>ETL_ID</t>
    <phoneticPr fontId="1" type="noConversion"/>
  </si>
  <si>
    <t>INT</t>
    <phoneticPr fontId="1" type="noConversion"/>
  </si>
  <si>
    <t>PK</t>
    <phoneticPr fontId="1" type="noConversion"/>
  </si>
  <si>
    <t>1,1</t>
  </si>
  <si>
    <t>企业名称</t>
    <phoneticPr fontId="1" type="noConversion"/>
  </si>
  <si>
    <t>ETL_COMPANY_NAME</t>
    <phoneticPr fontId="1" type="noConversion"/>
  </si>
  <si>
    <t>VARCHAR</t>
    <phoneticPr fontId="1" type="noConversion"/>
  </si>
  <si>
    <t>企业地址</t>
    <phoneticPr fontId="1" type="noConversion"/>
  </si>
  <si>
    <t>ETL_COMPANY_ADD</t>
    <phoneticPr fontId="1" type="noConversion"/>
  </si>
  <si>
    <t>税号</t>
    <phoneticPr fontId="1" type="noConversion"/>
  </si>
  <si>
    <t>ETL_TAX_NUMBER</t>
    <phoneticPr fontId="1" type="noConversion"/>
  </si>
  <si>
    <t>座机</t>
    <phoneticPr fontId="1" type="noConversion"/>
  </si>
  <si>
    <t>ETL_CUSTOMER_PHONE</t>
    <phoneticPr fontId="1" type="noConversion"/>
  </si>
  <si>
    <t>客户地址</t>
    <phoneticPr fontId="1" type="noConversion"/>
  </si>
  <si>
    <t>ETL_CUSTOMER_ADD</t>
    <phoneticPr fontId="1" type="noConversion"/>
  </si>
  <si>
    <t>省份</t>
    <phoneticPr fontId="1" type="noConversion"/>
  </si>
  <si>
    <t>ETL_PROVINCE</t>
    <phoneticPr fontId="1" type="noConversion"/>
  </si>
  <si>
    <t>市</t>
    <phoneticPr fontId="1" type="noConversion"/>
  </si>
  <si>
    <t>ETL_CITY</t>
    <phoneticPr fontId="1" type="noConversion"/>
  </si>
  <si>
    <t>区</t>
    <phoneticPr fontId="1" type="noConversion"/>
  </si>
  <si>
    <t>ETL_ZONE</t>
    <phoneticPr fontId="1" type="noConversion"/>
  </si>
  <si>
    <t>客户开户行</t>
    <phoneticPr fontId="1" type="noConversion"/>
  </si>
  <si>
    <t>ETL_CUSTOMER_BANK</t>
    <phoneticPr fontId="1" type="noConversion"/>
  </si>
  <si>
    <t>not null</t>
    <phoneticPr fontId="1" type="noConversion"/>
  </si>
  <si>
    <t>客户账号</t>
    <phoneticPr fontId="1" type="noConversion"/>
  </si>
  <si>
    <t>ETL_CUSTOMER_ACCOUNT</t>
    <phoneticPr fontId="1" type="noConversion"/>
  </si>
  <si>
    <t>经度</t>
    <phoneticPr fontId="1" type="noConversion"/>
  </si>
  <si>
    <t>ETL_LONGITUDE</t>
    <phoneticPr fontId="1" type="noConversion"/>
  </si>
  <si>
    <t>纬度</t>
    <phoneticPr fontId="1" type="noConversion"/>
  </si>
  <si>
    <t>ETL_LATITUDE</t>
    <phoneticPr fontId="1" type="noConversion"/>
  </si>
  <si>
    <t>是否是客户</t>
    <phoneticPr fontId="1" type="noConversion"/>
  </si>
  <si>
    <t>ETL_CUSTOMER</t>
    <phoneticPr fontId="1" type="noConversion"/>
  </si>
  <si>
    <t>0：是  1：否</t>
    <phoneticPr fontId="1" type="noConversion"/>
  </si>
  <si>
    <t>是否是信息源</t>
    <phoneticPr fontId="1" type="noConversion"/>
  </si>
  <si>
    <t>ETL_INFORMSOURCE</t>
    <phoneticPr fontId="1" type="noConversion"/>
  </si>
  <si>
    <t>0：是  2：否</t>
  </si>
  <si>
    <t>是否生产</t>
    <phoneticPr fontId="1" type="noConversion"/>
  </si>
  <si>
    <t>ETL_PRODUCTION</t>
    <phoneticPr fontId="1" type="noConversion"/>
  </si>
  <si>
    <t>0：是  3：否</t>
  </si>
  <si>
    <t>是否销售</t>
    <phoneticPr fontId="1" type="noConversion"/>
  </si>
  <si>
    <t>ETL_SALE</t>
    <phoneticPr fontId="1" type="noConversion"/>
  </si>
  <si>
    <t>0：是  4：否</t>
  </si>
  <si>
    <t>是否进货</t>
    <phoneticPr fontId="1" type="noConversion"/>
  </si>
  <si>
    <t>ETL_PURCHASE</t>
    <phoneticPr fontId="1" type="noConversion"/>
  </si>
  <si>
    <t>0：是  5：否</t>
  </si>
  <si>
    <t>状态</t>
    <phoneticPr fontId="1" type="noConversion"/>
  </si>
  <si>
    <t>ETL_STATE</t>
    <phoneticPr fontId="1" type="noConversion"/>
  </si>
  <si>
    <t>来源</t>
    <phoneticPr fontId="1" type="noConversion"/>
  </si>
  <si>
    <t>ETL_SOURCE</t>
    <phoneticPr fontId="1" type="noConversion"/>
  </si>
  <si>
    <t>创建人</t>
    <phoneticPr fontId="1" type="noConversion"/>
  </si>
  <si>
    <t>ETL_CREAT_REGISTOR</t>
    <phoneticPr fontId="1" type="noConversion"/>
  </si>
  <si>
    <t>创建时间</t>
    <phoneticPr fontId="1" type="noConversion"/>
  </si>
  <si>
    <t>ETL_CREAT_TIME</t>
    <phoneticPr fontId="1" type="noConversion"/>
  </si>
  <si>
    <t>getdate()</t>
    <phoneticPr fontId="1" type="noConversion"/>
  </si>
  <si>
    <t>更新人</t>
    <phoneticPr fontId="1" type="noConversion"/>
  </si>
  <si>
    <t>ETL_UPD_REGISTOR</t>
    <phoneticPr fontId="1" type="noConversion"/>
  </si>
  <si>
    <t>更新时间</t>
    <phoneticPr fontId="1" type="noConversion"/>
  </si>
  <si>
    <t>ETL_UPDATE_TIME</t>
    <phoneticPr fontId="1" type="noConversion"/>
  </si>
  <si>
    <t>ETL_CONTACT_NAME</t>
    <phoneticPr fontId="1" type="noConversion"/>
  </si>
  <si>
    <t>ETL_CONTACT_ZHIWEI</t>
    <phoneticPr fontId="1" type="noConversion"/>
  </si>
  <si>
    <t>ETL_TELPHONE</t>
    <phoneticPr fontId="1" type="noConversion"/>
  </si>
  <si>
    <t>ETL_FAX</t>
    <phoneticPr fontId="1" type="noConversion"/>
  </si>
  <si>
    <t>ETL_ZIP_CODE</t>
    <phoneticPr fontId="1" type="noConversion"/>
  </si>
  <si>
    <t>ETL_URL</t>
    <phoneticPr fontId="1" type="noConversion"/>
  </si>
  <si>
    <t>ETL_AREA</t>
    <phoneticPr fontId="1" type="noConversion"/>
  </si>
  <si>
    <t>ETL_EMAIL</t>
    <phoneticPr fontId="1" type="noConversion"/>
  </si>
  <si>
    <t>ETL_BUSINESS_SCOPE</t>
    <phoneticPr fontId="1" type="noConversion"/>
  </si>
  <si>
    <t>ETL_TYPE</t>
    <phoneticPr fontId="1" type="noConversion"/>
  </si>
  <si>
    <t>PRIMARY KEY(ETL_ID));</t>
    <phoneticPr fontId="1" type="noConversion"/>
  </si>
  <si>
    <t>GO</t>
    <phoneticPr fontId="1" type="noConversion"/>
  </si>
  <si>
    <t>联系人姓名</t>
    <phoneticPr fontId="1" type="noConversion"/>
  </si>
  <si>
    <t>联系人职位</t>
    <phoneticPr fontId="1" type="noConversion"/>
  </si>
  <si>
    <t>手机</t>
    <phoneticPr fontId="1" type="noConversion"/>
  </si>
  <si>
    <t>fax</t>
    <phoneticPr fontId="1" type="noConversion"/>
  </si>
  <si>
    <t>邮编</t>
    <phoneticPr fontId="1" type="noConversion"/>
  </si>
  <si>
    <t>网址</t>
    <phoneticPr fontId="1" type="noConversion"/>
  </si>
  <si>
    <t>区域</t>
    <phoneticPr fontId="1" type="noConversion"/>
  </si>
  <si>
    <t>email</t>
    <phoneticPr fontId="1" type="noConversion"/>
  </si>
  <si>
    <t>经营范围</t>
    <phoneticPr fontId="1" type="noConversion"/>
  </si>
  <si>
    <t>类型</t>
    <phoneticPr fontId="1" type="noConversion"/>
  </si>
  <si>
    <t>合同编号</t>
    <phoneticPr fontId="1" type="noConversion"/>
  </si>
  <si>
    <t>0:未开通 1：已开通 2:退回</t>
    <phoneticPr fontId="1" type="noConversion"/>
  </si>
  <si>
    <r>
      <t>未审核（1000）、已审核（2000）、</t>
    </r>
    <r>
      <rPr>
        <b/>
        <sz val="10"/>
        <color rgb="FFFF0000"/>
        <rFont val="宋体"/>
        <family val="3"/>
        <charset val="134"/>
      </rPr>
      <t>未认账（3000）、部分认账(3001)、完全认账(3002)</t>
    </r>
    <r>
      <rPr>
        <sz val="10"/>
        <rFont val="宋体"/>
        <family val="3"/>
        <charset val="134"/>
      </rPr>
      <t>、完成（4000）</t>
    </r>
    <phoneticPr fontId="1" type="noConversion"/>
  </si>
  <si>
    <t>合同续入类型</t>
    <phoneticPr fontId="1" type="noConversion"/>
  </si>
  <si>
    <t>LCM_XV_TYPE</t>
    <phoneticPr fontId="1" type="noConversion"/>
  </si>
  <si>
    <t>0：新入 1：续入 2：会议</t>
    <phoneticPr fontId="1" type="noConversion"/>
  </si>
  <si>
    <t xml:space="preserve">         </t>
    <phoneticPr fontId="1" type="noConversion"/>
  </si>
  <si>
    <t>标题</t>
    <phoneticPr fontId="1" type="noConversion"/>
  </si>
  <si>
    <t>MCP_DIRECTION</t>
    <phoneticPr fontId="1" type="noConversion"/>
  </si>
  <si>
    <t>MCP_TITLE</t>
    <phoneticPr fontId="1" type="noConversion"/>
  </si>
  <si>
    <t>备注</t>
    <phoneticPr fontId="1" type="noConversion"/>
  </si>
  <si>
    <t>MCP_DESC</t>
    <phoneticPr fontId="1" type="noConversion"/>
  </si>
  <si>
    <t>''</t>
    <phoneticPr fontId="1" type="noConversion"/>
  </si>
  <si>
    <t>LZ_MEETING_CUSTOMER_PRODUCT</t>
    <phoneticPr fontId="1" type="noConversion"/>
  </si>
  <si>
    <t>MCT_REGISTOR</t>
    <phoneticPr fontId="1" type="noConversion"/>
  </si>
  <si>
    <r>
      <rPr>
        <sz val="10"/>
        <color theme="0" tint="-0.34998626667073579"/>
        <rFont val="宋体"/>
        <family val="3"/>
        <charset val="134"/>
      </rPr>
      <t xml:space="preserve">新导入:1001 已发回执未回复:1002 已回复未完善资料:1003  已完善未审核：1004 已完成:1005
</t>
    </r>
    <r>
      <rPr>
        <b/>
        <sz val="10"/>
        <color rgb="FFFF0000"/>
        <rFont val="宋体"/>
        <family val="3"/>
        <charset val="134"/>
      </rPr>
      <t>2014-03-14 新状态解释 
保护客户：1000 
临时客户：2000  审核传真: 2001 审核退回:2002
传真客户：3000  审核回执：3001 回执退回:3002
回执客户：4000 
到款客户: 5000</t>
    </r>
    <phoneticPr fontId="1" type="noConversion"/>
  </si>
  <si>
    <t>账号就表示内部的用户ID</t>
    <phoneticPr fontId="1" type="noConversion"/>
  </si>
  <si>
    <t xml:space="preserve">用户ID </t>
    <phoneticPr fontId="1" type="noConversion"/>
  </si>
  <si>
    <t>LZ_CUSTOMER_USER</t>
    <phoneticPr fontId="1" type="noConversion"/>
  </si>
  <si>
    <t>审核状态</t>
    <phoneticPr fontId="1" type="noConversion"/>
  </si>
  <si>
    <t>CUE_SH</t>
    <phoneticPr fontId="1" type="noConversion"/>
  </si>
  <si>
    <t>0:未审核 1：通过 2：拒绝</t>
    <phoneticPr fontId="1" type="noConversion"/>
  </si>
  <si>
    <t>公司介绍</t>
    <phoneticPr fontId="1" type="noConversion"/>
  </si>
  <si>
    <t>CUE_JIESHAO</t>
    <phoneticPr fontId="1" type="noConversion"/>
  </si>
  <si>
    <t>主营产品</t>
    <phoneticPr fontId="1" type="noConversion"/>
  </si>
  <si>
    <t>企业联系人</t>
    <phoneticPr fontId="1" type="noConversion"/>
  </si>
  <si>
    <t>CUE_CONTACT</t>
    <phoneticPr fontId="1" type="noConversion"/>
  </si>
  <si>
    <t>联系方式</t>
    <phoneticPr fontId="1" type="noConversion"/>
  </si>
  <si>
    <t>CUE_CONTACT_NO</t>
    <phoneticPr fontId="1" type="noConversion"/>
  </si>
  <si>
    <t>网站级别</t>
    <phoneticPr fontId="1" type="noConversion"/>
  </si>
  <si>
    <t>CUE_WEBSITE_LEV</t>
    <phoneticPr fontId="1" type="noConversion"/>
  </si>
  <si>
    <t>0:未开通 1:已开通</t>
    <phoneticPr fontId="1" type="noConversion"/>
  </si>
  <si>
    <t>网址</t>
    <phoneticPr fontId="1" type="noConversion"/>
  </si>
  <si>
    <t>CUE_WEBSITE</t>
    <phoneticPr fontId="1" type="noConversion"/>
  </si>
  <si>
    <t>qq登陆记录OpenId</t>
    <phoneticPr fontId="1" type="noConversion"/>
  </si>
  <si>
    <t>暂存昵称</t>
    <phoneticPr fontId="1" type="noConversion"/>
  </si>
  <si>
    <t>OLG_TYPE</t>
    <phoneticPr fontId="1" type="noConversion"/>
  </si>
  <si>
    <t>LZ-070</t>
    <phoneticPr fontId="1" type="noConversion"/>
  </si>
  <si>
    <t>短信组别表</t>
    <phoneticPr fontId="1" type="noConversion"/>
  </si>
  <si>
    <t xml:space="preserve">GO </t>
    <phoneticPr fontId="1" type="noConversion"/>
  </si>
  <si>
    <t>短信组别-产品关系表</t>
    <phoneticPr fontId="1" type="noConversion"/>
  </si>
  <si>
    <t>短信组别-备用编辑关联表</t>
    <phoneticPr fontId="1" type="noConversion"/>
  </si>
  <si>
    <t>短信组别-完成状态日志表</t>
    <phoneticPr fontId="1" type="noConversion"/>
  </si>
  <si>
    <t>短信组标题</t>
    <phoneticPr fontId="1" type="noConversion"/>
  </si>
  <si>
    <t>SMP_DESC</t>
    <phoneticPr fontId="1" type="noConversion"/>
  </si>
  <si>
    <t>SMP_REGISTOR</t>
    <phoneticPr fontId="1" type="noConversion"/>
  </si>
  <si>
    <t>SMP_REGISTDATE</t>
    <phoneticPr fontId="1" type="noConversion"/>
  </si>
  <si>
    <t>主编ID</t>
    <phoneticPr fontId="1" type="noConversion"/>
  </si>
  <si>
    <t>SPL_PRO_ID</t>
    <phoneticPr fontId="1" type="noConversion"/>
  </si>
  <si>
    <t>短信组别编号</t>
    <phoneticPr fontId="1" type="noConversion"/>
  </si>
  <si>
    <t>短信内容</t>
    <phoneticPr fontId="1" type="noConversion"/>
  </si>
  <si>
    <t>要求时间</t>
    <phoneticPr fontId="1" type="noConversion"/>
  </si>
  <si>
    <t>完成时间</t>
    <phoneticPr fontId="1" type="noConversion"/>
  </si>
  <si>
    <t>备用编辑ID</t>
    <phoneticPr fontId="1" type="noConversion"/>
  </si>
  <si>
    <t>SEL_EDITOR_ID</t>
    <phoneticPr fontId="1" type="noConversion"/>
  </si>
  <si>
    <t>SMP_TITLE</t>
    <phoneticPr fontId="1" type="noConversion"/>
  </si>
  <si>
    <t>该短信组的主编辑</t>
    <phoneticPr fontId="1" type="noConversion"/>
  </si>
  <si>
    <t>SMP_FREQUENCY</t>
    <phoneticPr fontId="1" type="noConversion"/>
  </si>
  <si>
    <t>SMP_STATUS</t>
    <phoneticPr fontId="1" type="noConversion"/>
  </si>
  <si>
    <t>SPL_STATUS</t>
    <phoneticPr fontId="1" type="noConversion"/>
  </si>
  <si>
    <t>SPL_DESC</t>
    <phoneticPr fontId="1" type="noConversion"/>
  </si>
  <si>
    <t>SPL_REGISTOR</t>
    <phoneticPr fontId="1" type="noConversion"/>
  </si>
  <si>
    <t>SPL_REGISTDATE</t>
    <phoneticPr fontId="1" type="noConversion"/>
  </si>
  <si>
    <t>SEL_START_DATE</t>
    <phoneticPr fontId="1" type="noConversion"/>
  </si>
  <si>
    <t>SEL_END_DATE</t>
    <phoneticPr fontId="1" type="noConversion"/>
  </si>
  <si>
    <t>SEL_STATUS</t>
    <phoneticPr fontId="1" type="noConversion"/>
  </si>
  <si>
    <t>SEL_DESC</t>
    <phoneticPr fontId="1" type="noConversion"/>
  </si>
  <si>
    <t>SEL_REGISTOR</t>
    <phoneticPr fontId="1" type="noConversion"/>
  </si>
  <si>
    <t>SEL_REGISTDATE</t>
    <phoneticPr fontId="1" type="noConversion"/>
  </si>
  <si>
    <t>SSL_SMS_CONTENT</t>
    <phoneticPr fontId="1" type="noConversion"/>
  </si>
  <si>
    <t>发送编辑姓名</t>
    <phoneticPr fontId="1" type="noConversion"/>
  </si>
  <si>
    <t>发送编辑部门</t>
    <phoneticPr fontId="1" type="noConversion"/>
  </si>
  <si>
    <t>SSL_EDITOR_NAME</t>
    <phoneticPr fontId="1" type="noConversion"/>
  </si>
  <si>
    <t>SSL_EDITOR_DEPT</t>
    <phoneticPr fontId="1" type="noConversion"/>
  </si>
  <si>
    <t>SSL_REGISTOR</t>
    <phoneticPr fontId="1" type="noConversion"/>
  </si>
  <si>
    <t>SSL_SEND_DATE</t>
    <phoneticPr fontId="1" type="noConversion"/>
  </si>
  <si>
    <t>SSL_DESC</t>
    <phoneticPr fontId="1" type="noConversion"/>
  </si>
  <si>
    <t>SSL_REGISTDATE</t>
    <phoneticPr fontId="1" type="noConversion"/>
  </si>
  <si>
    <t xml:space="preserve">短信组标题 </t>
    <phoneticPr fontId="1" type="noConversion"/>
  </si>
  <si>
    <t>短信组别ID</t>
    <phoneticPr fontId="1" type="noConversion"/>
  </si>
  <si>
    <t>产品编号ID</t>
    <phoneticPr fontId="1" type="noConversion"/>
  </si>
  <si>
    <t>LZ_SMSGRUOP_EDITOR_REL</t>
    <phoneticPr fontId="1" type="noConversion"/>
  </si>
  <si>
    <t>LZ_SMSGRUOP_PRO_REL</t>
    <phoneticPr fontId="1" type="noConversion"/>
  </si>
  <si>
    <t>SPL_SMP_ID</t>
    <phoneticPr fontId="1" type="noConversion"/>
  </si>
  <si>
    <t>SEL_SMP_ID</t>
    <phoneticPr fontId="1" type="noConversion"/>
  </si>
  <si>
    <t>LZ_SMS_GROUP</t>
    <phoneticPr fontId="1" type="noConversion"/>
  </si>
  <si>
    <t>SMP_EDITOR_ID</t>
    <phoneticPr fontId="1" type="noConversion"/>
  </si>
  <si>
    <t>SMP_ID</t>
    <phoneticPr fontId="1" type="noConversion"/>
  </si>
  <si>
    <t>SSL_SMP_ID</t>
    <phoneticPr fontId="1" type="noConversion"/>
  </si>
  <si>
    <t>SSL_DOWN_DATE</t>
    <phoneticPr fontId="1" type="noConversion"/>
  </si>
  <si>
    <t>要求发送日期</t>
    <phoneticPr fontId="1" type="noConversion"/>
  </si>
  <si>
    <t>要求发送时段</t>
    <phoneticPr fontId="1" type="noConversion"/>
  </si>
  <si>
    <t>SMP_SEND_DATE</t>
    <phoneticPr fontId="1" type="noConversion"/>
  </si>
  <si>
    <t>SMP_SEND_TIME</t>
    <phoneticPr fontId="1" type="noConversion"/>
  </si>
  <si>
    <t xml:space="preserve">按周:每周:周一:1 周二:2 周三:3
按月:每月1-28号:1-28 每月月底:0 每月月底前1天:-1 每月月底前2天:-2 </t>
    <phoneticPr fontId="1" type="noConversion"/>
  </si>
  <si>
    <t>算出来</t>
    <phoneticPr fontId="1" type="noConversion"/>
  </si>
  <si>
    <t>LZ_SMSGRUOP_SEND_LOG</t>
    <phoneticPr fontId="1" type="noConversion"/>
  </si>
  <si>
    <t>SSL_ID</t>
    <phoneticPr fontId="1" type="noConversion"/>
  </si>
  <si>
    <t>SSL_STATUS</t>
    <phoneticPr fontId="1" type="noConversion"/>
  </si>
  <si>
    <t>0:未完成 1:准时上了 2:没准时上但是也上了</t>
    <phoneticPr fontId="1" type="noConversion"/>
  </si>
  <si>
    <t>1:按日 2：按周 3：按月 0：不固定</t>
    <phoneticPr fontId="1" type="noConversion"/>
  </si>
  <si>
    <t>gq_type</t>
    <phoneticPr fontId="1" type="noConversion"/>
  </si>
  <si>
    <t>gq_title</t>
    <phoneticPr fontId="1" type="noConversion"/>
  </si>
  <si>
    <t>gq_unit</t>
    <phoneticPr fontId="1" type="noConversion"/>
  </si>
  <si>
    <t>gq_price</t>
    <phoneticPr fontId="1" type="noConversion"/>
  </si>
  <si>
    <t>upd_admin_id</t>
  </si>
  <si>
    <t>upd_time</t>
  </si>
  <si>
    <t>修改人</t>
    <phoneticPr fontId="1" type="noConversion"/>
  </si>
  <si>
    <t>有效期</t>
    <phoneticPr fontId="1" type="noConversion"/>
  </si>
  <si>
    <t>时间周期</t>
    <phoneticPr fontId="1" type="noConversion"/>
  </si>
  <si>
    <t>规格型号</t>
    <phoneticPr fontId="1" type="noConversion"/>
  </si>
  <si>
    <t>供应/求购</t>
    <phoneticPr fontId="1" type="noConversion"/>
  </si>
  <si>
    <t>企业id</t>
    <phoneticPr fontId="1" type="noConversion"/>
  </si>
  <si>
    <t>企业供求</t>
    <phoneticPr fontId="1" type="noConversion"/>
  </si>
  <si>
    <t>lz_ente_gq</t>
    <phoneticPr fontId="1" type="noConversion"/>
  </si>
  <si>
    <t>LZ_ENTER_MAINUSER_CONFIG</t>
    <phoneticPr fontId="1" type="noConversion"/>
  </si>
  <si>
    <t>EMC_ENTER_ID</t>
    <phoneticPr fontId="1" type="noConversion"/>
  </si>
  <si>
    <t>CUC_NAME</t>
    <phoneticPr fontId="1" type="noConversion"/>
  </si>
  <si>
    <t>1:QQ 2:微博 3:微信</t>
    <phoneticPr fontId="1" type="noConversion"/>
  </si>
  <si>
    <t>cue_id</t>
    <phoneticPr fontId="1" type="noConversion"/>
  </si>
  <si>
    <t>0：求购 1：供应</t>
    <phoneticPr fontId="1" type="noConversion"/>
  </si>
  <si>
    <t>gq_num</t>
    <phoneticPr fontId="1" type="noConversion"/>
  </si>
  <si>
    <t>OLG_USERNAME</t>
    <phoneticPr fontId="1" type="noConversion"/>
  </si>
  <si>
    <t>gq_cycle</t>
    <phoneticPr fontId="1" type="noConversion"/>
  </si>
  <si>
    <t>gq_yxsj</t>
    <phoneticPr fontId="1" type="noConversion"/>
  </si>
  <si>
    <t>gq_desc</t>
    <phoneticPr fontId="1" type="noConversion"/>
  </si>
  <si>
    <t xml:space="preserve"> 0：日 1：周 2：月 3：季 4：年</t>
    <phoneticPr fontId="1" type="noConversion"/>
  </si>
  <si>
    <t>gq_id</t>
    <phoneticPr fontId="1" type="noConversion"/>
  </si>
  <si>
    <t>企业供求-我要联系记录表</t>
    <phoneticPr fontId="1" type="noConversion"/>
  </si>
  <si>
    <t>lz_gq_contracts</t>
    <phoneticPr fontId="1" type="noConversion"/>
  </si>
  <si>
    <t>供求Id</t>
    <phoneticPr fontId="1" type="noConversion"/>
  </si>
  <si>
    <t>联系人id</t>
    <phoneticPr fontId="1" type="noConversion"/>
  </si>
  <si>
    <t>contracts_id</t>
    <phoneticPr fontId="1" type="noConversion"/>
  </si>
  <si>
    <t>gc_id</t>
    <phoneticPr fontId="1" type="noConversion"/>
  </si>
  <si>
    <t xml:space="preserve">某人要查看的供求ID </t>
    <phoneticPr fontId="1" type="noConversion"/>
  </si>
  <si>
    <t>某人是谁</t>
    <phoneticPr fontId="1" type="noConversion"/>
  </si>
  <si>
    <t>获取AccessToken记录表</t>
    <phoneticPr fontId="1" type="noConversion"/>
  </si>
  <si>
    <t>WAT_ID</t>
    <phoneticPr fontId="1" type="noConversion"/>
  </si>
  <si>
    <t>ACCESSTOKEN</t>
    <phoneticPr fontId="1" type="noConversion"/>
  </si>
  <si>
    <t>WAT_TOKEN</t>
    <phoneticPr fontId="1" type="noConversion"/>
  </si>
  <si>
    <t>过期时间</t>
    <phoneticPr fontId="1" type="noConversion"/>
  </si>
  <si>
    <t>获取时间</t>
    <phoneticPr fontId="1" type="noConversion"/>
  </si>
  <si>
    <t>错误代码返回表</t>
    <phoneticPr fontId="1" type="noConversion"/>
  </si>
  <si>
    <t>CODE</t>
    <phoneticPr fontId="1" type="noConversion"/>
  </si>
  <si>
    <t>描述</t>
    <phoneticPr fontId="1" type="noConversion"/>
  </si>
  <si>
    <t>WAE_ID</t>
    <phoneticPr fontId="1" type="noConversion"/>
  </si>
  <si>
    <t>WAE_CREAT_TIME</t>
    <phoneticPr fontId="1" type="noConversion"/>
  </si>
  <si>
    <t>WAE_CODE</t>
    <phoneticPr fontId="1" type="noConversion"/>
  </si>
  <si>
    <t xml:space="preserve">GO </t>
    <phoneticPr fontId="1" type="noConversion"/>
  </si>
  <si>
    <t>WAE_DESC</t>
    <phoneticPr fontId="1" type="noConversion"/>
  </si>
  <si>
    <t>LZ_WEI_ERRORCODE</t>
    <phoneticPr fontId="1" type="noConversion"/>
  </si>
  <si>
    <t>状态</t>
    <phoneticPr fontId="1" type="noConversion"/>
  </si>
  <si>
    <t xml:space="preserve">WAT_STATUS </t>
    <phoneticPr fontId="1" type="noConversion"/>
  </si>
  <si>
    <t>LZ_WEI_ACCESSTOKEN</t>
    <phoneticPr fontId="1" type="noConversion"/>
  </si>
  <si>
    <t>WAT_CREAT_TIME</t>
    <phoneticPr fontId="1" type="noConversion"/>
  </si>
  <si>
    <t>0:不可用 1:可用</t>
    <phoneticPr fontId="1" type="noConversion"/>
  </si>
  <si>
    <t>WAT_EXPIRES_IN</t>
    <phoneticPr fontId="1" type="noConversion"/>
  </si>
  <si>
    <t>企业联系人区号</t>
    <phoneticPr fontId="1" type="noConversion"/>
  </si>
  <si>
    <t>CUE_CONTACT_AREA_CODE</t>
    <phoneticPr fontId="1" type="noConversion"/>
  </si>
  <si>
    <t>企业联系人座机</t>
    <phoneticPr fontId="1" type="noConversion"/>
  </si>
  <si>
    <t>CUE_CONTACT_PHONE</t>
    <phoneticPr fontId="1" type="noConversion"/>
  </si>
  <si>
    <t>企业类型</t>
    <phoneticPr fontId="1" type="noConversion"/>
  </si>
  <si>
    <t>CUE_TYPE</t>
    <phoneticPr fontId="1" type="noConversion"/>
  </si>
  <si>
    <t>0：生产商 1：贸易商 2：其他</t>
    <phoneticPr fontId="1" type="noConversion"/>
  </si>
  <si>
    <t>企业经度</t>
    <phoneticPr fontId="1" type="noConversion"/>
  </si>
  <si>
    <t>CUE_LNG</t>
    <phoneticPr fontId="1" type="noConversion"/>
  </si>
  <si>
    <t>企业维度</t>
    <phoneticPr fontId="1" type="noConversion"/>
  </si>
  <si>
    <t>CUE_LAT</t>
    <phoneticPr fontId="1" type="noConversion"/>
  </si>
  <si>
    <t>refresh_time</t>
    <phoneticPr fontId="1" type="noConversion"/>
  </si>
  <si>
    <t>gq_xia</t>
    <phoneticPr fontId="1" type="noConversion"/>
  </si>
  <si>
    <t>刷新时间</t>
    <phoneticPr fontId="1" type="noConversion"/>
  </si>
  <si>
    <t>上架下架</t>
    <phoneticPr fontId="1" type="noConversion"/>
  </si>
  <si>
    <t>0：下架 1：上架</t>
  </si>
  <si>
    <t>0:未绑定 1:绑定</t>
    <phoneticPr fontId="1" type="noConversion"/>
  </si>
  <si>
    <t>LZ_CUSTOMER_CONTACTS</t>
    <phoneticPr fontId="1" type="noConversion"/>
  </si>
  <si>
    <r>
      <t>LZ_</t>
    </r>
    <r>
      <rPr>
        <sz val="10"/>
        <rFont val="宋体"/>
        <family val="3"/>
        <charset val="134"/>
      </rPr>
      <t>OTHER_LOGIN</t>
    </r>
    <phoneticPr fontId="1" type="noConversion"/>
  </si>
  <si>
    <t>OLG_ACCOUNT</t>
    <phoneticPr fontId="1" type="noConversion"/>
  </si>
  <si>
    <t>CUC_ID</t>
    <phoneticPr fontId="1" type="noConversion"/>
  </si>
  <si>
    <t>CUU_ID</t>
    <phoneticPr fontId="1" type="noConversion"/>
  </si>
  <si>
    <t>CUC_EMC_ID</t>
    <phoneticPr fontId="1" type="noConversion"/>
  </si>
  <si>
    <t>LZ-071</t>
    <phoneticPr fontId="1" type="noConversion"/>
  </si>
  <si>
    <t>LZ-072</t>
    <phoneticPr fontId="1" type="noConversion"/>
  </si>
  <si>
    <t>微信平台关注用户本地表</t>
    <phoneticPr fontId="1" type="noConversion"/>
  </si>
  <si>
    <t>openId</t>
    <phoneticPr fontId="1" type="noConversion"/>
  </si>
  <si>
    <t>关注状态</t>
    <phoneticPr fontId="1" type="noConversion"/>
  </si>
  <si>
    <t>0:取消关注 1:已关注</t>
    <phoneticPr fontId="1" type="noConversion"/>
  </si>
  <si>
    <t>WAC_SUBSCRIBE</t>
    <phoneticPr fontId="1" type="noConversion"/>
  </si>
  <si>
    <t>昵称</t>
    <phoneticPr fontId="1" type="noConversion"/>
  </si>
  <si>
    <t>WAC_NICK_NAME</t>
    <phoneticPr fontId="1" type="noConversion"/>
  </si>
  <si>
    <t>性别</t>
    <phoneticPr fontId="1" type="noConversion"/>
  </si>
  <si>
    <t>WAC_SEX</t>
    <phoneticPr fontId="1" type="noConversion"/>
  </si>
  <si>
    <t>语言</t>
    <phoneticPr fontId="1" type="noConversion"/>
  </si>
  <si>
    <t>WAC_LANGUAGE</t>
    <phoneticPr fontId="1" type="noConversion"/>
  </si>
  <si>
    <t>language ZH_CN</t>
    <phoneticPr fontId="1" type="noConversion"/>
  </si>
  <si>
    <t>城市</t>
    <phoneticPr fontId="1" type="noConversion"/>
  </si>
  <si>
    <t>省份</t>
    <phoneticPr fontId="1" type="noConversion"/>
  </si>
  <si>
    <t>国家</t>
    <phoneticPr fontId="1" type="noConversion"/>
  </si>
  <si>
    <t>头像地址</t>
    <phoneticPr fontId="1" type="noConversion"/>
  </si>
  <si>
    <t>最后关注时间</t>
    <phoneticPr fontId="1" type="noConversion"/>
  </si>
  <si>
    <t>subscribe_time</t>
  </si>
  <si>
    <t>创建时间</t>
    <phoneticPr fontId="1" type="noConversion"/>
  </si>
  <si>
    <t>GETDATE()</t>
    <phoneticPr fontId="1" type="noConversion"/>
  </si>
  <si>
    <t>WAC_CITY</t>
    <phoneticPr fontId="1" type="noConversion"/>
  </si>
  <si>
    <t>WAC_PROVINCE</t>
    <phoneticPr fontId="1" type="noConversion"/>
  </si>
  <si>
    <t>WAC_COUNTRY</t>
    <phoneticPr fontId="1" type="noConversion"/>
  </si>
  <si>
    <t>WAC_HEAD_IMG_URL</t>
    <phoneticPr fontId="1" type="noConversion"/>
  </si>
  <si>
    <t>headimgurl</t>
  </si>
  <si>
    <t>WAC_SUBSCRIBE_TIME</t>
    <phoneticPr fontId="1" type="noConversion"/>
  </si>
  <si>
    <t>0:不详 1:男 2：女</t>
    <phoneticPr fontId="1" type="noConversion"/>
  </si>
  <si>
    <t>0：未跟踪 -1:无效客户 &gt;0 :已跟踪</t>
    <phoneticPr fontId="1" type="noConversion"/>
  </si>
  <si>
    <t>CUU_EMC_ID</t>
    <phoneticPr fontId="1" type="noConversion"/>
  </si>
  <si>
    <t>区域表</t>
    <phoneticPr fontId="1" type="noConversion"/>
  </si>
  <si>
    <t>aname</t>
    <phoneticPr fontId="1" type="noConversion"/>
  </si>
  <si>
    <t>区域名称</t>
    <phoneticPr fontId="1" type="noConversion"/>
  </si>
  <si>
    <t>供求省份对应表</t>
    <phoneticPr fontId="1" type="noConversion"/>
  </si>
  <si>
    <t>供求id</t>
    <phoneticPr fontId="1" type="noConversion"/>
  </si>
  <si>
    <t>省份id</t>
    <phoneticPr fontId="1" type="noConversion"/>
  </si>
  <si>
    <t>GETDATE()</t>
    <phoneticPr fontId="1" type="noConversion"/>
  </si>
  <si>
    <t>PK</t>
    <phoneticPr fontId="1" type="noConversion"/>
  </si>
  <si>
    <t>oc_areas</t>
    <phoneticPr fontId="1" type="noConversion"/>
  </si>
  <si>
    <t>国际区号</t>
    <phoneticPr fontId="1" type="noConversion"/>
  </si>
  <si>
    <t>CUC_COUNTRY_CODE</t>
    <phoneticPr fontId="1" type="noConversion"/>
  </si>
  <si>
    <t>VARCHAR</t>
    <phoneticPr fontId="1" type="noConversion"/>
  </si>
  <si>
    <t>CUE_PROVINCE</t>
    <phoneticPr fontId="1" type="noConversion"/>
  </si>
  <si>
    <t>lz_gq_province</t>
    <phoneticPr fontId="1" type="noConversion"/>
  </si>
  <si>
    <t>pid</t>
    <phoneticPr fontId="1" type="noConversion"/>
  </si>
  <si>
    <t>gq_id</t>
    <phoneticPr fontId="1" type="noConversion"/>
  </si>
  <si>
    <t>微信自定义菜单表</t>
    <phoneticPr fontId="1" type="noConversion"/>
  </si>
  <si>
    <t>LZ_WEI_MENU</t>
    <phoneticPr fontId="1" type="noConversion"/>
  </si>
  <si>
    <t>WMU_ID</t>
    <phoneticPr fontId="1" type="noConversion"/>
  </si>
  <si>
    <t>WMU_REGISTOR_DATE</t>
    <phoneticPr fontId="1" type="noConversion"/>
  </si>
  <si>
    <t>微信APPID</t>
    <phoneticPr fontId="1" type="noConversion"/>
  </si>
  <si>
    <t>JSON串</t>
    <phoneticPr fontId="1" type="noConversion"/>
  </si>
  <si>
    <t>WMU_JSON</t>
    <phoneticPr fontId="1" type="noConversion"/>
  </si>
  <si>
    <t>LZ-073</t>
    <phoneticPr fontId="1" type="noConversion"/>
  </si>
  <si>
    <t>LZ_WEI_BUTTON</t>
    <phoneticPr fontId="1" type="noConversion"/>
  </si>
  <si>
    <t>WBT_ID</t>
    <phoneticPr fontId="1" type="noConversion"/>
  </si>
  <si>
    <t>url</t>
    <phoneticPr fontId="1" type="noConversion"/>
  </si>
  <si>
    <t>上级节点</t>
    <phoneticPr fontId="1" type="noConversion"/>
  </si>
  <si>
    <t>状态</t>
    <phoneticPr fontId="1" type="noConversion"/>
  </si>
  <si>
    <t>WBT_APP_ID</t>
    <phoneticPr fontId="1" type="noConversion"/>
  </si>
  <si>
    <t>WBT_JSON</t>
    <phoneticPr fontId="1" type="noConversion"/>
  </si>
  <si>
    <t xml:space="preserve">WBT_STATUS </t>
    <phoneticPr fontId="1" type="noConversion"/>
  </si>
  <si>
    <t>WBT_REGISTOR_DATE</t>
    <phoneticPr fontId="1" type="noConversion"/>
  </si>
  <si>
    <t>级别</t>
    <phoneticPr fontId="1" type="noConversion"/>
  </si>
  <si>
    <t>WBT_LEVEL</t>
    <phoneticPr fontId="1" type="noConversion"/>
  </si>
  <si>
    <t>WBT_PARENT</t>
    <phoneticPr fontId="1" type="noConversion"/>
  </si>
  <si>
    <t>WBT_KEY</t>
    <phoneticPr fontId="1" type="noConversion"/>
  </si>
  <si>
    <t>微信按钮</t>
    <phoneticPr fontId="1" type="noConversion"/>
  </si>
  <si>
    <t>微信按钮-菜单关系</t>
    <phoneticPr fontId="1" type="noConversion"/>
  </si>
  <si>
    <t>LZ_WEI_MENU_BUTTON</t>
    <phoneticPr fontId="1" type="noConversion"/>
  </si>
  <si>
    <t>WMB_BUTTON_ID</t>
    <phoneticPr fontId="1" type="noConversion"/>
  </si>
  <si>
    <t>按钮编号</t>
    <phoneticPr fontId="1" type="noConversion"/>
  </si>
  <si>
    <t>菜单编号</t>
    <phoneticPr fontId="1" type="noConversion"/>
  </si>
  <si>
    <t xml:space="preserve">WMB_STATUS </t>
    <phoneticPr fontId="1" type="noConversion"/>
  </si>
  <si>
    <t>WMB_REGISTOR_DATE</t>
    <phoneticPr fontId="1" type="noConversion"/>
  </si>
  <si>
    <t>WMB_MENU_ID</t>
    <phoneticPr fontId="1" type="noConversion"/>
  </si>
  <si>
    <t xml:space="preserve">WBT_URL </t>
    <phoneticPr fontId="1" type="noConversion"/>
  </si>
  <si>
    <t xml:space="preserve">WMU_STATUS </t>
    <phoneticPr fontId="1" type="noConversion"/>
  </si>
  <si>
    <t>备注</t>
    <phoneticPr fontId="1" type="noConversion"/>
  </si>
  <si>
    <t>WMU_DESC</t>
    <phoneticPr fontId="1" type="noConversion"/>
  </si>
  <si>
    <t>WAC_ID</t>
    <phoneticPr fontId="1" type="noConversion"/>
  </si>
  <si>
    <t>LZ_WEI_WATCHER</t>
    <phoneticPr fontId="1" type="noConversion"/>
  </si>
  <si>
    <t>WAC_REGISTOR_DATE</t>
    <phoneticPr fontId="1" type="noConversion"/>
  </si>
  <si>
    <t xml:space="preserve">WAC_STATUS </t>
    <phoneticPr fontId="1" type="noConversion"/>
  </si>
  <si>
    <t>0:未提交 1：已提交未归档 2 ：已归档</t>
    <phoneticPr fontId="1" type="noConversion"/>
  </si>
  <si>
    <t>LZ-028-1</t>
    <phoneticPr fontId="1" type="noConversion"/>
  </si>
  <si>
    <t>LZ-028-2</t>
    <phoneticPr fontId="1" type="noConversion"/>
  </si>
  <si>
    <t>资讯模板-数据单元对应表</t>
    <phoneticPr fontId="1" type="noConversion"/>
  </si>
  <si>
    <t>数据单元编号</t>
    <phoneticPr fontId="1" type="noConversion"/>
  </si>
  <si>
    <t>模板编号</t>
    <phoneticPr fontId="1" type="noConversion"/>
  </si>
  <si>
    <t>TPU_REGISTOR</t>
    <phoneticPr fontId="1" type="noConversion"/>
  </si>
  <si>
    <t>TPU_REGIST_DATE</t>
    <phoneticPr fontId="1" type="noConversion"/>
  </si>
  <si>
    <t>TPU_PROUNIT_ID</t>
    <phoneticPr fontId="1" type="noConversion"/>
  </si>
  <si>
    <t>0：删除 1：在职 2：离职 3：休假</t>
    <phoneticPr fontId="1" type="noConversion"/>
  </si>
  <si>
    <t>1001:付费 / 1002:免费</t>
    <phoneticPr fontId="1" type="noConversion"/>
  </si>
  <si>
    <t>CTR_ROOMSTYLE</t>
    <phoneticPr fontId="1" type="noConversion"/>
  </si>
  <si>
    <t>LZ_NEWS_EDIT_TEMPLATE</t>
    <phoneticPr fontId="1" type="noConversion"/>
  </si>
  <si>
    <t>TPU_TEMP_ID</t>
    <phoneticPr fontId="1" type="noConversion"/>
  </si>
  <si>
    <t>IET_INFOUNIT_ID</t>
    <phoneticPr fontId="1" type="noConversion"/>
  </si>
  <si>
    <t>LZ_INFO_UNIT</t>
    <phoneticPr fontId="1" type="noConversion"/>
  </si>
  <si>
    <t>IFU_NAME</t>
    <phoneticPr fontId="1" type="noConversion"/>
  </si>
  <si>
    <t>LZ_NEWSTEMP_PROUNIT</t>
    <phoneticPr fontId="1" type="noConversion"/>
  </si>
  <si>
    <t>产品单元值表</t>
    <phoneticPr fontId="1" type="noConversion"/>
  </si>
  <si>
    <t>lz_product_unit_value</t>
    <phoneticPr fontId="1" type="noConversion"/>
  </si>
  <si>
    <t>unit_value</t>
  </si>
  <si>
    <t>unit_desc</t>
  </si>
  <si>
    <t>add_admin_id</t>
  </si>
  <si>
    <t>修改时间</t>
  </si>
  <si>
    <t>修改人</t>
  </si>
  <si>
    <t>添加时间</t>
  </si>
  <si>
    <t>添加人</t>
  </si>
  <si>
    <t>产品单元值</t>
  </si>
  <si>
    <t>数据日期</t>
    <phoneticPr fontId="1" type="noConversion"/>
  </si>
  <si>
    <t>产品单元id</t>
    <phoneticPr fontId="1" type="noConversion"/>
  </si>
  <si>
    <t>11,2</t>
    <phoneticPr fontId="1" type="noConversion"/>
  </si>
  <si>
    <t>unit_id</t>
    <phoneticPr fontId="1" type="noConversion"/>
  </si>
  <si>
    <t>add_time</t>
    <phoneticPr fontId="1" type="noConversion"/>
  </si>
  <si>
    <t>产品数据单元表</t>
    <phoneticPr fontId="1" type="noConversion"/>
  </si>
  <si>
    <t>unit_id</t>
    <phoneticPr fontId="1" type="noConversion"/>
  </si>
  <si>
    <t>unit_name</t>
    <phoneticPr fontId="1" type="noConversion"/>
  </si>
  <si>
    <t>temp_id</t>
  </si>
  <si>
    <t>temp_id</t>
    <phoneticPr fontId="1" type="noConversion"/>
  </si>
  <si>
    <t>admin_id</t>
    <phoneticPr fontId="1" type="noConversion"/>
  </si>
  <si>
    <t>编辑</t>
  </si>
  <si>
    <t>数据组id</t>
  </si>
  <si>
    <t>unit_desc</t>
    <phoneticPr fontId="1" type="noConversion"/>
  </si>
  <si>
    <t>创建时间</t>
    <phoneticPr fontId="1" type="noConversion"/>
  </si>
  <si>
    <t>task_start_time</t>
    <phoneticPr fontId="1" type="noConversion"/>
  </si>
  <si>
    <t>任务开始显示时间</t>
    <phoneticPr fontId="1" type="noConversion"/>
  </si>
  <si>
    <t>task_end_time</t>
    <phoneticPr fontId="1" type="noConversion"/>
  </si>
  <si>
    <t>任务结束显示时间</t>
    <phoneticPr fontId="1" type="noConversion"/>
  </si>
  <si>
    <t>GETDATE()</t>
    <phoneticPr fontId="1" type="noConversion"/>
  </si>
  <si>
    <t>PK</t>
    <phoneticPr fontId="1" type="noConversion"/>
  </si>
  <si>
    <t>1,1</t>
    <phoneticPr fontId="1" type="noConversion"/>
  </si>
  <si>
    <t>主键</t>
    <phoneticPr fontId="1" type="noConversion"/>
  </si>
  <si>
    <t>产品</t>
    <phoneticPr fontId="1" type="noConversion"/>
  </si>
  <si>
    <t>名称</t>
    <phoneticPr fontId="1" type="noConversion"/>
  </si>
  <si>
    <t>统计类型</t>
  </si>
  <si>
    <t>单位</t>
  </si>
  <si>
    <t>数据组分类</t>
  </si>
  <si>
    <t>pro_id</t>
    <phoneticPr fontId="1" type="noConversion"/>
  </si>
  <si>
    <t>temp_name</t>
  </si>
  <si>
    <t>temp_desc</t>
    <phoneticPr fontId="1" type="noConversion"/>
  </si>
  <si>
    <t>create_time</t>
    <phoneticPr fontId="1" type="noConversion"/>
  </si>
  <si>
    <t>temp_type</t>
    <phoneticPr fontId="1" type="noConversion"/>
  </si>
  <si>
    <t>temp_unit</t>
    <phoneticPr fontId="1" type="noConversion"/>
  </si>
  <si>
    <t>clas_id</t>
    <phoneticPr fontId="1" type="noConversion"/>
  </si>
  <si>
    <t>0：日 1：周 2：月 3：年</t>
    <phoneticPr fontId="1" type="noConversion"/>
  </si>
  <si>
    <t>data_time</t>
    <phoneticPr fontId="1" type="noConversion"/>
  </si>
  <si>
    <t>LZ-074</t>
    <phoneticPr fontId="1" type="noConversion"/>
  </si>
  <si>
    <t>微信账号-企业客户关系表</t>
    <phoneticPr fontId="1" type="noConversion"/>
  </si>
  <si>
    <t>APPID</t>
    <phoneticPr fontId="1" type="noConversion"/>
  </si>
  <si>
    <t>AppSecret</t>
    <phoneticPr fontId="1" type="noConversion"/>
  </si>
  <si>
    <t>应用ID</t>
    <phoneticPr fontId="1" type="noConversion"/>
  </si>
  <si>
    <t>应用密钥 AppSecret</t>
    <phoneticPr fontId="1" type="noConversion"/>
  </si>
  <si>
    <t>URL(服务器回调地址)</t>
    <phoneticPr fontId="1" type="noConversion"/>
  </si>
  <si>
    <t>Token(令牌)</t>
    <phoneticPr fontId="1" type="noConversion"/>
  </si>
  <si>
    <t>EncodingAESKey</t>
    <phoneticPr fontId="1" type="noConversion"/>
  </si>
  <si>
    <t>应用类型</t>
    <phoneticPr fontId="1" type="noConversion"/>
  </si>
  <si>
    <t>1：微信 2：微博</t>
    <phoneticPr fontId="1" type="noConversion"/>
  </si>
  <si>
    <t>WEC_APP_SECRET</t>
    <phoneticPr fontId="1" type="noConversion"/>
  </si>
  <si>
    <t>WEC_TOKEN</t>
    <phoneticPr fontId="1" type="noConversion"/>
  </si>
  <si>
    <t>WEC_ENCODING_AES_KEY</t>
    <phoneticPr fontId="1" type="noConversion"/>
  </si>
  <si>
    <t>CHAR</t>
    <phoneticPr fontId="1" type="noConversion"/>
  </si>
  <si>
    <t>1：订阅号 2：服务号 3：企业号</t>
    <phoneticPr fontId="1" type="noConversion"/>
  </si>
  <si>
    <t>企业ID</t>
    <phoneticPr fontId="1" type="noConversion"/>
  </si>
  <si>
    <t>WEC_STATUS</t>
    <phoneticPr fontId="1" type="noConversion"/>
  </si>
  <si>
    <t>1000：可用 2000：不可用</t>
    <phoneticPr fontId="1" type="noConversion"/>
  </si>
  <si>
    <t>WEC_DESC</t>
    <phoneticPr fontId="1" type="noConversion"/>
  </si>
  <si>
    <t>WEC_REGISTOR</t>
    <phoneticPr fontId="1" type="noConversion"/>
  </si>
  <si>
    <t>WEC_REGISTDATE</t>
    <phoneticPr fontId="1" type="noConversion"/>
  </si>
  <si>
    <t>企业在我系统中的ID（内部应用全部为0）</t>
    <phoneticPr fontId="1" type="noConversion"/>
  </si>
  <si>
    <t>服务器回调地址</t>
    <phoneticPr fontId="1" type="noConversion"/>
  </si>
  <si>
    <t>令牌</t>
    <phoneticPr fontId="1" type="noConversion"/>
  </si>
  <si>
    <t>消息加解密密钥</t>
    <phoneticPr fontId="1" type="noConversion"/>
  </si>
  <si>
    <t>应用名称</t>
    <phoneticPr fontId="1" type="noConversion"/>
  </si>
  <si>
    <t>BDK_DEPTID</t>
    <phoneticPr fontId="1" type="noConversion"/>
  </si>
  <si>
    <t>BDK_PARENT_DEPTID</t>
    <phoneticPr fontId="1" type="noConversion"/>
  </si>
  <si>
    <t>WEC_ACCOUNT_TYPE</t>
    <phoneticPr fontId="1" type="noConversion"/>
  </si>
  <si>
    <t>LZ_CUSTOMER_ENTERPRISE</t>
    <phoneticPr fontId="1" type="noConversion"/>
  </si>
  <si>
    <r>
      <t>C</t>
    </r>
    <r>
      <rPr>
        <sz val="10"/>
        <rFont val="宋体"/>
        <family val="3"/>
        <charset val="134"/>
      </rPr>
      <t xml:space="preserve">UE_ID </t>
    </r>
    <phoneticPr fontId="1" type="noConversion"/>
  </si>
  <si>
    <t>CUE_NAME</t>
    <phoneticPr fontId="1" type="noConversion"/>
  </si>
  <si>
    <t>0:明文模式 1:加密模式 2:兼容模式</t>
    <phoneticPr fontId="1" type="noConversion"/>
  </si>
  <si>
    <t>WEC_APP_NAME</t>
    <phoneticPr fontId="1" type="noConversion"/>
  </si>
  <si>
    <t>WEC_REDERECT_URL</t>
    <phoneticPr fontId="1" type="noConversion"/>
  </si>
  <si>
    <t>WEC_APP_TYPE</t>
    <phoneticPr fontId="1" type="noConversion"/>
  </si>
  <si>
    <t>1,1</t>
    <phoneticPr fontId="1" type="noConversion"/>
  </si>
  <si>
    <t>CUE_ADDRESS</t>
    <phoneticPr fontId="1" type="noConversion"/>
  </si>
  <si>
    <t>CUE_PRODUCT</t>
    <phoneticPr fontId="1" type="noConversion"/>
  </si>
  <si>
    <t>WMU_APP_ID</t>
    <phoneticPr fontId="1" type="noConversion"/>
  </si>
  <si>
    <t>所属微信</t>
    <phoneticPr fontId="1" type="noConversion"/>
  </si>
  <si>
    <t>所属微信APPID</t>
    <phoneticPr fontId="1" type="noConversion"/>
  </si>
  <si>
    <t>WAT_APPID</t>
    <phoneticPr fontId="1" type="noConversion"/>
  </si>
  <si>
    <t>WAT_WEC_ID</t>
    <phoneticPr fontId="1" type="noConversion"/>
  </si>
  <si>
    <t>微信编号</t>
    <phoneticPr fontId="1" type="noConversion"/>
  </si>
  <si>
    <t>WMU_WEC_ID</t>
    <phoneticPr fontId="1" type="noConversion"/>
  </si>
  <si>
    <t>INT</t>
    <phoneticPr fontId="1" type="noConversion"/>
  </si>
  <si>
    <t>appId</t>
    <phoneticPr fontId="1" type="noConversion"/>
  </si>
  <si>
    <t>WAC_WEC_ID</t>
    <phoneticPr fontId="1" type="noConversion"/>
  </si>
  <si>
    <t>WAC_APPID</t>
    <phoneticPr fontId="1" type="noConversion"/>
  </si>
  <si>
    <t>微信-客户的客户关系表</t>
    <phoneticPr fontId="1" type="noConversion"/>
  </si>
  <si>
    <t>LZ_WEI_ENTER_CUST</t>
    <phoneticPr fontId="1" type="noConversion"/>
  </si>
  <si>
    <t>WET_REGISTOR</t>
    <phoneticPr fontId="1" type="noConversion"/>
  </si>
  <si>
    <t>WET_REGISTDATE</t>
    <phoneticPr fontId="1" type="noConversion"/>
  </si>
  <si>
    <t>企业名称</t>
    <phoneticPr fontId="1" type="noConversion"/>
  </si>
  <si>
    <t>手机</t>
    <phoneticPr fontId="1" type="noConversion"/>
  </si>
  <si>
    <t>姓名</t>
    <phoneticPr fontId="1" type="noConversion"/>
  </si>
  <si>
    <t>微信-订单表</t>
    <phoneticPr fontId="1" type="noConversion"/>
  </si>
  <si>
    <t>隆众客户企业ID</t>
    <phoneticPr fontId="1" type="noConversion"/>
  </si>
  <si>
    <t>供求ID</t>
    <phoneticPr fontId="1" type="noConversion"/>
  </si>
  <si>
    <t>LZ_WEI_ENTER_ORDER</t>
    <phoneticPr fontId="1" type="noConversion"/>
  </si>
  <si>
    <t>WEO_ID</t>
    <phoneticPr fontId="1" type="noConversion"/>
  </si>
  <si>
    <t>WEO_REGISTOR</t>
    <phoneticPr fontId="1" type="noConversion"/>
  </si>
  <si>
    <t>WEO_REGISTDATE</t>
    <phoneticPr fontId="1" type="noConversion"/>
  </si>
  <si>
    <t>WET_ID</t>
    <phoneticPr fontId="1" type="noConversion"/>
  </si>
  <si>
    <t>订单编号</t>
    <phoneticPr fontId="1" type="noConversion"/>
  </si>
  <si>
    <t>隆众客户账号ID</t>
    <phoneticPr fontId="1" type="noConversion"/>
  </si>
  <si>
    <t>WET_OPEN_ID</t>
    <phoneticPr fontId="1" type="noConversion"/>
  </si>
  <si>
    <t>WET_CUE_ID</t>
    <phoneticPr fontId="1" type="noConversion"/>
  </si>
  <si>
    <t>WET_MOBILE</t>
    <phoneticPr fontId="1" type="noConversion"/>
  </si>
  <si>
    <t>WET_NAME</t>
    <phoneticPr fontId="1" type="noConversion"/>
  </si>
  <si>
    <t>WET_CUSTENTER_NAME</t>
    <phoneticPr fontId="1" type="noConversion"/>
  </si>
  <si>
    <t>WET_STATUS</t>
    <phoneticPr fontId="1" type="noConversion"/>
  </si>
  <si>
    <t>WET_DESC</t>
    <phoneticPr fontId="1" type="noConversion"/>
  </si>
  <si>
    <t>VARCHAR</t>
    <phoneticPr fontId="1" type="noConversion"/>
  </si>
  <si>
    <t>WEO_GQ_ID</t>
    <phoneticPr fontId="1" type="noConversion"/>
  </si>
  <si>
    <t>WEO_WET_ID</t>
    <phoneticPr fontId="1" type="noConversion"/>
  </si>
  <si>
    <t>WEO_STATUS</t>
    <phoneticPr fontId="1" type="noConversion"/>
  </si>
  <si>
    <t>WEO_DESC</t>
    <phoneticPr fontId="1" type="noConversion"/>
  </si>
  <si>
    <t>类型</t>
    <phoneticPr fontId="1" type="noConversion"/>
  </si>
  <si>
    <t>WET_TYPE</t>
    <phoneticPr fontId="1" type="noConversion"/>
  </si>
  <si>
    <t>微信回复消息表</t>
    <phoneticPr fontId="1" type="noConversion"/>
  </si>
  <si>
    <t>LZ-075</t>
    <phoneticPr fontId="1" type="noConversion"/>
  </si>
  <si>
    <t>编号</t>
    <phoneticPr fontId="1" type="noConversion"/>
  </si>
  <si>
    <t>WMG_REGISTOR</t>
    <phoneticPr fontId="1" type="noConversion"/>
  </si>
  <si>
    <t>WMG_REGISTDATE</t>
    <phoneticPr fontId="1" type="noConversion"/>
  </si>
  <si>
    <t>回复类型</t>
    <phoneticPr fontId="1" type="noConversion"/>
  </si>
  <si>
    <t>加密类型</t>
    <phoneticPr fontId="1" type="noConversion"/>
  </si>
  <si>
    <t>WMG_AES_TYPE</t>
    <phoneticPr fontId="1" type="noConversion"/>
  </si>
  <si>
    <t>1:关键字回复 2:默认回复 3：关注回复</t>
    <phoneticPr fontId="1" type="noConversion"/>
  </si>
  <si>
    <t>1:图文信息 2:文字信息 3:图片信息 4:语音信息 5:视频信息 6:音乐信息</t>
    <phoneticPr fontId="1" type="noConversion"/>
  </si>
  <si>
    <t xml:space="preserve">1:加密 2:明文 3:兼容 </t>
    <phoneticPr fontId="1" type="noConversion"/>
  </si>
  <si>
    <t>WMG_REPLY_TYPE</t>
    <phoneticPr fontId="1" type="noConversion"/>
  </si>
  <si>
    <t xml:space="preserve"> 合同(抬头)主表</t>
    <phoneticPr fontId="1" type="noConversion"/>
  </si>
  <si>
    <t>LCM_EFFECTIVE_DATE</t>
    <phoneticPr fontId="1" type="noConversion"/>
  </si>
  <si>
    <t>LCM_EXPIRATION_DATE</t>
    <phoneticPr fontId="1" type="noConversion"/>
  </si>
  <si>
    <t>LCM_SHOULDCONTINUE_DATE</t>
    <phoneticPr fontId="1" type="noConversion"/>
  </si>
  <si>
    <t>可续入:1 不可续入:0</t>
    <phoneticPr fontId="1" type="noConversion"/>
  </si>
  <si>
    <t>LZ_WEI_MESSAGE</t>
    <phoneticPr fontId="1" type="noConversion"/>
  </si>
  <si>
    <t>消息加解密方式</t>
    <phoneticPr fontId="1" type="noConversion"/>
  </si>
  <si>
    <t>默认回复消息</t>
    <phoneticPr fontId="1" type="noConversion"/>
  </si>
  <si>
    <t>关注消息回复</t>
    <phoneticPr fontId="1" type="noConversion"/>
  </si>
  <si>
    <t>WEC_DEFAULT_MSG</t>
    <phoneticPr fontId="1" type="noConversion"/>
  </si>
  <si>
    <t>WEC_SUBSCRIBE_MSG</t>
    <phoneticPr fontId="1" type="noConversion"/>
  </si>
  <si>
    <t>INT</t>
    <phoneticPr fontId="1" type="noConversion"/>
  </si>
  <si>
    <t>WMG_MSG_TYPE</t>
    <phoneticPr fontId="1" type="noConversion"/>
  </si>
  <si>
    <t>回复内容</t>
    <phoneticPr fontId="1" type="noConversion"/>
  </si>
  <si>
    <t>回复内容XML</t>
    <phoneticPr fontId="1" type="noConversion"/>
  </si>
  <si>
    <t>WMG_CONTENT_XML</t>
    <phoneticPr fontId="1" type="noConversion"/>
  </si>
  <si>
    <t>回复内容的XML格式 存储原则:这里的消息提出来就能直接发出去</t>
  </si>
  <si>
    <t>原文</t>
    <phoneticPr fontId="1" type="noConversion"/>
  </si>
  <si>
    <t>VARCHAR</t>
    <phoneticPr fontId="1" type="noConversion"/>
  </si>
  <si>
    <t>消息类型</t>
    <phoneticPr fontId="1" type="noConversion"/>
  </si>
  <si>
    <t>WMG_CONTENT</t>
    <phoneticPr fontId="1" type="noConversion"/>
  </si>
  <si>
    <t>WMG_STATUS</t>
    <phoneticPr fontId="1" type="noConversion"/>
  </si>
  <si>
    <t>WMG_DESC</t>
    <phoneticPr fontId="1" type="noConversion"/>
  </si>
  <si>
    <t xml:space="preserve"> 1000:可用 2000:不可用</t>
    <phoneticPr fontId="1" type="noConversion"/>
  </si>
  <si>
    <t>WEC_ID</t>
    <phoneticPr fontId="1" type="noConversion"/>
  </si>
  <si>
    <t>微信关键字-回复消息表</t>
    <phoneticPr fontId="1" type="noConversion"/>
  </si>
  <si>
    <t>LZ_WEI_KEYWORD_MESSAGE</t>
    <phoneticPr fontId="1" type="noConversion"/>
  </si>
  <si>
    <t>WKG_ID</t>
    <phoneticPr fontId="1" type="noConversion"/>
  </si>
  <si>
    <t>微信编号</t>
    <phoneticPr fontId="1" type="noConversion"/>
  </si>
  <si>
    <t>APPID</t>
    <phoneticPr fontId="1" type="noConversion"/>
  </si>
  <si>
    <t>关键字</t>
    <phoneticPr fontId="1" type="noConversion"/>
  </si>
  <si>
    <t>消息ID</t>
    <phoneticPr fontId="1" type="noConversion"/>
  </si>
  <si>
    <t>WKG_APP_ID</t>
    <phoneticPr fontId="1" type="noConversion"/>
  </si>
  <si>
    <t>状态</t>
    <phoneticPr fontId="1" type="noConversion"/>
  </si>
  <si>
    <t>备注</t>
    <phoneticPr fontId="1" type="noConversion"/>
  </si>
  <si>
    <t>录入人</t>
    <phoneticPr fontId="1" type="noConversion"/>
  </si>
  <si>
    <t>录入时间</t>
    <phoneticPr fontId="1" type="noConversion"/>
  </si>
  <si>
    <t>WKG_REGISTDATE</t>
    <phoneticPr fontId="1" type="noConversion"/>
  </si>
  <si>
    <t>WKG_REGISTOR</t>
    <phoneticPr fontId="1" type="noConversion"/>
  </si>
  <si>
    <t>WKG_DESC</t>
    <phoneticPr fontId="1" type="noConversion"/>
  </si>
  <si>
    <t>WKG_STATUS</t>
    <phoneticPr fontId="1" type="noConversion"/>
  </si>
  <si>
    <t>对应回复的消息编号</t>
    <phoneticPr fontId="1" type="noConversion"/>
  </si>
  <si>
    <t>WEC_ID</t>
    <phoneticPr fontId="1" type="noConversion"/>
  </si>
  <si>
    <t>WKG_WMG_ID</t>
    <phoneticPr fontId="1" type="noConversion"/>
  </si>
  <si>
    <t>WKG_KEYWORDS</t>
    <phoneticPr fontId="1" type="noConversion"/>
  </si>
  <si>
    <t>WMG_ID</t>
    <phoneticPr fontId="1" type="noConversion"/>
  </si>
  <si>
    <t>CUU_USERNAME</t>
    <phoneticPr fontId="1" type="noConversion"/>
  </si>
  <si>
    <t xml:space="preserve">1000：可用 2000：不可用 3000：内部人员发布的订单 </t>
    <phoneticPr fontId="1" type="noConversion"/>
  </si>
  <si>
    <t>LZ_PRODUCT_KH_XIN</t>
    <phoneticPr fontId="1" type="noConversion"/>
  </si>
  <si>
    <t>产品新入任务表</t>
    <phoneticPr fontId="1" type="noConversion"/>
  </si>
  <si>
    <t>PKX_ID</t>
    <phoneticPr fontId="1" type="noConversion"/>
  </si>
  <si>
    <t>产品ID</t>
    <phoneticPr fontId="1" type="noConversion"/>
  </si>
  <si>
    <t>PKX_PRO_ID</t>
    <phoneticPr fontId="1" type="noConversion"/>
  </si>
  <si>
    <t>PKX_PRO_CNNAME</t>
    <phoneticPr fontId="1" type="noConversion"/>
  </si>
  <si>
    <t>PKX_PRO_REALNAME</t>
    <phoneticPr fontId="1" type="noConversion"/>
  </si>
  <si>
    <t>PKX_PRO_ENNAME</t>
    <phoneticPr fontId="1" type="noConversion"/>
  </si>
  <si>
    <t>部门ID</t>
    <phoneticPr fontId="1" type="noConversion"/>
  </si>
  <si>
    <t>PKX_DEPT_ID</t>
    <phoneticPr fontId="1" type="noConversion"/>
  </si>
  <si>
    <t>PKX_DEPT_NAME</t>
    <phoneticPr fontId="1" type="noConversion"/>
  </si>
  <si>
    <t>部门负责人ID</t>
    <phoneticPr fontId="1" type="noConversion"/>
  </si>
  <si>
    <t>PKX_DEPT_ADMINID</t>
    <phoneticPr fontId="1" type="noConversion"/>
  </si>
  <si>
    <t>部门负责人姓名</t>
    <phoneticPr fontId="1" type="noConversion"/>
  </si>
  <si>
    <t>PKX_DEPT_ADMINNAME</t>
    <phoneticPr fontId="1" type="noConversion"/>
  </si>
  <si>
    <t>PKX_KH_MONTH</t>
    <phoneticPr fontId="1" type="noConversion"/>
  </si>
  <si>
    <t>产品任务</t>
    <phoneticPr fontId="1" type="noConversion"/>
  </si>
  <si>
    <t>PKX_PRO_VAL</t>
    <phoneticPr fontId="1" type="noConversion"/>
  </si>
  <si>
    <t>PKX_DESC</t>
    <phoneticPr fontId="1" type="noConversion"/>
  </si>
  <si>
    <t>PKX_STATUS</t>
    <phoneticPr fontId="1" type="noConversion"/>
  </si>
  <si>
    <r>
      <rPr>
        <b/>
        <sz val="10"/>
        <color rgb="FFFF0000"/>
        <rFont val="宋体"/>
        <family val="3"/>
        <charset val="134"/>
      </rPr>
      <t xml:space="preserve">1000:创建  1000:保存  2000:已提交 </t>
    </r>
    <r>
      <rPr>
        <sz val="10"/>
        <color rgb="FFFF0000"/>
        <rFont val="宋体"/>
        <family val="3"/>
        <charset val="134"/>
      </rPr>
      <t xml:space="preserve">
</t>
    </r>
    <phoneticPr fontId="1" type="noConversion"/>
  </si>
  <si>
    <t>录入人ID</t>
    <phoneticPr fontId="1" type="noConversion"/>
  </si>
  <si>
    <t>PKX_ADMIN_ID</t>
    <phoneticPr fontId="1" type="noConversion"/>
  </si>
  <si>
    <t>PKX_CREAT_TIME</t>
    <phoneticPr fontId="1" type="noConversion"/>
  </si>
  <si>
    <t>现货资源表</t>
    <phoneticPr fontId="1" type="noConversion"/>
  </si>
  <si>
    <t>ZS_RESOURCE</t>
    <phoneticPr fontId="1" type="noConversion"/>
  </si>
  <si>
    <t>规格</t>
    <phoneticPr fontId="1" type="noConversion"/>
  </si>
  <si>
    <t>如果走认账系统的账号就进去</t>
    <phoneticPr fontId="1" type="noConversion"/>
  </si>
  <si>
    <t>ZSC_ID</t>
    <phoneticPr fontId="1" type="noConversion"/>
  </si>
  <si>
    <t>ZSC_PRO_ID</t>
    <phoneticPr fontId="1" type="noConversion"/>
  </si>
  <si>
    <t>ZSC_PRO_NAME</t>
    <phoneticPr fontId="1" type="noConversion"/>
  </si>
  <si>
    <t>ZSC_SPEC</t>
    <phoneticPr fontId="1" type="noConversion"/>
  </si>
  <si>
    <t>ZSC_NUMBER</t>
    <phoneticPr fontId="1" type="noConversion"/>
  </si>
  <si>
    <t>ZSC_UNIT</t>
    <phoneticPr fontId="1" type="noConversion"/>
  </si>
  <si>
    <t>ZSC_PRICE</t>
    <phoneticPr fontId="1" type="noConversion"/>
  </si>
  <si>
    <t>ZSC_STATUS</t>
    <phoneticPr fontId="1" type="noConversion"/>
  </si>
  <si>
    <t>ZSC_DESC</t>
    <phoneticPr fontId="1" type="noConversion"/>
  </si>
  <si>
    <t>ZSC_REGISTOR</t>
    <phoneticPr fontId="1" type="noConversion"/>
  </si>
  <si>
    <t>交易状态</t>
    <phoneticPr fontId="1" type="noConversion"/>
  </si>
  <si>
    <t>ZSC_JY_STATUS</t>
    <phoneticPr fontId="1" type="noConversion"/>
  </si>
  <si>
    <t>ZSC_ENTER_NAME</t>
    <phoneticPr fontId="1" type="noConversion"/>
  </si>
  <si>
    <t>来自资源表</t>
    <phoneticPr fontId="1" type="noConversion"/>
  </si>
  <si>
    <t>表格用途</t>
    <phoneticPr fontId="4" type="noConversion"/>
  </si>
  <si>
    <t>序号</t>
    <phoneticPr fontId="4" type="noConversion"/>
  </si>
  <si>
    <t>中文名称</t>
    <phoneticPr fontId="4" type="noConversion"/>
  </si>
  <si>
    <t>英文名称</t>
    <phoneticPr fontId="4" type="noConversion"/>
  </si>
  <si>
    <t>数据类型</t>
    <phoneticPr fontId="4" type="noConversion"/>
  </si>
  <si>
    <t>长度</t>
    <phoneticPr fontId="4" type="noConversion"/>
  </si>
  <si>
    <t>约束</t>
    <phoneticPr fontId="4" type="noConversion"/>
  </si>
  <si>
    <t>默认值</t>
    <phoneticPr fontId="1" type="noConversion"/>
  </si>
  <si>
    <t>唯一</t>
    <phoneticPr fontId="1" type="noConversion"/>
  </si>
  <si>
    <t>自增</t>
    <phoneticPr fontId="1" type="noConversion"/>
  </si>
  <si>
    <t>空？</t>
    <phoneticPr fontId="4" type="noConversion"/>
  </si>
  <si>
    <t>编码说明</t>
    <phoneticPr fontId="4" type="noConversion"/>
  </si>
  <si>
    <t>编号</t>
    <phoneticPr fontId="1" type="noConversion"/>
  </si>
  <si>
    <t>ZSR_ID</t>
    <phoneticPr fontId="1" type="noConversion"/>
  </si>
  <si>
    <t>PK</t>
    <phoneticPr fontId="1" type="noConversion"/>
  </si>
  <si>
    <t>1,1</t>
    <phoneticPr fontId="1" type="noConversion"/>
  </si>
  <si>
    <t>产品ID</t>
    <phoneticPr fontId="1" type="noConversion"/>
  </si>
  <si>
    <t>ZSR_PRO_ID</t>
    <phoneticPr fontId="1" type="noConversion"/>
  </si>
  <si>
    <t>如果直接用系统中的产品 就用这个字段 不用就不用</t>
    <phoneticPr fontId="1" type="noConversion"/>
  </si>
  <si>
    <t>产品名称</t>
    <phoneticPr fontId="1" type="noConversion"/>
  </si>
  <si>
    <t>ZSR_PRO_NAME</t>
    <phoneticPr fontId="1" type="noConversion"/>
  </si>
  <si>
    <t>规格型号</t>
    <phoneticPr fontId="1" type="noConversion"/>
  </si>
  <si>
    <t>ZSR_SPEC</t>
    <phoneticPr fontId="1" type="noConversion"/>
  </si>
  <si>
    <t>产品形态</t>
    <phoneticPr fontId="1" type="noConversion"/>
  </si>
  <si>
    <t>ZSR_CPXT</t>
    <phoneticPr fontId="1" type="noConversion"/>
  </si>
  <si>
    <t>包装</t>
    <phoneticPr fontId="1" type="noConversion"/>
  </si>
  <si>
    <t>ZSR_BZ</t>
    <phoneticPr fontId="1" type="noConversion"/>
  </si>
  <si>
    <t>产地</t>
    <phoneticPr fontId="1" type="noConversion"/>
  </si>
  <si>
    <t>ZSR_CD</t>
    <phoneticPr fontId="1" type="noConversion"/>
  </si>
  <si>
    <t>生产厂家</t>
    <phoneticPr fontId="1" type="noConversion"/>
  </si>
  <si>
    <t>ZSR_SCCJ</t>
    <phoneticPr fontId="1" type="noConversion"/>
  </si>
  <si>
    <t>货物存放地</t>
    <phoneticPr fontId="1" type="noConversion"/>
  </si>
  <si>
    <t>ZSR_HWCFD</t>
    <phoneticPr fontId="1" type="noConversion"/>
  </si>
  <si>
    <t>货源属性</t>
    <phoneticPr fontId="1" type="noConversion"/>
  </si>
  <si>
    <t>ZSR_HYSX</t>
    <phoneticPr fontId="1" type="noConversion"/>
  </si>
  <si>
    <t>挂牌数量</t>
    <phoneticPr fontId="1" type="noConversion"/>
  </si>
  <si>
    <t>ZSR_NUMBER</t>
    <phoneticPr fontId="1" type="noConversion"/>
  </si>
  <si>
    <t>11,2</t>
    <phoneticPr fontId="1" type="noConversion"/>
  </si>
  <si>
    <t>计量单位</t>
    <phoneticPr fontId="1" type="noConversion"/>
  </si>
  <si>
    <t>ZSR_UNIT</t>
    <phoneticPr fontId="1" type="noConversion"/>
  </si>
  <si>
    <t>价格</t>
    <phoneticPr fontId="1" type="noConversion"/>
  </si>
  <si>
    <t>ZSR_PRICE</t>
    <phoneticPr fontId="1" type="noConversion"/>
  </si>
  <si>
    <t>状态</t>
    <phoneticPr fontId="1" type="noConversion"/>
  </si>
  <si>
    <t>ZSR_STATUS</t>
    <phoneticPr fontId="1" type="noConversion"/>
  </si>
  <si>
    <t>备注</t>
    <phoneticPr fontId="1" type="noConversion"/>
  </si>
  <si>
    <t>ZSR_DESC</t>
    <phoneticPr fontId="1" type="noConversion"/>
  </si>
  <si>
    <t>录入人ID</t>
    <phoneticPr fontId="1" type="noConversion"/>
  </si>
  <si>
    <t>ZSR_REGISTOR</t>
    <phoneticPr fontId="1" type="noConversion"/>
  </si>
  <si>
    <t>如果走认账系统的账号就进去</t>
    <phoneticPr fontId="1" type="noConversion"/>
  </si>
  <si>
    <t>挂牌时间</t>
    <phoneticPr fontId="1" type="noConversion"/>
  </si>
  <si>
    <t>ZSR_CREAT_TIME</t>
    <phoneticPr fontId="1" type="noConversion"/>
  </si>
  <si>
    <t>GO</t>
    <phoneticPr fontId="1" type="noConversion"/>
  </si>
  <si>
    <t>表格编号</t>
    <phoneticPr fontId="4" type="noConversion"/>
  </si>
  <si>
    <t>LZ-032</t>
    <phoneticPr fontId="1" type="noConversion"/>
  </si>
  <si>
    <t>SQL</t>
    <phoneticPr fontId="4" type="noConversion"/>
  </si>
  <si>
    <t>ZS_CHENGJIAO</t>
    <phoneticPr fontId="1" type="noConversion"/>
  </si>
  <si>
    <t>表格名称</t>
    <phoneticPr fontId="4" type="noConversion"/>
  </si>
  <si>
    <t>成交动态表</t>
    <phoneticPr fontId="1" type="noConversion"/>
  </si>
  <si>
    <t>英文标记</t>
    <phoneticPr fontId="4" type="noConversion"/>
  </si>
  <si>
    <t>资源id</t>
    <phoneticPr fontId="1" type="noConversion"/>
  </si>
  <si>
    <t>ZSC_ZSR_ID</t>
    <phoneticPr fontId="1" type="noConversion"/>
  </si>
  <si>
    <t>交易数量</t>
    <phoneticPr fontId="1" type="noConversion"/>
  </si>
  <si>
    <t>用户填的</t>
    <phoneticPr fontId="1" type="noConversion"/>
  </si>
  <si>
    <t>企业用户名</t>
    <phoneticPr fontId="1" type="noConversion"/>
  </si>
  <si>
    <t>支付状态</t>
    <phoneticPr fontId="1" type="noConversion"/>
  </si>
  <si>
    <t>ZSC_ZF_STATUS</t>
    <phoneticPr fontId="1" type="noConversion"/>
  </si>
  <si>
    <t>1000：待支付 2000：支付完成</t>
    <phoneticPr fontId="1" type="noConversion"/>
  </si>
  <si>
    <t>1000:订单生效 2000：订单失效</t>
    <phoneticPr fontId="1" type="noConversion"/>
  </si>
  <si>
    <t>ZSC_CREAT_TIME</t>
    <phoneticPr fontId="1" type="noConversion"/>
  </si>
  <si>
    <t>1:客户的客户 2：本公司下隆众的联系人(即客户的管理员)</t>
    <phoneticPr fontId="1" type="noConversion"/>
  </si>
  <si>
    <t>cuc_id</t>
    <phoneticPr fontId="1" type="noConversion"/>
  </si>
  <si>
    <t>gq_from</t>
    <phoneticPr fontId="1" type="noConversion"/>
  </si>
  <si>
    <t>gq_sh</t>
    <phoneticPr fontId="1" type="noConversion"/>
  </si>
  <si>
    <t>dt_admin_id</t>
    <phoneticPr fontId="1" type="noConversion"/>
  </si>
  <si>
    <t>dt_time</t>
    <phoneticPr fontId="1" type="noConversion"/>
  </si>
  <si>
    <t>prop_1</t>
    <phoneticPr fontId="1" type="noConversion"/>
  </si>
  <si>
    <t>prop_2</t>
  </si>
  <si>
    <t>prop_3</t>
  </si>
  <si>
    <t>prop_4</t>
  </si>
  <si>
    <t>prop_5</t>
  </si>
  <si>
    <t>prop_6</t>
  </si>
  <si>
    <t>prop_7</t>
  </si>
  <si>
    <t>prop_8</t>
  </si>
  <si>
    <t>prop_9</t>
  </si>
  <si>
    <t>prop_10</t>
  </si>
  <si>
    <t>gq_province</t>
    <phoneticPr fontId="1" type="noConversion"/>
  </si>
  <si>
    <t>供求来源</t>
    <phoneticPr fontId="1" type="noConversion"/>
  </si>
  <si>
    <t>0：后台 1：前台PC 2：前台微信 3：客户微信</t>
    <phoneticPr fontId="1" type="noConversion"/>
  </si>
  <si>
    <t>审核状态</t>
    <phoneticPr fontId="1" type="noConversion"/>
  </si>
  <si>
    <t>最后拨打人</t>
    <phoneticPr fontId="1" type="noConversion"/>
  </si>
  <si>
    <t>最后拨打时间</t>
  </si>
  <si>
    <t>是否是全国</t>
    <phoneticPr fontId="1" type="noConversion"/>
  </si>
  <si>
    <t>0：不是全国 1：是全国</t>
    <phoneticPr fontId="1" type="noConversion"/>
  </si>
  <si>
    <t>0：未审核 1：通过 2：拒绝</t>
    <phoneticPr fontId="1" type="noConversion"/>
  </si>
  <si>
    <t>bd_admin_id</t>
    <phoneticPr fontId="1" type="noConversion"/>
  </si>
  <si>
    <t>bd_time</t>
    <phoneticPr fontId="1" type="noConversion"/>
  </si>
  <si>
    <t>最后打通人(编辑)</t>
    <phoneticPr fontId="1" type="noConversion"/>
  </si>
  <si>
    <t>最后打通时间</t>
    <phoneticPr fontId="1" type="noConversion"/>
  </si>
  <si>
    <t>备用属性1</t>
    <phoneticPr fontId="1" type="noConversion"/>
  </si>
  <si>
    <t>备用属性2</t>
  </si>
  <si>
    <t>备用属性3</t>
  </si>
  <si>
    <t>备用属性4</t>
  </si>
  <si>
    <t>备用属性5</t>
  </si>
  <si>
    <t>备用属性6</t>
  </si>
  <si>
    <t>备用属性7</t>
  </si>
  <si>
    <t>备用属性8</t>
  </si>
  <si>
    <t>备用属性9</t>
  </si>
  <si>
    <t>备用属性10</t>
  </si>
  <si>
    <t>CUU_CONTACTS_ID</t>
    <phoneticPr fontId="1" type="noConversion"/>
  </si>
  <si>
    <t>客户表</t>
    <phoneticPr fontId="1" type="noConversion"/>
  </si>
  <si>
    <t>供求表</t>
    <phoneticPr fontId="1" type="noConversion"/>
  </si>
  <si>
    <t>WKG_WEC_ID</t>
    <phoneticPr fontId="1" type="noConversion"/>
  </si>
  <si>
    <t>1：内部应用(公司自用) 2：商用应用(客户定制)</t>
    <phoneticPr fontId="1" type="noConversion"/>
  </si>
  <si>
    <t>LZ_WEI_ENTER</t>
    <phoneticPr fontId="1" type="noConversion"/>
  </si>
  <si>
    <t>WEC_AES_TYPE</t>
    <phoneticPr fontId="1" type="noConversion"/>
  </si>
  <si>
    <t>WEC_CUS_TYPE</t>
    <phoneticPr fontId="1" type="noConversion"/>
  </si>
  <si>
    <t>WEC_ENTER_ID</t>
    <phoneticPr fontId="1" type="noConversion"/>
  </si>
  <si>
    <t>WEC_APP_ID</t>
    <phoneticPr fontId="1" type="noConversion"/>
  </si>
  <si>
    <t>WET_CUU_ID</t>
    <phoneticPr fontId="1" type="noConversion"/>
  </si>
  <si>
    <t>WAC_OPENID</t>
    <phoneticPr fontId="1" type="noConversion"/>
  </si>
  <si>
    <t>LZ-071</t>
    <phoneticPr fontId="1" type="noConversion"/>
  </si>
  <si>
    <t>电话号码</t>
    <phoneticPr fontId="1" type="noConversion"/>
  </si>
  <si>
    <t>刷新时间</t>
    <phoneticPr fontId="1" type="noConversion"/>
  </si>
  <si>
    <t>拨打状态</t>
    <phoneticPr fontId="1" type="noConversion"/>
  </si>
  <si>
    <t>会员状态</t>
    <phoneticPr fontId="1" type="noConversion"/>
  </si>
  <si>
    <t>tel</t>
    <phoneticPr fontId="1" type="noConversion"/>
  </si>
  <si>
    <t>dail_status</t>
    <phoneticPr fontId="1" type="noConversion"/>
  </si>
  <si>
    <t>member_status</t>
    <phoneticPr fontId="1" type="noConversion"/>
  </si>
  <si>
    <t>企业主账户关系表</t>
    <phoneticPr fontId="1" type="noConversion"/>
  </si>
  <si>
    <t>主账户名称</t>
    <phoneticPr fontId="1" type="noConversion"/>
  </si>
  <si>
    <t>EMC_NAME</t>
    <phoneticPr fontId="1" type="noConversion"/>
  </si>
  <si>
    <t>varchar</t>
    <phoneticPr fontId="1" type="noConversion"/>
  </si>
  <si>
    <t>主联系人</t>
    <phoneticPr fontId="1" type="noConversion"/>
  </si>
  <si>
    <t>EMC_CUC_ID</t>
    <phoneticPr fontId="1" type="noConversion"/>
  </si>
  <si>
    <t>int</t>
    <phoneticPr fontId="1" type="noConversion"/>
  </si>
  <si>
    <t>主权限开始时间</t>
    <phoneticPr fontId="1" type="noConversion"/>
  </si>
  <si>
    <t>AUTH_START_TIME</t>
    <phoneticPr fontId="1" type="noConversion"/>
  </si>
  <si>
    <t>datetime</t>
    <phoneticPr fontId="1" type="noConversion"/>
  </si>
  <si>
    <t>主权限结束时间</t>
    <phoneticPr fontId="1" type="noConversion"/>
  </si>
  <si>
    <t>AUTH_END_TIME</t>
    <phoneticPr fontId="1" type="noConversion"/>
  </si>
  <si>
    <t>跟踪时间</t>
    <phoneticPr fontId="1" type="noConversion"/>
  </si>
  <si>
    <t>GZ_TIME</t>
    <phoneticPr fontId="1" type="noConversion"/>
  </si>
  <si>
    <t>客户状态</t>
    <phoneticPr fontId="1" type="noConversion"/>
  </si>
  <si>
    <t>试阅天数</t>
    <phoneticPr fontId="1" type="noConversion"/>
  </si>
  <si>
    <t>SY</t>
    <phoneticPr fontId="1" type="noConversion"/>
  </si>
  <si>
    <t>客户类型</t>
    <phoneticPr fontId="1" type="noConversion"/>
  </si>
  <si>
    <t>KH_TYPE</t>
    <phoneticPr fontId="1" type="noConversion"/>
  </si>
  <si>
    <t>VARCHAR</t>
    <phoneticPr fontId="1" type="noConversion"/>
  </si>
  <si>
    <t>0：内部员工 1：外部客户</t>
    <phoneticPr fontId="1" type="noConversion"/>
  </si>
  <si>
    <t>客户来源</t>
    <phoneticPr fontId="1" type="noConversion"/>
  </si>
  <si>
    <t>KH_FROM</t>
    <phoneticPr fontId="1" type="noConversion"/>
  </si>
  <si>
    <t>0：后台 1：前台PC 2：前台微信 3：QQ</t>
    <phoneticPr fontId="1" type="noConversion"/>
  </si>
  <si>
    <t>老后台账号</t>
    <phoneticPr fontId="1" type="noConversion"/>
  </si>
  <si>
    <t>OLD_USERNAME</t>
    <phoneticPr fontId="1" type="noConversion"/>
  </si>
  <si>
    <t>KH_STATUS</t>
    <phoneticPr fontId="1" type="noConversion"/>
  </si>
  <si>
    <t>gq_id</t>
    <phoneticPr fontId="1" type="noConversion"/>
  </si>
  <si>
    <t>create_time</t>
    <phoneticPr fontId="1" type="noConversion"/>
  </si>
  <si>
    <t>0：免费 1：试阅 2：正式</t>
    <phoneticPr fontId="1" type="noConversion"/>
  </si>
  <si>
    <t>LZ_WEI_JSAPI_TICKET</t>
    <phoneticPr fontId="1" type="noConversion"/>
  </si>
  <si>
    <t>WJT_ID</t>
    <phoneticPr fontId="1" type="noConversion"/>
  </si>
  <si>
    <t>WJT_WEC_ID</t>
    <phoneticPr fontId="1" type="noConversion"/>
  </si>
  <si>
    <t>WJT_APPID</t>
    <phoneticPr fontId="1" type="noConversion"/>
  </si>
  <si>
    <t>WJT_EXPIRES_IN</t>
    <phoneticPr fontId="1" type="noConversion"/>
  </si>
  <si>
    <t>WJT_CREAT_TIME</t>
    <phoneticPr fontId="1" type="noConversion"/>
  </si>
  <si>
    <t xml:space="preserve">WJT_STATUS </t>
    <phoneticPr fontId="1" type="noConversion"/>
  </si>
  <si>
    <t>JSAPI_TICKET</t>
    <phoneticPr fontId="1" type="noConversion"/>
  </si>
  <si>
    <t>WJT_JSAPI_TICKET</t>
    <phoneticPr fontId="1" type="noConversion"/>
  </si>
  <si>
    <t>0:无效 1：有效</t>
    <phoneticPr fontId="1" type="noConversion"/>
  </si>
</sst>
</file>

<file path=xl/styles.xml><?xml version="1.0" encoding="utf-8"?>
<styleSheet xmlns="http://schemas.openxmlformats.org/spreadsheetml/2006/main">
  <fonts count="27">
    <font>
      <sz val="11"/>
      <color theme="1"/>
      <name val="宋体"/>
      <family val="2"/>
      <charset val="134"/>
      <scheme val="minor"/>
    </font>
    <font>
      <sz val="9"/>
      <name val="宋体"/>
      <family val="2"/>
      <charset val="134"/>
      <scheme val="minor"/>
    </font>
    <font>
      <sz val="12"/>
      <name val="宋体"/>
      <family val="3"/>
      <charset val="134"/>
    </font>
    <font>
      <sz val="10"/>
      <color indexed="12"/>
      <name val="宋体"/>
      <family val="3"/>
      <charset val="134"/>
    </font>
    <font>
      <sz val="9"/>
      <name val="宋体"/>
      <family val="3"/>
      <charset val="134"/>
    </font>
    <font>
      <sz val="10"/>
      <name val="宋体"/>
      <family val="3"/>
      <charset val="134"/>
    </font>
    <font>
      <sz val="10"/>
      <name val="宋体"/>
      <family val="3"/>
      <charset val="134"/>
    </font>
    <font>
      <sz val="10.5"/>
      <color theme="1"/>
      <name val="Calibri"/>
      <family val="2"/>
    </font>
    <font>
      <sz val="10"/>
      <color rgb="FF0000FF"/>
      <name val="宋体"/>
      <family val="3"/>
      <charset val="134"/>
    </font>
    <font>
      <sz val="10"/>
      <color theme="1"/>
      <name val="宋体"/>
      <family val="3"/>
      <charset val="134"/>
    </font>
    <font>
      <sz val="11"/>
      <color rgb="FF000000"/>
      <name val="宋体"/>
      <family val="3"/>
      <charset val="134"/>
    </font>
    <font>
      <sz val="10.5"/>
      <color theme="1"/>
      <name val="宋体"/>
      <family val="3"/>
      <charset val="134"/>
      <scheme val="minor"/>
    </font>
    <font>
      <b/>
      <sz val="10"/>
      <color rgb="FFFF0000"/>
      <name val="宋体"/>
      <family val="3"/>
      <charset val="134"/>
    </font>
    <font>
      <sz val="9"/>
      <color rgb="FF000000"/>
      <name val="宋体"/>
      <family val="3"/>
      <charset val="134"/>
      <scheme val="minor"/>
    </font>
    <font>
      <sz val="10"/>
      <color indexed="12"/>
      <name val="宋体"/>
      <family val="3"/>
      <charset val="134"/>
    </font>
    <font>
      <sz val="10"/>
      <color theme="0" tint="-0.34998626667073579"/>
      <name val="宋体"/>
      <family val="3"/>
      <charset val="134"/>
    </font>
    <font>
      <b/>
      <sz val="10"/>
      <color rgb="FFFFFF00"/>
      <name val="宋体"/>
      <family val="3"/>
      <charset val="134"/>
    </font>
    <font>
      <b/>
      <sz val="15"/>
      <color theme="3"/>
      <name val="宋体"/>
      <family val="2"/>
      <charset val="134"/>
      <scheme val="minor"/>
    </font>
    <font>
      <sz val="10"/>
      <color theme="0"/>
      <name val="宋体"/>
      <family val="3"/>
      <charset val="134"/>
    </font>
    <font>
      <sz val="9"/>
      <color theme="0"/>
      <name val="宋体"/>
      <family val="3"/>
      <charset val="134"/>
      <scheme val="minor"/>
    </font>
    <font>
      <sz val="11"/>
      <color theme="0"/>
      <name val="宋体"/>
      <family val="3"/>
      <charset val="134"/>
      <scheme val="minor"/>
    </font>
    <font>
      <sz val="10"/>
      <color rgb="FFFFFF00"/>
      <name val="宋体"/>
      <family val="3"/>
      <charset val="134"/>
    </font>
    <font>
      <sz val="11"/>
      <color rgb="FF9C0006"/>
      <name val="宋体"/>
      <family val="2"/>
      <charset val="134"/>
      <scheme val="minor"/>
    </font>
    <font>
      <sz val="10"/>
      <color rgb="FF9C0006"/>
      <name val="宋体"/>
      <family val="2"/>
      <charset val="134"/>
      <scheme val="minor"/>
    </font>
    <font>
      <sz val="10"/>
      <color rgb="FF9C0006"/>
      <name val="宋体"/>
      <family val="3"/>
      <charset val="134"/>
      <scheme val="minor"/>
    </font>
    <font>
      <sz val="10"/>
      <color theme="1"/>
      <name val="宋体"/>
      <family val="2"/>
      <charset val="134"/>
      <scheme val="minor"/>
    </font>
    <font>
      <sz val="10"/>
      <color rgb="FFFF0000"/>
      <name val="宋体"/>
      <family val="3"/>
      <charset val="134"/>
    </font>
  </fonts>
  <fills count="21">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rgb="FFC0C0C0"/>
        <bgColor indexed="64"/>
      </patternFill>
    </fill>
    <fill>
      <patternFill patternType="solid">
        <fgColor rgb="FFFFFFFF"/>
        <bgColor indexed="64"/>
      </patternFill>
    </fill>
    <fill>
      <patternFill patternType="solid">
        <fgColor rgb="FFFF0000"/>
        <bgColor indexed="64"/>
      </patternFill>
    </fill>
    <fill>
      <patternFill patternType="solid">
        <fgColor rgb="FFFFFF00"/>
        <bgColor indexed="64"/>
      </patternFill>
    </fill>
    <fill>
      <patternFill patternType="solid">
        <fgColor theme="2"/>
        <bgColor indexed="64"/>
      </patternFill>
    </fill>
    <fill>
      <patternFill patternType="solid">
        <fgColor theme="9" tint="0.39997558519241921"/>
        <bgColor indexed="64"/>
      </patternFill>
    </fill>
    <fill>
      <patternFill patternType="solid">
        <fgColor theme="6"/>
        <bgColor indexed="64"/>
      </patternFill>
    </fill>
    <fill>
      <patternFill patternType="solid">
        <fgColor theme="4" tint="0.59999389629810485"/>
        <bgColor indexed="64"/>
      </patternFill>
    </fill>
    <fill>
      <patternFill patternType="solid">
        <fgColor theme="6" tint="-0.249977111117893"/>
        <bgColor indexed="64"/>
      </patternFill>
    </fill>
    <fill>
      <patternFill patternType="solid">
        <fgColor theme="3" tint="0.39997558519241921"/>
        <bgColor indexed="64"/>
      </patternFill>
    </fill>
    <fill>
      <patternFill patternType="solid">
        <fgColor theme="3"/>
        <bgColor indexed="64"/>
      </patternFill>
    </fill>
    <fill>
      <patternFill patternType="solid">
        <fgColor theme="8" tint="0.39997558519241921"/>
        <bgColor indexed="64"/>
      </patternFill>
    </fill>
    <fill>
      <patternFill patternType="solid">
        <fgColor rgb="FFFFC7CE"/>
      </patternFill>
    </fill>
    <fill>
      <patternFill patternType="solid">
        <fgColor rgb="FF00B050"/>
        <bgColor indexed="64"/>
      </patternFill>
    </fill>
    <fill>
      <patternFill patternType="solid">
        <fgColor rgb="FFC00000"/>
        <bgColor indexed="64"/>
      </patternFill>
    </fill>
    <fill>
      <patternFill patternType="solid">
        <fgColor theme="2" tint="-0.249977111117893"/>
        <bgColor indexed="64"/>
      </patternFill>
    </fill>
    <fill>
      <patternFill patternType="solid">
        <fgColor theme="3" tint="0.79998168889431442"/>
        <bgColor indexed="64"/>
      </patternFill>
    </fill>
  </fills>
  <borders count="50">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8"/>
      </left>
      <right style="thin">
        <color indexed="8"/>
      </right>
      <top style="thin">
        <color indexed="8"/>
      </top>
      <bottom style="thin">
        <color indexed="8"/>
      </bottom>
      <diagonal/>
    </border>
    <border>
      <left style="thin">
        <color indexed="8"/>
      </left>
      <right style="thin">
        <color indexed="8"/>
      </right>
      <top/>
      <bottom style="thin">
        <color indexed="8"/>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8"/>
      </right>
      <top style="thin">
        <color indexed="8"/>
      </top>
      <bottom style="thin">
        <color indexed="8"/>
      </bottom>
      <diagonal/>
    </border>
    <border>
      <left/>
      <right/>
      <top style="thin">
        <color indexed="64"/>
      </top>
      <bottom style="thin">
        <color indexed="64"/>
      </bottom>
      <diagonal/>
    </border>
    <border>
      <left style="thin">
        <color indexed="8"/>
      </left>
      <right style="thin">
        <color indexed="8"/>
      </right>
      <top style="thin">
        <color indexed="8"/>
      </top>
      <bottom/>
      <diagonal/>
    </border>
    <border>
      <left style="thin">
        <color indexed="8"/>
      </left>
      <right/>
      <top style="thin">
        <color indexed="8"/>
      </top>
      <bottom style="thin">
        <color indexed="8"/>
      </bottom>
      <diagonal/>
    </border>
    <border>
      <left style="thin">
        <color indexed="8"/>
      </left>
      <right/>
      <top style="thin">
        <color indexed="8"/>
      </top>
      <bottom/>
      <diagonal/>
    </border>
    <border>
      <left style="thin">
        <color indexed="64"/>
      </left>
      <right/>
      <top style="thin">
        <color indexed="8"/>
      </top>
      <bottom style="thin">
        <color indexed="64"/>
      </bottom>
      <diagonal/>
    </border>
    <border>
      <left/>
      <right style="thin">
        <color indexed="8"/>
      </right>
      <top style="thin">
        <color indexed="8"/>
      </top>
      <bottom style="thin">
        <color indexed="64"/>
      </bottom>
      <diagonal/>
    </border>
    <border>
      <left style="thin">
        <color indexed="8"/>
      </left>
      <right style="thin">
        <color indexed="8"/>
      </right>
      <top style="thin">
        <color indexed="8"/>
      </top>
      <bottom style="thin">
        <color indexed="64"/>
      </bottom>
      <diagonal/>
    </border>
    <border>
      <left/>
      <right/>
      <top style="thin">
        <color indexed="8"/>
      </top>
      <bottom/>
      <diagonal/>
    </border>
    <border>
      <left/>
      <right style="thin">
        <color indexed="8"/>
      </right>
      <top style="thin">
        <color indexed="8"/>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8"/>
      </left>
      <right/>
      <top style="thin">
        <color indexed="8"/>
      </top>
      <bottom style="thin">
        <color indexed="64"/>
      </bottom>
      <diagonal/>
    </border>
    <border>
      <left style="thin">
        <color indexed="64"/>
      </left>
      <right/>
      <top style="thin">
        <color indexed="64"/>
      </top>
      <bottom/>
      <diagonal/>
    </border>
    <border>
      <left/>
      <right style="thin">
        <color indexed="8"/>
      </right>
      <top/>
      <bottom style="thin">
        <color indexed="8"/>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style="thin">
        <color theme="0"/>
      </left>
      <right style="thin">
        <color theme="0"/>
      </right>
      <top style="thin">
        <color theme="0"/>
      </top>
      <bottom/>
      <diagonal/>
    </border>
    <border>
      <left style="thin">
        <color theme="0"/>
      </left>
      <right/>
      <top/>
      <bottom style="thin">
        <color theme="0"/>
      </bottom>
      <diagonal/>
    </border>
    <border>
      <left style="thin">
        <color theme="0"/>
      </left>
      <right/>
      <top style="thin">
        <color theme="0"/>
      </top>
      <bottom/>
      <diagonal/>
    </border>
    <border>
      <left/>
      <right style="thin">
        <color theme="0"/>
      </right>
      <top style="thin">
        <color theme="0"/>
      </top>
      <bottom style="thin">
        <color theme="0"/>
      </bottom>
      <diagonal/>
    </border>
    <border>
      <left style="thin">
        <color indexed="8"/>
      </left>
      <right style="thin">
        <color indexed="8"/>
      </right>
      <top/>
      <bottom/>
      <diagonal/>
    </border>
    <border>
      <left style="thin">
        <color indexed="64"/>
      </left>
      <right/>
      <top/>
      <bottom/>
      <diagonal/>
    </border>
    <border>
      <left/>
      <right/>
      <top style="thin">
        <color indexed="64"/>
      </top>
      <bottom/>
      <diagonal/>
    </border>
    <border>
      <left/>
      <right style="thin">
        <color indexed="64"/>
      </right>
      <top style="thin">
        <color indexed="64"/>
      </top>
      <bottom/>
      <diagonal/>
    </border>
    <border>
      <left/>
      <right/>
      <top/>
      <bottom style="thick">
        <color theme="4"/>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indexed="8"/>
      </left>
      <right/>
      <top style="thin">
        <color indexed="8"/>
      </top>
      <bottom style="thin">
        <color indexed="8"/>
      </bottom>
      <diagonal/>
    </border>
    <border>
      <left style="thin">
        <color indexed="64"/>
      </left>
      <right style="thin">
        <color indexed="64"/>
      </right>
      <top style="thin">
        <color indexed="64"/>
      </top>
      <bottom style="thin">
        <color indexed="64"/>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indexed="64"/>
      </left>
      <right/>
      <top style="thin">
        <color indexed="64"/>
      </top>
      <bottom style="thin">
        <color indexed="64"/>
      </bottom>
      <diagonal/>
    </border>
    <border>
      <left style="thin">
        <color indexed="8"/>
      </left>
      <right/>
      <top/>
      <bottom style="thin">
        <color indexed="8"/>
      </bottom>
      <diagonal/>
    </border>
    <border>
      <left style="thin">
        <color auto="1"/>
      </left>
      <right style="thin">
        <color auto="1"/>
      </right>
      <top style="thin">
        <color auto="1"/>
      </top>
      <bottom style="thin">
        <color auto="1"/>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style="thin">
        <color indexed="8"/>
      </left>
      <right style="thin">
        <color indexed="8"/>
      </right>
      <top style="thin">
        <color indexed="8"/>
      </top>
      <bottom/>
      <diagonal/>
    </border>
    <border>
      <left style="thin">
        <color indexed="64"/>
      </left>
      <right style="thin">
        <color indexed="64"/>
      </right>
      <top style="thin">
        <color indexed="64"/>
      </top>
      <bottom style="thin">
        <color indexed="64"/>
      </bottom>
      <diagonal/>
    </border>
  </borders>
  <cellStyleXfs count="4">
    <xf numFmtId="0" fontId="0" fillId="0" borderId="0">
      <alignment vertical="center"/>
    </xf>
    <xf numFmtId="0" fontId="2" fillId="0" borderId="0"/>
    <xf numFmtId="0" fontId="17" fillId="0" borderId="34" applyNumberFormat="0" applyFill="0" applyAlignment="0" applyProtection="0">
      <alignment vertical="center"/>
    </xf>
    <xf numFmtId="0" fontId="22" fillId="16" borderId="0" applyNumberFormat="0" applyBorder="0" applyAlignment="0" applyProtection="0">
      <alignment vertical="center"/>
    </xf>
  </cellStyleXfs>
  <cellXfs count="588">
    <xf numFmtId="0" fontId="0" fillId="0" borderId="0" xfId="0">
      <alignment vertical="center"/>
    </xf>
    <xf numFmtId="0" fontId="5" fillId="0" borderId="3" xfId="1" applyFont="1" applyBorder="1"/>
    <xf numFmtId="0" fontId="5" fillId="0" borderId="3" xfId="1" applyFont="1" applyBorder="1" applyAlignment="1">
      <alignment horizontal="left"/>
    </xf>
    <xf numFmtId="0" fontId="3" fillId="2" borderId="3" xfId="1" applyFont="1" applyFill="1" applyBorder="1" applyAlignment="1">
      <alignment horizontal="center" vertical="center" wrapText="1"/>
    </xf>
    <xf numFmtId="0" fontId="5" fillId="2" borderId="3" xfId="1" applyFont="1" applyFill="1" applyBorder="1" applyAlignment="1">
      <alignment horizontal="center" vertical="center"/>
    </xf>
    <xf numFmtId="0" fontId="5" fillId="3" borderId="4" xfId="1" applyFont="1" applyFill="1" applyBorder="1" applyAlignment="1">
      <alignment wrapText="1"/>
    </xf>
    <xf numFmtId="0" fontId="6" fillId="3" borderId="4" xfId="1" applyFont="1" applyFill="1" applyBorder="1" applyAlignment="1">
      <alignment wrapText="1"/>
    </xf>
    <xf numFmtId="0" fontId="5" fillId="3" borderId="4" xfId="1" applyFont="1" applyFill="1" applyBorder="1" applyAlignment="1">
      <alignment horizontal="center" wrapText="1"/>
    </xf>
    <xf numFmtId="0" fontId="6" fillId="3" borderId="4" xfId="1" applyFont="1" applyFill="1" applyBorder="1" applyAlignment="1">
      <alignment horizontal="center" wrapText="1"/>
    </xf>
    <xf numFmtId="0" fontId="6" fillId="3" borderId="3" xfId="1" applyFont="1" applyFill="1" applyBorder="1" applyAlignment="1">
      <alignment horizontal="left" vertical="top" wrapText="1" indent="1"/>
    </xf>
    <xf numFmtId="0" fontId="5" fillId="3" borderId="9" xfId="1" applyFont="1" applyFill="1" applyBorder="1" applyAlignment="1">
      <alignment horizontal="center" wrapText="1"/>
    </xf>
    <xf numFmtId="0" fontId="6" fillId="3" borderId="5" xfId="1" applyFont="1" applyFill="1" applyBorder="1" applyAlignment="1">
      <alignment wrapText="1"/>
    </xf>
    <xf numFmtId="0" fontId="5" fillId="3" borderId="3" xfId="1" applyFont="1" applyFill="1" applyBorder="1" applyAlignment="1">
      <alignment wrapText="1"/>
    </xf>
    <xf numFmtId="0" fontId="0" fillId="0" borderId="3" xfId="0" applyBorder="1">
      <alignment vertical="center"/>
    </xf>
    <xf numFmtId="0" fontId="9" fillId="4" borderId="3" xfId="0" applyFont="1" applyFill="1" applyBorder="1" applyAlignment="1">
      <alignment horizontal="center" vertical="center"/>
    </xf>
    <xf numFmtId="0" fontId="9" fillId="5" borderId="3" xfId="0" applyFont="1" applyFill="1" applyBorder="1" applyAlignment="1">
      <alignment horizontal="left" vertical="top" wrapText="1" indent="1"/>
    </xf>
    <xf numFmtId="0" fontId="7" fillId="5" borderId="3" xfId="0" applyFont="1" applyFill="1" applyBorder="1" applyAlignment="1">
      <alignment wrapText="1"/>
    </xf>
    <xf numFmtId="0" fontId="9" fillId="5" borderId="3" xfId="0" applyFont="1" applyFill="1" applyBorder="1" applyAlignment="1">
      <alignment horizontal="left" wrapText="1"/>
    </xf>
    <xf numFmtId="0" fontId="8" fillId="4" borderId="3" xfId="0" applyFont="1" applyFill="1" applyBorder="1" applyAlignment="1">
      <alignment horizontal="center" vertical="center" wrapText="1"/>
    </xf>
    <xf numFmtId="0" fontId="9" fillId="5" borderId="3" xfId="0" applyFont="1" applyFill="1" applyBorder="1" applyAlignment="1">
      <alignment horizontal="center" wrapText="1"/>
    </xf>
    <xf numFmtId="0" fontId="10" fillId="0" borderId="3" xfId="0" applyFont="1" applyBorder="1" applyAlignment="1">
      <alignment horizontal="left" vertical="center"/>
    </xf>
    <xf numFmtId="0" fontId="7" fillId="5" borderId="3" xfId="0" applyFont="1" applyFill="1" applyBorder="1" applyAlignment="1">
      <alignment vertical="top" wrapText="1"/>
    </xf>
    <xf numFmtId="0" fontId="7" fillId="0" borderId="3" xfId="0" applyFont="1" applyBorder="1">
      <alignment vertical="center"/>
    </xf>
    <xf numFmtId="0" fontId="9" fillId="5" borderId="3" xfId="0" applyFont="1" applyFill="1" applyBorder="1" applyAlignment="1">
      <alignment horizontal="left" vertical="top" wrapText="1"/>
    </xf>
    <xf numFmtId="0" fontId="3" fillId="2" borderId="3" xfId="1" applyFont="1" applyFill="1" applyBorder="1" applyAlignment="1">
      <alignment horizontal="center" vertical="center"/>
    </xf>
    <xf numFmtId="0" fontId="6" fillId="3" borderId="3" xfId="1" applyFont="1" applyFill="1" applyBorder="1" applyAlignment="1">
      <alignment vertical="top" wrapText="1"/>
    </xf>
    <xf numFmtId="0" fontId="5" fillId="3" borderId="11" xfId="1" applyFont="1" applyFill="1" applyBorder="1" applyAlignment="1">
      <alignment wrapText="1"/>
    </xf>
    <xf numFmtId="0" fontId="6" fillId="3" borderId="11" xfId="1" applyFont="1" applyFill="1" applyBorder="1" applyAlignment="1">
      <alignment wrapText="1"/>
    </xf>
    <xf numFmtId="0" fontId="5" fillId="3" borderId="0" xfId="1" applyFont="1" applyFill="1" applyBorder="1" applyAlignment="1">
      <alignment wrapText="1"/>
    </xf>
    <xf numFmtId="0" fontId="6" fillId="3" borderId="0" xfId="1" applyFont="1" applyFill="1" applyBorder="1" applyAlignment="1">
      <alignment wrapText="1"/>
    </xf>
    <xf numFmtId="0" fontId="11" fillId="0" borderId="0" xfId="0" applyFont="1">
      <alignment vertical="center"/>
    </xf>
    <xf numFmtId="0" fontId="5" fillId="3" borderId="4" xfId="1" applyFont="1" applyFill="1" applyBorder="1" applyAlignment="1">
      <alignment horizontal="center" vertical="center" wrapText="1"/>
    </xf>
    <xf numFmtId="0" fontId="5" fillId="3" borderId="4" xfId="1" applyFont="1" applyFill="1" applyBorder="1" applyAlignment="1">
      <alignment horizontal="right" vertical="center" wrapText="1"/>
    </xf>
    <xf numFmtId="0" fontId="6" fillId="3" borderId="4" xfId="1" applyFont="1" applyFill="1" applyBorder="1" applyAlignment="1">
      <alignment horizontal="right" vertical="center" wrapText="1"/>
    </xf>
    <xf numFmtId="0" fontId="12" fillId="3" borderId="4" xfId="1" applyFont="1" applyFill="1" applyBorder="1" applyAlignment="1">
      <alignment wrapText="1"/>
    </xf>
    <xf numFmtId="0" fontId="3" fillId="2" borderId="3" xfId="1" applyFont="1" applyFill="1" applyBorder="1" applyAlignment="1">
      <alignment horizontal="center" vertical="center"/>
    </xf>
    <xf numFmtId="0" fontId="3" fillId="2" borderId="1" xfId="1" applyFont="1" applyFill="1" applyBorder="1" applyAlignment="1">
      <alignment horizontal="center" vertical="center"/>
    </xf>
    <xf numFmtId="0" fontId="3" fillId="2" borderId="2" xfId="1" applyFont="1" applyFill="1" applyBorder="1" applyAlignment="1">
      <alignment horizontal="center" vertical="center"/>
    </xf>
    <xf numFmtId="0" fontId="5" fillId="0" borderId="3" xfId="1" applyFont="1" applyBorder="1" applyAlignment="1">
      <alignment horizontal="left" vertical="center" wrapText="1"/>
    </xf>
    <xf numFmtId="0" fontId="6" fillId="0" borderId="3" xfId="1" applyFont="1" applyBorder="1" applyAlignment="1">
      <alignment horizontal="left" vertical="center" wrapText="1"/>
    </xf>
    <xf numFmtId="0" fontId="3" fillId="2" borderId="3" xfId="1" applyFont="1" applyFill="1" applyBorder="1" applyAlignment="1">
      <alignment horizontal="center" vertical="center"/>
    </xf>
    <xf numFmtId="0" fontId="13" fillId="0" borderId="0" xfId="0" applyFont="1">
      <alignment vertical="center"/>
    </xf>
    <xf numFmtId="0" fontId="14" fillId="2" borderId="3" xfId="1" applyFont="1" applyFill="1" applyBorder="1" applyAlignment="1">
      <alignment horizontal="center" vertical="center" wrapText="1"/>
    </xf>
    <xf numFmtId="0" fontId="6" fillId="3" borderId="12" xfId="1" applyFont="1" applyFill="1" applyBorder="1" applyAlignment="1">
      <alignment wrapText="1"/>
    </xf>
    <xf numFmtId="0" fontId="6" fillId="3" borderId="3" xfId="1" applyFont="1" applyFill="1" applyBorder="1" applyAlignment="1">
      <alignment wrapText="1"/>
    </xf>
    <xf numFmtId="0" fontId="12" fillId="3" borderId="3" xfId="1" applyFont="1" applyFill="1" applyBorder="1" applyAlignment="1">
      <alignment wrapText="1"/>
    </xf>
    <xf numFmtId="0" fontId="6" fillId="3" borderId="4" xfId="1" applyFont="1" applyFill="1" applyBorder="1" applyAlignment="1">
      <alignment horizontal="center" vertical="center" wrapText="1"/>
    </xf>
    <xf numFmtId="0" fontId="5" fillId="0" borderId="3" xfId="1" applyFont="1" applyBorder="1" applyAlignment="1">
      <alignment horizontal="left" vertical="center" wrapText="1"/>
    </xf>
    <xf numFmtId="0" fontId="6" fillId="0" borderId="3" xfId="1" applyFont="1" applyBorder="1" applyAlignment="1">
      <alignment horizontal="left" vertical="center" wrapText="1"/>
    </xf>
    <xf numFmtId="0" fontId="3" fillId="2" borderId="3" xfId="1" applyFont="1" applyFill="1" applyBorder="1" applyAlignment="1">
      <alignment horizontal="center" vertical="center"/>
    </xf>
    <xf numFmtId="0" fontId="5" fillId="0" borderId="1" xfId="1" applyFont="1" applyBorder="1"/>
    <xf numFmtId="0" fontId="3" fillId="2" borderId="1" xfId="1" applyFont="1" applyFill="1" applyBorder="1" applyAlignment="1">
      <alignment horizontal="center" vertical="center" wrapText="1"/>
    </xf>
    <xf numFmtId="0" fontId="5" fillId="3" borderId="12" xfId="1" applyFont="1" applyFill="1" applyBorder="1" applyAlignment="1">
      <alignment wrapText="1"/>
    </xf>
    <xf numFmtId="0" fontId="0" fillId="0" borderId="0" xfId="0" applyBorder="1">
      <alignment vertical="center"/>
    </xf>
    <xf numFmtId="0" fontId="13" fillId="0" borderId="0" xfId="0" applyFont="1" applyBorder="1">
      <alignment vertical="center"/>
    </xf>
    <xf numFmtId="0" fontId="3" fillId="2" borderId="10" xfId="1" applyFont="1" applyFill="1" applyBorder="1" applyAlignment="1">
      <alignment horizontal="center" vertical="center"/>
    </xf>
    <xf numFmtId="0" fontId="6" fillId="3" borderId="13" xfId="1" applyFont="1" applyFill="1" applyBorder="1" applyAlignment="1">
      <alignment wrapText="1"/>
    </xf>
    <xf numFmtId="0" fontId="6" fillId="3" borderId="3" xfId="1" applyFont="1" applyFill="1" applyBorder="1" applyAlignment="1">
      <alignment horizontal="right" vertical="center" wrapText="1"/>
    </xf>
    <xf numFmtId="0" fontId="6" fillId="3" borderId="3" xfId="1" applyFont="1" applyFill="1" applyBorder="1" applyAlignment="1">
      <alignment horizontal="center" vertical="center" wrapText="1"/>
    </xf>
    <xf numFmtId="0" fontId="6" fillId="3" borderId="3" xfId="1" applyFont="1" applyFill="1" applyBorder="1" applyAlignment="1">
      <alignment horizontal="right" wrapText="1"/>
    </xf>
    <xf numFmtId="0" fontId="5" fillId="3" borderId="3" xfId="1" applyFont="1" applyFill="1" applyBorder="1" applyAlignment="1">
      <alignment horizontal="right" wrapText="1"/>
    </xf>
    <xf numFmtId="0" fontId="3" fillId="2" borderId="1" xfId="1" applyFont="1" applyFill="1" applyBorder="1" applyAlignment="1">
      <alignment horizontal="center" vertical="center"/>
    </xf>
    <xf numFmtId="0" fontId="5" fillId="3" borderId="3" xfId="1" applyFont="1" applyFill="1" applyBorder="1" applyAlignment="1">
      <alignment vertical="top" wrapText="1"/>
    </xf>
    <xf numFmtId="0" fontId="0" fillId="6" borderId="0" xfId="0" applyFill="1">
      <alignment vertical="center"/>
    </xf>
    <xf numFmtId="0" fontId="0" fillId="7" borderId="0" xfId="0" applyFill="1">
      <alignment vertical="center"/>
    </xf>
    <xf numFmtId="0" fontId="5" fillId="3" borderId="13" xfId="1" applyFont="1" applyFill="1" applyBorder="1" applyAlignment="1">
      <alignment wrapText="1"/>
    </xf>
    <xf numFmtId="0" fontId="5" fillId="3" borderId="9" xfId="1" applyFont="1" applyFill="1" applyBorder="1" applyAlignment="1">
      <alignment wrapText="1"/>
    </xf>
    <xf numFmtId="0" fontId="5" fillId="3" borderId="14" xfId="1" applyFont="1" applyFill="1" applyBorder="1" applyAlignment="1">
      <alignment wrapText="1"/>
    </xf>
    <xf numFmtId="0" fontId="5" fillId="3" borderId="15" xfId="1" applyFont="1" applyFill="1" applyBorder="1" applyAlignment="1">
      <alignment wrapText="1"/>
    </xf>
    <xf numFmtId="0" fontId="5" fillId="3" borderId="16" xfId="1" applyFont="1" applyFill="1" applyBorder="1" applyAlignment="1">
      <alignment wrapText="1"/>
    </xf>
    <xf numFmtId="0" fontId="3" fillId="2" borderId="1" xfId="1" applyFont="1" applyFill="1" applyBorder="1" applyAlignment="1">
      <alignment horizontal="center" vertical="center"/>
    </xf>
    <xf numFmtId="0" fontId="3" fillId="2" borderId="2" xfId="1" applyFont="1" applyFill="1" applyBorder="1" applyAlignment="1">
      <alignment horizontal="center" vertical="center"/>
    </xf>
    <xf numFmtId="0" fontId="5" fillId="0" borderId="3" xfId="1" applyFont="1" applyBorder="1" applyAlignment="1">
      <alignment horizontal="left" vertical="center" wrapText="1"/>
    </xf>
    <xf numFmtId="0" fontId="3" fillId="2" borderId="3" xfId="1" applyFont="1" applyFill="1" applyBorder="1" applyAlignment="1">
      <alignment horizontal="center" vertical="center"/>
    </xf>
    <xf numFmtId="0" fontId="3" fillId="2" borderId="1" xfId="1" applyFont="1" applyFill="1" applyBorder="1" applyAlignment="1">
      <alignment horizontal="center" vertical="center"/>
    </xf>
    <xf numFmtId="0" fontId="5" fillId="3" borderId="17" xfId="1" applyFont="1" applyFill="1" applyBorder="1" applyAlignment="1">
      <alignment wrapText="1"/>
    </xf>
    <xf numFmtId="0" fontId="5" fillId="3" borderId="18" xfId="1" applyFont="1" applyFill="1" applyBorder="1" applyAlignment="1">
      <alignment wrapText="1"/>
    </xf>
    <xf numFmtId="0" fontId="5" fillId="3" borderId="11" xfId="1" applyFont="1" applyFill="1" applyBorder="1" applyAlignment="1">
      <alignment horizontal="right" vertical="center" wrapText="1"/>
    </xf>
    <xf numFmtId="0" fontId="3" fillId="2" borderId="1" xfId="1" applyFont="1" applyFill="1" applyBorder="1" applyAlignment="1">
      <alignment horizontal="center" vertical="center"/>
    </xf>
    <xf numFmtId="0" fontId="3" fillId="2" borderId="2" xfId="1" applyFont="1" applyFill="1" applyBorder="1" applyAlignment="1">
      <alignment horizontal="center" vertical="center"/>
    </xf>
    <xf numFmtId="0" fontId="5" fillId="0" borderId="3" xfId="1" applyFont="1" applyBorder="1" applyAlignment="1">
      <alignment horizontal="left" vertical="center" wrapText="1"/>
    </xf>
    <xf numFmtId="0" fontId="3" fillId="2" borderId="3" xfId="1" applyFont="1" applyFill="1" applyBorder="1" applyAlignment="1">
      <alignment horizontal="center" vertical="center"/>
    </xf>
    <xf numFmtId="0" fontId="12" fillId="3" borderId="11" xfId="1" applyFont="1" applyFill="1" applyBorder="1" applyAlignment="1">
      <alignment wrapText="1"/>
    </xf>
    <xf numFmtId="0" fontId="5" fillId="3" borderId="4" xfId="1" applyFont="1" applyFill="1" applyBorder="1" applyAlignment="1"/>
    <xf numFmtId="0" fontId="3" fillId="2" borderId="1" xfId="1" applyFont="1" applyFill="1" applyBorder="1" applyAlignment="1">
      <alignment horizontal="center" vertical="center"/>
    </xf>
    <xf numFmtId="0" fontId="3" fillId="2" borderId="2" xfId="1" applyFont="1" applyFill="1" applyBorder="1" applyAlignment="1">
      <alignment horizontal="center" vertical="center"/>
    </xf>
    <xf numFmtId="0" fontId="5" fillId="0" borderId="3" xfId="1" applyFont="1" applyBorder="1" applyAlignment="1">
      <alignment horizontal="left" vertical="center" wrapText="1"/>
    </xf>
    <xf numFmtId="0" fontId="5" fillId="0" borderId="1" xfId="1" applyFont="1" applyBorder="1" applyAlignment="1">
      <alignment horizontal="left" vertical="center" wrapText="1"/>
    </xf>
    <xf numFmtId="0" fontId="3" fillId="2" borderId="3" xfId="1" applyFont="1" applyFill="1" applyBorder="1" applyAlignment="1">
      <alignment horizontal="center" vertical="center"/>
    </xf>
    <xf numFmtId="0" fontId="5" fillId="3" borderId="16" xfId="1" applyFont="1" applyFill="1" applyBorder="1" applyAlignment="1">
      <alignment horizontal="center" vertical="center" wrapText="1"/>
    </xf>
    <xf numFmtId="0" fontId="5" fillId="3" borderId="7" xfId="1" applyFont="1" applyFill="1" applyBorder="1" applyAlignment="1">
      <alignment wrapText="1"/>
    </xf>
    <xf numFmtId="0" fontId="0" fillId="0" borderId="7" xfId="0" applyBorder="1">
      <alignment vertical="center"/>
    </xf>
    <xf numFmtId="0" fontId="5" fillId="3" borderId="3" xfId="1" applyFont="1" applyFill="1" applyBorder="1" applyAlignment="1">
      <alignment horizontal="center" vertical="center" wrapText="1"/>
    </xf>
    <xf numFmtId="0" fontId="5" fillId="3" borderId="21" xfId="1" applyFont="1" applyFill="1" applyBorder="1" applyAlignment="1">
      <alignment wrapText="1"/>
    </xf>
    <xf numFmtId="0" fontId="5" fillId="3" borderId="1" xfId="1" applyFont="1" applyFill="1" applyBorder="1" applyAlignment="1">
      <alignment wrapText="1"/>
    </xf>
    <xf numFmtId="0" fontId="5" fillId="0" borderId="3" xfId="1" applyFont="1" applyBorder="1" applyAlignment="1">
      <alignment horizontal="left" vertical="center" wrapText="1"/>
    </xf>
    <xf numFmtId="0" fontId="3" fillId="2" borderId="3" xfId="1" applyFont="1" applyFill="1" applyBorder="1" applyAlignment="1">
      <alignment horizontal="center" vertical="center"/>
    </xf>
    <xf numFmtId="0" fontId="3" fillId="2" borderId="10" xfId="1" applyFont="1" applyFill="1" applyBorder="1" applyAlignment="1">
      <alignment horizontal="center" vertical="center"/>
    </xf>
    <xf numFmtId="0" fontId="5" fillId="3" borderId="1" xfId="1" applyFont="1" applyFill="1" applyBorder="1" applyAlignment="1">
      <alignment vertical="top" wrapText="1"/>
    </xf>
    <xf numFmtId="0" fontId="5" fillId="3" borderId="3" xfId="1" applyFont="1" applyFill="1" applyBorder="1" applyAlignment="1">
      <alignment horizontal="right" vertical="center" wrapText="1"/>
    </xf>
    <xf numFmtId="0" fontId="3" fillId="2" borderId="1" xfId="1" applyFont="1" applyFill="1" applyBorder="1" applyAlignment="1">
      <alignment horizontal="center" vertical="center"/>
    </xf>
    <xf numFmtId="0" fontId="3" fillId="2" borderId="2" xfId="1" applyFont="1" applyFill="1" applyBorder="1" applyAlignment="1">
      <alignment horizontal="center" vertical="center"/>
    </xf>
    <xf numFmtId="0" fontId="5" fillId="0" borderId="3" xfId="1" applyFont="1" applyBorder="1" applyAlignment="1">
      <alignment horizontal="left" vertical="center" wrapText="1"/>
    </xf>
    <xf numFmtId="0" fontId="5" fillId="0" borderId="1" xfId="1" applyFont="1" applyBorder="1" applyAlignment="1">
      <alignment horizontal="left" vertical="center" wrapText="1"/>
    </xf>
    <xf numFmtId="0" fontId="3" fillId="2" borderId="3" xfId="1" applyFont="1" applyFill="1" applyBorder="1" applyAlignment="1">
      <alignment horizontal="center" vertical="center"/>
    </xf>
    <xf numFmtId="0" fontId="5" fillId="3" borderId="11" xfId="1" quotePrefix="1" applyFont="1" applyFill="1" applyBorder="1" applyAlignment="1">
      <alignment wrapText="1"/>
    </xf>
    <xf numFmtId="0" fontId="3" fillId="2" borderId="1" xfId="1" applyFont="1" applyFill="1" applyBorder="1" applyAlignment="1">
      <alignment horizontal="center" vertical="center"/>
    </xf>
    <xf numFmtId="0" fontId="3" fillId="2" borderId="2" xfId="1" applyFont="1" applyFill="1" applyBorder="1" applyAlignment="1">
      <alignment horizontal="center" vertical="center"/>
    </xf>
    <xf numFmtId="0" fontId="5" fillId="0" borderId="3" xfId="1" applyFont="1" applyBorder="1" applyAlignment="1">
      <alignment horizontal="left" vertical="center" wrapText="1"/>
    </xf>
    <xf numFmtId="0" fontId="5" fillId="0" borderId="1" xfId="1" applyFont="1" applyBorder="1" applyAlignment="1">
      <alignment horizontal="left" vertical="center" wrapText="1"/>
    </xf>
    <xf numFmtId="0" fontId="3" fillId="2" borderId="3" xfId="1" applyFont="1" applyFill="1" applyBorder="1" applyAlignment="1">
      <alignment horizontal="center" vertical="center"/>
    </xf>
    <xf numFmtId="0" fontId="3" fillId="2" borderId="1" xfId="1" applyFont="1" applyFill="1" applyBorder="1" applyAlignment="1">
      <alignment horizontal="center" vertical="center"/>
    </xf>
    <xf numFmtId="0" fontId="3" fillId="2" borderId="2" xfId="1" applyFont="1" applyFill="1" applyBorder="1" applyAlignment="1">
      <alignment horizontal="center" vertical="center"/>
    </xf>
    <xf numFmtId="0" fontId="5" fillId="0" borderId="3" xfId="1" applyFont="1" applyBorder="1" applyAlignment="1">
      <alignment horizontal="left" vertical="center" wrapText="1"/>
    </xf>
    <xf numFmtId="0" fontId="5" fillId="0" borderId="1" xfId="1" applyFont="1" applyBorder="1" applyAlignment="1">
      <alignment horizontal="left" vertical="center" wrapText="1"/>
    </xf>
    <xf numFmtId="0" fontId="3" fillId="2" borderId="3" xfId="1" applyFont="1" applyFill="1" applyBorder="1" applyAlignment="1">
      <alignment horizontal="center" vertical="center"/>
    </xf>
    <xf numFmtId="0" fontId="5" fillId="3" borderId="19" xfId="1" applyFont="1" applyFill="1" applyBorder="1" applyAlignment="1">
      <alignment wrapText="1"/>
    </xf>
    <xf numFmtId="0" fontId="5" fillId="3" borderId="22" xfId="1" applyFont="1" applyFill="1" applyBorder="1" applyAlignment="1">
      <alignment wrapText="1"/>
    </xf>
    <xf numFmtId="0" fontId="12" fillId="3" borderId="19" xfId="1" applyFont="1" applyFill="1" applyBorder="1" applyAlignment="1">
      <alignment wrapText="1"/>
    </xf>
    <xf numFmtId="0" fontId="5" fillId="3" borderId="2" xfId="1" applyFont="1" applyFill="1" applyBorder="1" applyAlignment="1">
      <alignment wrapText="1"/>
    </xf>
    <xf numFmtId="0" fontId="5" fillId="3" borderId="2" xfId="1" applyFont="1" applyFill="1" applyBorder="1" applyAlignment="1">
      <alignment horizontal="center" vertical="center" wrapText="1"/>
    </xf>
    <xf numFmtId="0" fontId="5" fillId="3" borderId="15" xfId="1" applyFont="1" applyFill="1" applyBorder="1" applyAlignment="1">
      <alignment horizontal="center" vertical="center" wrapText="1"/>
    </xf>
    <xf numFmtId="0" fontId="3" fillId="2" borderId="1" xfId="1" applyFont="1" applyFill="1" applyBorder="1" applyAlignment="1">
      <alignment horizontal="center" vertical="center"/>
    </xf>
    <xf numFmtId="0" fontId="3" fillId="2" borderId="2" xfId="1" applyFont="1" applyFill="1" applyBorder="1" applyAlignment="1">
      <alignment horizontal="center" vertical="center"/>
    </xf>
    <xf numFmtId="0" fontId="5" fillId="0" borderId="3" xfId="1" applyFont="1" applyBorder="1" applyAlignment="1">
      <alignment horizontal="left" vertical="center" wrapText="1"/>
    </xf>
    <xf numFmtId="0" fontId="5" fillId="0" borderId="1" xfId="1" applyFont="1" applyBorder="1" applyAlignment="1">
      <alignment horizontal="left" vertical="center" wrapText="1"/>
    </xf>
    <xf numFmtId="0" fontId="3" fillId="2" borderId="3" xfId="1" applyFont="1" applyFill="1" applyBorder="1" applyAlignment="1">
      <alignment horizontal="center" vertical="center"/>
    </xf>
    <xf numFmtId="0" fontId="3" fillId="2" borderId="1" xfId="1" applyFont="1" applyFill="1" applyBorder="1" applyAlignment="1">
      <alignment horizontal="center" vertical="center"/>
    </xf>
    <xf numFmtId="0" fontId="3" fillId="2" borderId="2" xfId="1" applyFont="1" applyFill="1" applyBorder="1" applyAlignment="1">
      <alignment horizontal="center" vertical="center"/>
    </xf>
    <xf numFmtId="0" fontId="5" fillId="0" borderId="3" xfId="1" applyFont="1" applyBorder="1" applyAlignment="1">
      <alignment horizontal="left" vertical="center" wrapText="1"/>
    </xf>
    <xf numFmtId="0" fontId="5" fillId="0" borderId="1" xfId="1" applyFont="1" applyBorder="1" applyAlignment="1">
      <alignment horizontal="left" vertical="center" wrapText="1"/>
    </xf>
    <xf numFmtId="0" fontId="3" fillId="2" borderId="3" xfId="1" applyFont="1" applyFill="1" applyBorder="1" applyAlignment="1">
      <alignment horizontal="center" vertical="center"/>
    </xf>
    <xf numFmtId="0" fontId="3" fillId="2" borderId="1" xfId="1" applyFont="1" applyFill="1" applyBorder="1" applyAlignment="1">
      <alignment horizontal="center" vertical="center"/>
    </xf>
    <xf numFmtId="0" fontId="3" fillId="2" borderId="2" xfId="1" applyFont="1" applyFill="1" applyBorder="1" applyAlignment="1">
      <alignment horizontal="center" vertical="center"/>
    </xf>
    <xf numFmtId="0" fontId="5" fillId="0" borderId="3" xfId="1" applyFont="1" applyBorder="1" applyAlignment="1">
      <alignment horizontal="left" vertical="center" wrapText="1"/>
    </xf>
    <xf numFmtId="0" fontId="5" fillId="0" borderId="1" xfId="1" applyFont="1" applyBorder="1" applyAlignment="1">
      <alignment horizontal="left" vertical="center" wrapText="1"/>
    </xf>
    <xf numFmtId="0" fontId="3" fillId="2" borderId="3" xfId="1" applyFont="1" applyFill="1" applyBorder="1" applyAlignment="1">
      <alignment horizontal="center" vertical="center"/>
    </xf>
    <xf numFmtId="0" fontId="3" fillId="2" borderId="1" xfId="1" applyFont="1" applyFill="1" applyBorder="1" applyAlignment="1">
      <alignment horizontal="center" vertical="center"/>
    </xf>
    <xf numFmtId="0" fontId="3" fillId="2" borderId="2" xfId="1" applyFont="1" applyFill="1" applyBorder="1" applyAlignment="1">
      <alignment horizontal="center" vertical="center"/>
    </xf>
    <xf numFmtId="0" fontId="5" fillId="0" borderId="3" xfId="1" applyFont="1" applyBorder="1" applyAlignment="1">
      <alignment horizontal="left" vertical="center" wrapText="1"/>
    </xf>
    <xf numFmtId="0" fontId="5" fillId="0" borderId="1" xfId="1" applyFont="1" applyBorder="1" applyAlignment="1">
      <alignment horizontal="left" vertical="center" wrapText="1"/>
    </xf>
    <xf numFmtId="0" fontId="3" fillId="2" borderId="3" xfId="1" applyFont="1" applyFill="1" applyBorder="1" applyAlignment="1">
      <alignment horizontal="center" vertical="center"/>
    </xf>
    <xf numFmtId="0" fontId="12" fillId="3" borderId="3" xfId="1" quotePrefix="1" applyFont="1" applyFill="1" applyBorder="1" applyAlignment="1">
      <alignment wrapText="1"/>
    </xf>
    <xf numFmtId="0" fontId="5" fillId="3" borderId="11" xfId="1" applyFont="1" applyFill="1" applyBorder="1" applyAlignment="1">
      <alignment horizontal="right" wrapText="1"/>
    </xf>
    <xf numFmtId="0" fontId="3" fillId="2" borderId="1" xfId="1" applyFont="1" applyFill="1" applyBorder="1" applyAlignment="1">
      <alignment horizontal="center" vertical="center"/>
    </xf>
    <xf numFmtId="0" fontId="3" fillId="2" borderId="2" xfId="1" applyFont="1" applyFill="1" applyBorder="1" applyAlignment="1">
      <alignment horizontal="center" vertical="center"/>
    </xf>
    <xf numFmtId="0" fontId="5" fillId="0" borderId="3" xfId="1" applyFont="1" applyBorder="1" applyAlignment="1">
      <alignment horizontal="left" vertical="center" wrapText="1"/>
    </xf>
    <xf numFmtId="0" fontId="5" fillId="0" borderId="1" xfId="1" applyFont="1" applyBorder="1" applyAlignment="1">
      <alignment horizontal="left" vertical="center" wrapText="1"/>
    </xf>
    <xf numFmtId="0" fontId="3" fillId="2" borderId="3" xfId="1" applyFont="1" applyFill="1" applyBorder="1" applyAlignment="1">
      <alignment horizontal="center" vertical="center"/>
    </xf>
    <xf numFmtId="0" fontId="5" fillId="7" borderId="3" xfId="1" applyFont="1" applyFill="1" applyBorder="1" applyAlignment="1">
      <alignment wrapText="1"/>
    </xf>
    <xf numFmtId="0" fontId="5" fillId="7" borderId="3" xfId="1" applyFont="1" applyFill="1" applyBorder="1" applyAlignment="1">
      <alignment horizontal="right" wrapText="1"/>
    </xf>
    <xf numFmtId="0" fontId="12" fillId="7" borderId="3" xfId="1" applyFont="1" applyFill="1" applyBorder="1" applyAlignment="1">
      <alignment wrapText="1"/>
    </xf>
    <xf numFmtId="0" fontId="5" fillId="7" borderId="0" xfId="1" applyFont="1" applyFill="1" applyBorder="1" applyAlignment="1">
      <alignment wrapText="1"/>
    </xf>
    <xf numFmtId="0" fontId="0" fillId="7" borderId="0" xfId="0" applyFill="1" applyBorder="1">
      <alignment vertical="center"/>
    </xf>
    <xf numFmtId="0" fontId="3" fillId="2" borderId="1" xfId="1" applyFont="1" applyFill="1" applyBorder="1" applyAlignment="1">
      <alignment horizontal="center" vertical="center"/>
    </xf>
    <xf numFmtId="0" fontId="3" fillId="2" borderId="2" xfId="1" applyFont="1" applyFill="1" applyBorder="1" applyAlignment="1">
      <alignment horizontal="center" vertical="center"/>
    </xf>
    <xf numFmtId="0" fontId="5" fillId="0" borderId="3" xfId="1" applyFont="1" applyBorder="1" applyAlignment="1">
      <alignment horizontal="left" vertical="center" wrapText="1"/>
    </xf>
    <xf numFmtId="0" fontId="5" fillId="0" borderId="1" xfId="1" applyFont="1" applyBorder="1" applyAlignment="1">
      <alignment horizontal="left" vertical="center" wrapText="1"/>
    </xf>
    <xf numFmtId="0" fontId="3" fillId="2" borderId="3" xfId="1" applyFont="1" applyFill="1" applyBorder="1" applyAlignment="1">
      <alignment horizontal="center" vertical="center"/>
    </xf>
    <xf numFmtId="0" fontId="3" fillId="2" borderId="1" xfId="1" applyFont="1" applyFill="1" applyBorder="1" applyAlignment="1">
      <alignment horizontal="center" vertical="center"/>
    </xf>
    <xf numFmtId="0" fontId="3" fillId="2" borderId="2" xfId="1" applyFont="1" applyFill="1" applyBorder="1" applyAlignment="1">
      <alignment horizontal="center" vertical="center"/>
    </xf>
    <xf numFmtId="0" fontId="5" fillId="0" borderId="3" xfId="1" applyFont="1" applyBorder="1" applyAlignment="1">
      <alignment horizontal="left" vertical="center" wrapText="1"/>
    </xf>
    <xf numFmtId="0" fontId="5" fillId="0" borderId="1" xfId="1" applyFont="1" applyBorder="1" applyAlignment="1">
      <alignment horizontal="left" vertical="center" wrapText="1"/>
    </xf>
    <xf numFmtId="0" fontId="3" fillId="2" borderId="3" xfId="1" applyFont="1" applyFill="1" applyBorder="1" applyAlignment="1">
      <alignment horizontal="center" vertical="center"/>
    </xf>
    <xf numFmtId="0" fontId="0" fillId="0" borderId="20" xfId="0" applyBorder="1">
      <alignment vertical="center"/>
    </xf>
    <xf numFmtId="0" fontId="5" fillId="3" borderId="23" xfId="1" applyFont="1" applyFill="1" applyBorder="1" applyAlignment="1">
      <alignment horizontal="center" wrapText="1"/>
    </xf>
    <xf numFmtId="0" fontId="5" fillId="3" borderId="3" xfId="1" applyFont="1" applyFill="1" applyBorder="1" applyAlignment="1">
      <alignment horizontal="center" wrapText="1"/>
    </xf>
    <xf numFmtId="0" fontId="0" fillId="3" borderId="0" xfId="0" applyFill="1" applyBorder="1">
      <alignment vertical="center"/>
    </xf>
    <xf numFmtId="0" fontId="3" fillId="2" borderId="1" xfId="1" applyFont="1" applyFill="1" applyBorder="1" applyAlignment="1">
      <alignment horizontal="center" vertical="center"/>
    </xf>
    <xf numFmtId="0" fontId="3" fillId="2" borderId="2" xfId="1" applyFont="1" applyFill="1" applyBorder="1" applyAlignment="1">
      <alignment horizontal="center" vertical="center"/>
    </xf>
    <xf numFmtId="0" fontId="5" fillId="0" borderId="3" xfId="1" applyFont="1" applyBorder="1" applyAlignment="1">
      <alignment horizontal="left" vertical="center" wrapText="1"/>
    </xf>
    <xf numFmtId="0" fontId="5" fillId="0" borderId="1" xfId="1" applyFont="1" applyBorder="1" applyAlignment="1">
      <alignment horizontal="left" vertical="center" wrapText="1"/>
    </xf>
    <xf numFmtId="0" fontId="3" fillId="2" borderId="3" xfId="1" applyFont="1" applyFill="1" applyBorder="1" applyAlignment="1">
      <alignment horizontal="center" vertical="center"/>
    </xf>
    <xf numFmtId="0" fontId="3" fillId="2" borderId="1" xfId="1" applyFont="1" applyFill="1" applyBorder="1" applyAlignment="1">
      <alignment horizontal="center" vertical="center"/>
    </xf>
    <xf numFmtId="0" fontId="5" fillId="0" borderId="3" xfId="1" applyFont="1" applyBorder="1" applyAlignment="1">
      <alignment horizontal="left" vertical="center" wrapText="1"/>
    </xf>
    <xf numFmtId="0" fontId="3" fillId="2" borderId="3" xfId="1" applyFont="1" applyFill="1" applyBorder="1" applyAlignment="1">
      <alignment horizontal="center" vertical="center"/>
    </xf>
    <xf numFmtId="0" fontId="3" fillId="2" borderId="10" xfId="1" applyFont="1" applyFill="1" applyBorder="1" applyAlignment="1">
      <alignment horizontal="center" vertical="center"/>
    </xf>
    <xf numFmtId="0" fontId="5" fillId="2" borderId="0" xfId="1" applyFont="1" applyFill="1" applyBorder="1" applyAlignment="1">
      <alignment horizontal="center" vertical="center"/>
    </xf>
    <xf numFmtId="0" fontId="5" fillId="3" borderId="0" xfId="1" applyFont="1" applyFill="1" applyBorder="1" applyAlignment="1">
      <alignment horizontal="center" vertical="center" wrapText="1"/>
    </xf>
    <xf numFmtId="0" fontId="12" fillId="3" borderId="0" xfId="1" applyFont="1" applyFill="1" applyBorder="1" applyAlignment="1">
      <alignment wrapText="1"/>
    </xf>
    <xf numFmtId="0" fontId="5" fillId="7" borderId="12" xfId="1" applyFont="1" applyFill="1" applyBorder="1" applyAlignment="1">
      <alignment wrapText="1"/>
    </xf>
    <xf numFmtId="0" fontId="5" fillId="7" borderId="1" xfId="1" applyFont="1" applyFill="1" applyBorder="1" applyAlignment="1">
      <alignment wrapText="1"/>
    </xf>
    <xf numFmtId="0" fontId="5" fillId="0" borderId="3" xfId="1" applyFont="1" applyBorder="1" applyAlignment="1">
      <alignment horizontal="left" vertical="center" wrapText="1"/>
    </xf>
    <xf numFmtId="0" fontId="5" fillId="0" borderId="1" xfId="1" applyFont="1" applyBorder="1" applyAlignment="1">
      <alignment horizontal="left" vertical="center" wrapText="1"/>
    </xf>
    <xf numFmtId="0" fontId="3" fillId="2" borderId="10" xfId="1" applyFont="1" applyFill="1" applyBorder="1" applyAlignment="1">
      <alignment horizontal="center" vertical="center"/>
    </xf>
    <xf numFmtId="0" fontId="3" fillId="2" borderId="3" xfId="1" applyFont="1" applyFill="1" applyBorder="1" applyAlignment="1">
      <alignment horizontal="center" vertical="center"/>
    </xf>
    <xf numFmtId="0" fontId="5" fillId="2" borderId="19" xfId="1" applyFont="1" applyFill="1" applyBorder="1" applyAlignment="1">
      <alignment horizontal="center" vertical="center"/>
    </xf>
    <xf numFmtId="0" fontId="0" fillId="0" borderId="25" xfId="0" applyBorder="1">
      <alignment vertical="center"/>
    </xf>
    <xf numFmtId="0" fontId="0" fillId="0" borderId="26" xfId="0" applyBorder="1">
      <alignment vertical="center"/>
    </xf>
    <xf numFmtId="0" fontId="0" fillId="0" borderId="27" xfId="0" applyBorder="1">
      <alignment vertical="center"/>
    </xf>
    <xf numFmtId="0" fontId="0" fillId="0" borderId="28" xfId="0" applyBorder="1">
      <alignment vertical="center"/>
    </xf>
    <xf numFmtId="0" fontId="5" fillId="3" borderId="24" xfId="1" applyFont="1" applyFill="1" applyBorder="1" applyAlignment="1">
      <alignment wrapText="1"/>
    </xf>
    <xf numFmtId="0" fontId="0" fillId="3" borderId="24" xfId="0" applyFill="1" applyBorder="1">
      <alignment vertical="center"/>
    </xf>
    <xf numFmtId="0" fontId="13" fillId="3" borderId="24" xfId="0" applyFont="1" applyFill="1" applyBorder="1">
      <alignment vertical="center"/>
    </xf>
    <xf numFmtId="0" fontId="5" fillId="3" borderId="29" xfId="1" applyFont="1" applyFill="1" applyBorder="1" applyAlignment="1">
      <alignment wrapText="1"/>
    </xf>
    <xf numFmtId="0" fontId="5" fillId="7" borderId="4" xfId="1" applyFont="1" applyFill="1" applyBorder="1" applyAlignment="1">
      <alignment wrapText="1"/>
    </xf>
    <xf numFmtId="0" fontId="3" fillId="2" borderId="1" xfId="1" applyFont="1" applyFill="1" applyBorder="1" applyAlignment="1">
      <alignment horizontal="center" vertical="center"/>
    </xf>
    <xf numFmtId="0" fontId="3" fillId="2" borderId="2" xfId="1" applyFont="1" applyFill="1" applyBorder="1" applyAlignment="1">
      <alignment horizontal="center" vertical="center"/>
    </xf>
    <xf numFmtId="0" fontId="5" fillId="0" borderId="3" xfId="1" applyFont="1" applyBorder="1" applyAlignment="1">
      <alignment horizontal="left" vertical="center" wrapText="1"/>
    </xf>
    <xf numFmtId="0" fontId="5" fillId="0" borderId="1" xfId="1" applyFont="1" applyBorder="1" applyAlignment="1">
      <alignment horizontal="left" vertical="center" wrapText="1"/>
    </xf>
    <xf numFmtId="0" fontId="3" fillId="2" borderId="3" xfId="1" applyFont="1" applyFill="1" applyBorder="1" applyAlignment="1">
      <alignment horizontal="center" vertical="center"/>
    </xf>
    <xf numFmtId="0" fontId="3" fillId="2" borderId="1" xfId="1" applyFont="1" applyFill="1" applyBorder="1" applyAlignment="1">
      <alignment horizontal="center" vertical="center"/>
    </xf>
    <xf numFmtId="0" fontId="3" fillId="2" borderId="2" xfId="1" applyFont="1" applyFill="1" applyBorder="1" applyAlignment="1">
      <alignment horizontal="center" vertical="center"/>
    </xf>
    <xf numFmtId="0" fontId="5" fillId="0" borderId="3" xfId="1" applyFont="1" applyBorder="1" applyAlignment="1">
      <alignment horizontal="left" vertical="center" wrapText="1"/>
    </xf>
    <xf numFmtId="0" fontId="5" fillId="0" borderId="1" xfId="1" applyFont="1" applyBorder="1" applyAlignment="1">
      <alignment horizontal="left" vertical="center" wrapText="1"/>
    </xf>
    <xf numFmtId="0" fontId="3" fillId="2" borderId="3" xfId="1" applyFont="1" applyFill="1" applyBorder="1" applyAlignment="1">
      <alignment horizontal="center" vertical="center"/>
    </xf>
    <xf numFmtId="0" fontId="13" fillId="7" borderId="0" xfId="0" applyFont="1" applyFill="1" applyBorder="1">
      <alignment vertical="center"/>
    </xf>
    <xf numFmtId="0" fontId="0" fillId="7" borderId="31" xfId="0" applyFill="1" applyBorder="1">
      <alignment vertical="center"/>
    </xf>
    <xf numFmtId="0" fontId="5" fillId="7" borderId="31" xfId="1" applyFont="1" applyFill="1" applyBorder="1" applyAlignment="1">
      <alignment wrapText="1"/>
    </xf>
    <xf numFmtId="3" fontId="5" fillId="3" borderId="4" xfId="1" quotePrefix="1" applyNumberFormat="1" applyFont="1" applyFill="1" applyBorder="1" applyAlignment="1">
      <alignment horizontal="left" vertical="center" wrapText="1"/>
    </xf>
    <xf numFmtId="0" fontId="5" fillId="3" borderId="4" xfId="1" quotePrefix="1" applyFont="1" applyFill="1" applyBorder="1" applyAlignment="1">
      <alignment horizontal="left" vertical="center" wrapText="1"/>
    </xf>
    <xf numFmtId="0" fontId="3" fillId="2" borderId="1" xfId="1" applyFont="1" applyFill="1" applyBorder="1" applyAlignment="1">
      <alignment horizontal="center" vertical="center"/>
    </xf>
    <xf numFmtId="0" fontId="3" fillId="2" borderId="2" xfId="1" applyFont="1" applyFill="1" applyBorder="1" applyAlignment="1">
      <alignment horizontal="center" vertical="center"/>
    </xf>
    <xf numFmtId="0" fontId="5" fillId="0" borderId="3" xfId="1" applyFont="1" applyBorder="1" applyAlignment="1">
      <alignment horizontal="left" vertical="center" wrapText="1"/>
    </xf>
    <xf numFmtId="0" fontId="5" fillId="0" borderId="1" xfId="1" applyFont="1" applyBorder="1" applyAlignment="1">
      <alignment horizontal="left" vertical="center" wrapText="1"/>
    </xf>
    <xf numFmtId="0" fontId="3" fillId="2" borderId="3" xfId="1" applyFont="1" applyFill="1" applyBorder="1" applyAlignment="1">
      <alignment horizontal="center" vertical="center"/>
    </xf>
    <xf numFmtId="0" fontId="3" fillId="2" borderId="1" xfId="1" applyFont="1" applyFill="1" applyBorder="1" applyAlignment="1">
      <alignment horizontal="center" vertical="center"/>
    </xf>
    <xf numFmtId="0" fontId="3" fillId="2" borderId="2" xfId="1" applyFont="1" applyFill="1" applyBorder="1" applyAlignment="1">
      <alignment horizontal="center" vertical="center"/>
    </xf>
    <xf numFmtId="0" fontId="5" fillId="0" borderId="3" xfId="1" applyFont="1" applyBorder="1" applyAlignment="1">
      <alignment horizontal="left" vertical="center" wrapText="1"/>
    </xf>
    <xf numFmtId="0" fontId="5" fillId="0" borderId="1" xfId="1" applyFont="1" applyBorder="1" applyAlignment="1">
      <alignment horizontal="left" vertical="center" wrapText="1"/>
    </xf>
    <xf numFmtId="0" fontId="3" fillId="2" borderId="3" xfId="1" applyFont="1" applyFill="1" applyBorder="1" applyAlignment="1">
      <alignment horizontal="center" vertical="center"/>
    </xf>
    <xf numFmtId="0" fontId="3" fillId="2" borderId="1" xfId="1" applyFont="1" applyFill="1" applyBorder="1" applyAlignment="1">
      <alignment horizontal="center" vertical="center"/>
    </xf>
    <xf numFmtId="0" fontId="3" fillId="2" borderId="2" xfId="1" applyFont="1" applyFill="1" applyBorder="1" applyAlignment="1">
      <alignment horizontal="center" vertical="center"/>
    </xf>
    <xf numFmtId="0" fontId="5" fillId="0" borderId="3" xfId="1" applyFont="1" applyBorder="1" applyAlignment="1">
      <alignment horizontal="left" vertical="center" wrapText="1"/>
    </xf>
    <xf numFmtId="0" fontId="5" fillId="0" borderId="1" xfId="1" applyFont="1" applyBorder="1" applyAlignment="1">
      <alignment horizontal="left" vertical="center" wrapText="1"/>
    </xf>
    <xf numFmtId="0" fontId="3" fillId="2" borderId="3" xfId="1" applyFont="1" applyFill="1" applyBorder="1" applyAlignment="1">
      <alignment horizontal="center" vertical="center"/>
    </xf>
    <xf numFmtId="0" fontId="6" fillId="0" borderId="3" xfId="1" applyFont="1" applyBorder="1" applyAlignment="1">
      <alignment horizontal="left" vertical="center" wrapText="1"/>
    </xf>
    <xf numFmtId="0" fontId="6" fillId="3" borderId="19" xfId="1" applyFont="1" applyFill="1" applyBorder="1" applyAlignment="1">
      <alignment wrapText="1"/>
    </xf>
    <xf numFmtId="0" fontId="13" fillId="3" borderId="0" xfId="0" applyFont="1" applyFill="1" applyBorder="1">
      <alignment vertical="center"/>
    </xf>
    <xf numFmtId="0" fontId="0" fillId="3" borderId="0" xfId="0" applyFill="1">
      <alignment vertical="center"/>
    </xf>
    <xf numFmtId="0" fontId="5" fillId="3" borderId="19" xfId="1" applyFont="1" applyFill="1" applyBorder="1" applyAlignment="1">
      <alignment horizontal="center" vertical="center" wrapText="1"/>
    </xf>
    <xf numFmtId="0" fontId="5" fillId="3" borderId="3" xfId="1" quotePrefix="1" applyFont="1" applyFill="1" applyBorder="1" applyAlignment="1">
      <alignment horizontal="right" vertical="center" wrapText="1"/>
    </xf>
    <xf numFmtId="0" fontId="5" fillId="3" borderId="3" xfId="1" quotePrefix="1" applyFont="1" applyFill="1" applyBorder="1" applyAlignment="1">
      <alignment horizontal="right" wrapText="1"/>
    </xf>
    <xf numFmtId="0" fontId="5" fillId="7" borderId="3" xfId="1" quotePrefix="1" applyFont="1" applyFill="1" applyBorder="1" applyAlignment="1">
      <alignment horizontal="right" vertical="center" wrapText="1"/>
    </xf>
    <xf numFmtId="0" fontId="5" fillId="7" borderId="3" xfId="1" applyFont="1" applyFill="1" applyBorder="1" applyAlignment="1">
      <alignment horizontal="center" vertical="center" wrapText="1"/>
    </xf>
    <xf numFmtId="0" fontId="5" fillId="7" borderId="3" xfId="1" quotePrefix="1" applyFont="1" applyFill="1" applyBorder="1" applyAlignment="1">
      <alignment horizontal="right" wrapText="1"/>
    </xf>
    <xf numFmtId="0" fontId="5" fillId="7" borderId="3" xfId="1" applyFont="1" applyFill="1" applyBorder="1" applyAlignment="1">
      <alignment horizontal="right" vertical="center" wrapText="1"/>
    </xf>
    <xf numFmtId="0" fontId="5" fillId="8" borderId="3" xfId="1" applyFont="1" applyFill="1" applyBorder="1" applyAlignment="1">
      <alignment wrapText="1"/>
    </xf>
    <xf numFmtId="0" fontId="5" fillId="3" borderId="5" xfId="1" applyFont="1" applyFill="1" applyBorder="1" applyAlignment="1">
      <alignment horizontal="left" vertical="top" wrapText="1"/>
    </xf>
    <xf numFmtId="0" fontId="13" fillId="3" borderId="0" xfId="0" applyFont="1" applyFill="1">
      <alignment vertical="center"/>
    </xf>
    <xf numFmtId="0" fontId="3" fillId="2" borderId="1" xfId="1" applyFont="1" applyFill="1" applyBorder="1" applyAlignment="1">
      <alignment horizontal="center" vertical="center"/>
    </xf>
    <xf numFmtId="0" fontId="3" fillId="2" borderId="2" xfId="1" applyFont="1" applyFill="1" applyBorder="1" applyAlignment="1">
      <alignment horizontal="center" vertical="center"/>
    </xf>
    <xf numFmtId="0" fontId="5" fillId="0" borderId="3" xfId="1" applyFont="1" applyBorder="1" applyAlignment="1">
      <alignment horizontal="left" vertical="center" wrapText="1"/>
    </xf>
    <xf numFmtId="0" fontId="5" fillId="0" borderId="1" xfId="1" applyFont="1" applyBorder="1" applyAlignment="1">
      <alignment horizontal="left" vertical="center" wrapText="1"/>
    </xf>
    <xf numFmtId="0" fontId="3" fillId="2" borderId="3" xfId="1" applyFont="1" applyFill="1" applyBorder="1" applyAlignment="1">
      <alignment horizontal="center" vertical="center"/>
    </xf>
    <xf numFmtId="0" fontId="5" fillId="7" borderId="1" xfId="1" applyFont="1" applyFill="1" applyBorder="1" applyAlignment="1">
      <alignment vertical="top" wrapText="1"/>
    </xf>
    <xf numFmtId="0" fontId="5" fillId="9" borderId="1" xfId="1" applyFont="1" applyFill="1" applyBorder="1" applyAlignment="1">
      <alignment vertical="top" wrapText="1"/>
    </xf>
    <xf numFmtId="0" fontId="5" fillId="9" borderId="3" xfId="1" applyFont="1" applyFill="1" applyBorder="1" applyAlignment="1">
      <alignment wrapText="1"/>
    </xf>
    <xf numFmtId="0" fontId="5" fillId="9" borderId="3" xfId="1" applyFont="1" applyFill="1" applyBorder="1" applyAlignment="1">
      <alignment horizontal="center" vertical="center" wrapText="1"/>
    </xf>
    <xf numFmtId="0" fontId="5" fillId="9" borderId="3" xfId="1" applyFont="1" applyFill="1" applyBorder="1" applyAlignment="1">
      <alignment horizontal="right" vertical="center" wrapText="1"/>
    </xf>
    <xf numFmtId="0" fontId="16" fillId="9" borderId="3" xfId="1" applyFont="1" applyFill="1" applyBorder="1" applyAlignment="1">
      <alignment wrapText="1"/>
    </xf>
    <xf numFmtId="0" fontId="3" fillId="2" borderId="1" xfId="1" applyFont="1" applyFill="1" applyBorder="1" applyAlignment="1">
      <alignment horizontal="center" vertical="center"/>
    </xf>
    <xf numFmtId="0" fontId="5" fillId="0" borderId="3" xfId="1" applyFont="1" applyBorder="1" applyAlignment="1">
      <alignment horizontal="left" vertical="center" wrapText="1"/>
    </xf>
    <xf numFmtId="0" fontId="3" fillId="2" borderId="10" xfId="1" applyFont="1" applyFill="1" applyBorder="1" applyAlignment="1">
      <alignment horizontal="center" vertical="center"/>
    </xf>
    <xf numFmtId="0" fontId="3" fillId="2" borderId="3" xfId="1" applyFont="1" applyFill="1" applyBorder="1" applyAlignment="1">
      <alignment horizontal="center" vertical="center"/>
    </xf>
    <xf numFmtId="0" fontId="3" fillId="2" borderId="1" xfId="1" applyFont="1" applyFill="1" applyBorder="1" applyAlignment="1">
      <alignment horizontal="center" vertical="center"/>
    </xf>
    <xf numFmtId="0" fontId="3" fillId="2" borderId="2" xfId="1" applyFont="1" applyFill="1" applyBorder="1" applyAlignment="1">
      <alignment horizontal="center" vertical="center"/>
    </xf>
    <xf numFmtId="0" fontId="5" fillId="0" borderId="3" xfId="1" applyFont="1" applyBorder="1" applyAlignment="1">
      <alignment horizontal="left" vertical="center" wrapText="1"/>
    </xf>
    <xf numFmtId="0" fontId="5" fillId="0" borderId="1" xfId="1" applyFont="1" applyBorder="1" applyAlignment="1">
      <alignment horizontal="left" vertical="center" wrapText="1"/>
    </xf>
    <xf numFmtId="0" fontId="3" fillId="2" borderId="3" xfId="1" applyFont="1" applyFill="1" applyBorder="1" applyAlignment="1">
      <alignment horizontal="center" vertical="center"/>
    </xf>
    <xf numFmtId="0" fontId="3" fillId="2" borderId="1" xfId="1" applyFont="1" applyFill="1" applyBorder="1" applyAlignment="1">
      <alignment horizontal="center" vertical="center"/>
    </xf>
    <xf numFmtId="0" fontId="3" fillId="2" borderId="2" xfId="1" applyFont="1" applyFill="1" applyBorder="1" applyAlignment="1">
      <alignment horizontal="center" vertical="center"/>
    </xf>
    <xf numFmtId="0" fontId="5" fillId="0" borderId="3" xfId="1" applyFont="1" applyBorder="1" applyAlignment="1">
      <alignment horizontal="left" vertical="center" wrapText="1"/>
    </xf>
    <xf numFmtId="0" fontId="5" fillId="0" borderId="1" xfId="1" applyFont="1" applyBorder="1" applyAlignment="1">
      <alignment horizontal="left" vertical="center" wrapText="1"/>
    </xf>
    <xf numFmtId="0" fontId="3" fillId="2" borderId="3" xfId="1" applyFont="1" applyFill="1" applyBorder="1" applyAlignment="1">
      <alignment horizontal="center" vertical="center"/>
    </xf>
    <xf numFmtId="0" fontId="3" fillId="2" borderId="1" xfId="1" applyFont="1" applyFill="1" applyBorder="1" applyAlignment="1">
      <alignment horizontal="center" vertical="center"/>
    </xf>
    <xf numFmtId="0" fontId="3" fillId="2" borderId="2" xfId="1" applyFont="1" applyFill="1" applyBorder="1" applyAlignment="1">
      <alignment horizontal="center" vertical="center"/>
    </xf>
    <xf numFmtId="0" fontId="5" fillId="0" borderId="3" xfId="1" applyFont="1" applyBorder="1" applyAlignment="1">
      <alignment horizontal="left" vertical="center" wrapText="1"/>
    </xf>
    <xf numFmtId="0" fontId="5" fillId="0" borderId="1" xfId="1" applyFont="1" applyBorder="1" applyAlignment="1">
      <alignment horizontal="left" vertical="center" wrapText="1"/>
    </xf>
    <xf numFmtId="0" fontId="3" fillId="2" borderId="3" xfId="1" applyFont="1" applyFill="1" applyBorder="1" applyAlignment="1">
      <alignment horizontal="center" vertical="center"/>
    </xf>
    <xf numFmtId="0" fontId="5" fillId="0" borderId="3" xfId="1" applyFont="1" applyBorder="1" applyAlignment="1">
      <alignment horizontal="left" vertical="center" wrapText="1"/>
    </xf>
    <xf numFmtId="0" fontId="3" fillId="2" borderId="10" xfId="1" applyFont="1" applyFill="1" applyBorder="1" applyAlignment="1">
      <alignment horizontal="center" vertical="center"/>
    </xf>
    <xf numFmtId="0" fontId="3" fillId="2" borderId="3" xfId="1" applyFont="1" applyFill="1" applyBorder="1" applyAlignment="1">
      <alignment horizontal="center" vertical="center"/>
    </xf>
    <xf numFmtId="0" fontId="3" fillId="2" borderId="1" xfId="1" applyFont="1" applyFill="1" applyBorder="1" applyAlignment="1">
      <alignment horizontal="center" vertical="center"/>
    </xf>
    <xf numFmtId="0" fontId="5" fillId="0" borderId="3" xfId="1" applyFont="1" applyBorder="1" applyAlignment="1">
      <alignment horizontal="left" vertical="center" wrapText="1"/>
    </xf>
    <xf numFmtId="0" fontId="3" fillId="2" borderId="10" xfId="1" applyFont="1" applyFill="1" applyBorder="1" applyAlignment="1">
      <alignment horizontal="center" vertical="center"/>
    </xf>
    <xf numFmtId="0" fontId="3" fillId="2" borderId="3" xfId="1" applyFont="1" applyFill="1" applyBorder="1" applyAlignment="1">
      <alignment horizontal="center" vertical="center"/>
    </xf>
    <xf numFmtId="0" fontId="3" fillId="2" borderId="1" xfId="1" applyFont="1" applyFill="1" applyBorder="1" applyAlignment="1">
      <alignment horizontal="center" vertical="center"/>
    </xf>
    <xf numFmtId="0" fontId="5" fillId="0" borderId="3" xfId="1" applyFont="1" applyBorder="1" applyAlignment="1">
      <alignment horizontal="left" vertical="center" wrapText="1"/>
    </xf>
    <xf numFmtId="0" fontId="3" fillId="2" borderId="10" xfId="1" applyFont="1" applyFill="1" applyBorder="1" applyAlignment="1">
      <alignment horizontal="center" vertical="center"/>
    </xf>
    <xf numFmtId="0" fontId="3" fillId="2" borderId="3" xfId="1" applyFont="1" applyFill="1" applyBorder="1" applyAlignment="1">
      <alignment horizontal="center" vertical="center"/>
    </xf>
    <xf numFmtId="0" fontId="3" fillId="2" borderId="1" xfId="1" applyFont="1" applyFill="1" applyBorder="1" applyAlignment="1">
      <alignment horizontal="center" vertical="center"/>
    </xf>
    <xf numFmtId="0" fontId="5" fillId="0" borderId="3" xfId="1" applyFont="1" applyBorder="1" applyAlignment="1">
      <alignment horizontal="left" vertical="center" wrapText="1"/>
    </xf>
    <xf numFmtId="0" fontId="3" fillId="2" borderId="10" xfId="1" applyFont="1" applyFill="1" applyBorder="1" applyAlignment="1">
      <alignment horizontal="center" vertical="center"/>
    </xf>
    <xf numFmtId="0" fontId="3" fillId="2" borderId="3" xfId="1" applyFont="1" applyFill="1" applyBorder="1" applyAlignment="1">
      <alignment horizontal="center" vertical="center"/>
    </xf>
    <xf numFmtId="0" fontId="3" fillId="2" borderId="1" xfId="1" applyFont="1" applyFill="1" applyBorder="1" applyAlignment="1">
      <alignment horizontal="center" vertical="center"/>
    </xf>
    <xf numFmtId="0" fontId="5" fillId="0" borderId="3" xfId="1" applyFont="1" applyBorder="1" applyAlignment="1">
      <alignment horizontal="left" vertical="center" wrapText="1"/>
    </xf>
    <xf numFmtId="0" fontId="3" fillId="2" borderId="10" xfId="1" applyFont="1" applyFill="1" applyBorder="1" applyAlignment="1">
      <alignment horizontal="center" vertical="center"/>
    </xf>
    <xf numFmtId="0" fontId="3" fillId="2" borderId="3" xfId="1" applyFont="1" applyFill="1" applyBorder="1" applyAlignment="1">
      <alignment horizontal="center" vertical="center"/>
    </xf>
    <xf numFmtId="0" fontId="3" fillId="2" borderId="1" xfId="1" applyFont="1" applyFill="1" applyBorder="1" applyAlignment="1">
      <alignment horizontal="center" vertical="center"/>
    </xf>
    <xf numFmtId="0" fontId="5" fillId="0" borderId="3" xfId="1" applyFont="1" applyBorder="1" applyAlignment="1">
      <alignment horizontal="left" vertical="center" wrapText="1"/>
    </xf>
    <xf numFmtId="0" fontId="3" fillId="2" borderId="10" xfId="1" applyFont="1" applyFill="1" applyBorder="1" applyAlignment="1">
      <alignment horizontal="center" vertical="center"/>
    </xf>
    <xf numFmtId="0" fontId="3" fillId="2" borderId="3" xfId="1" applyFont="1" applyFill="1" applyBorder="1" applyAlignment="1">
      <alignment horizontal="center" vertical="center"/>
    </xf>
    <xf numFmtId="0" fontId="3" fillId="2" borderId="1" xfId="1" applyFont="1" applyFill="1" applyBorder="1" applyAlignment="1">
      <alignment horizontal="center" vertical="center"/>
    </xf>
    <xf numFmtId="0" fontId="5" fillId="0" borderId="3" xfId="1" applyFont="1" applyBorder="1" applyAlignment="1">
      <alignment horizontal="left" vertical="center" wrapText="1"/>
    </xf>
    <xf numFmtId="0" fontId="3" fillId="2" borderId="10" xfId="1" applyFont="1" applyFill="1" applyBorder="1" applyAlignment="1">
      <alignment horizontal="center" vertical="center"/>
    </xf>
    <xf numFmtId="0" fontId="3" fillId="2" borderId="3" xfId="1" applyFont="1" applyFill="1" applyBorder="1" applyAlignment="1">
      <alignment horizontal="center" vertical="center"/>
    </xf>
    <xf numFmtId="0" fontId="5" fillId="3" borderId="3" xfId="1" applyFont="1" applyFill="1" applyBorder="1" applyAlignment="1">
      <alignment horizontal="left" wrapText="1"/>
    </xf>
    <xf numFmtId="0" fontId="5" fillId="3" borderId="19" xfId="1" applyFont="1" applyFill="1" applyBorder="1" applyAlignment="1">
      <alignment horizontal="center" wrapText="1"/>
    </xf>
    <xf numFmtId="0" fontId="5" fillId="11" borderId="12" xfId="1" applyFont="1" applyFill="1" applyBorder="1" applyAlignment="1">
      <alignment wrapText="1"/>
    </xf>
    <xf numFmtId="0" fontId="5" fillId="11" borderId="3" xfId="1" applyFont="1" applyFill="1" applyBorder="1" applyAlignment="1">
      <alignment wrapText="1"/>
    </xf>
    <xf numFmtId="0" fontId="12" fillId="11" borderId="3" xfId="1" applyFont="1" applyFill="1" applyBorder="1" applyAlignment="1">
      <alignment wrapText="1"/>
    </xf>
    <xf numFmtId="0" fontId="5" fillId="12" borderId="3" xfId="1" applyFont="1" applyFill="1" applyBorder="1" applyAlignment="1">
      <alignment wrapText="1"/>
    </xf>
    <xf numFmtId="0" fontId="5" fillId="12" borderId="12" xfId="1" applyFont="1" applyFill="1" applyBorder="1" applyAlignment="1">
      <alignment wrapText="1"/>
    </xf>
    <xf numFmtId="0" fontId="5" fillId="12" borderId="3" xfId="1" applyFont="1" applyFill="1" applyBorder="1" applyAlignment="1">
      <alignment horizontal="left" wrapText="1"/>
    </xf>
    <xf numFmtId="0" fontId="3" fillId="2" borderId="1" xfId="1" applyFont="1" applyFill="1" applyBorder="1" applyAlignment="1">
      <alignment horizontal="center" vertical="center"/>
    </xf>
    <xf numFmtId="0" fontId="3" fillId="2" borderId="2" xfId="1" applyFont="1" applyFill="1" applyBorder="1" applyAlignment="1">
      <alignment horizontal="center" vertical="center"/>
    </xf>
    <xf numFmtId="0" fontId="5" fillId="0" borderId="3" xfId="1" applyFont="1" applyBorder="1" applyAlignment="1">
      <alignment horizontal="left" vertical="center" wrapText="1"/>
    </xf>
    <xf numFmtId="0" fontId="5" fillId="0" borderId="1" xfId="1" applyFont="1" applyBorder="1" applyAlignment="1">
      <alignment horizontal="left" vertical="center" wrapText="1"/>
    </xf>
    <xf numFmtId="0" fontId="3" fillId="2" borderId="3" xfId="1" applyFont="1" applyFill="1" applyBorder="1" applyAlignment="1">
      <alignment horizontal="center" vertical="center"/>
    </xf>
    <xf numFmtId="0" fontId="5" fillId="13" borderId="1" xfId="1" applyFont="1" applyFill="1" applyBorder="1" applyAlignment="1">
      <alignment vertical="top" wrapText="1"/>
    </xf>
    <xf numFmtId="0" fontId="5" fillId="13" borderId="3" xfId="1" applyFont="1" applyFill="1" applyBorder="1" applyAlignment="1">
      <alignment wrapText="1"/>
    </xf>
    <xf numFmtId="0" fontId="5" fillId="13" borderId="3" xfId="1" applyFont="1" applyFill="1" applyBorder="1" applyAlignment="1">
      <alignment horizontal="right" vertical="center" wrapText="1"/>
    </xf>
    <xf numFmtId="0" fontId="5" fillId="13" borderId="3" xfId="1" applyFont="1" applyFill="1" applyBorder="1" applyAlignment="1">
      <alignment horizontal="center" vertical="center" wrapText="1"/>
    </xf>
    <xf numFmtId="0" fontId="17" fillId="3" borderId="34" xfId="2" applyFill="1">
      <alignment vertical="center"/>
    </xf>
    <xf numFmtId="0" fontId="17" fillId="0" borderId="34" xfId="2">
      <alignment vertical="center"/>
    </xf>
    <xf numFmtId="0" fontId="20" fillId="13" borderId="0" xfId="0" applyFont="1" applyFill="1">
      <alignment vertical="center"/>
    </xf>
    <xf numFmtId="0" fontId="18" fillId="14" borderId="0" xfId="1" applyFont="1" applyFill="1" applyBorder="1" applyAlignment="1">
      <alignment wrapText="1"/>
    </xf>
    <xf numFmtId="0" fontId="19" fillId="14" borderId="0" xfId="0" applyFont="1" applyFill="1" applyBorder="1">
      <alignment vertical="center"/>
    </xf>
    <xf numFmtId="0" fontId="20" fillId="14" borderId="0" xfId="0" applyFont="1" applyFill="1" applyBorder="1">
      <alignment vertical="center"/>
    </xf>
    <xf numFmtId="0" fontId="21" fillId="14" borderId="0" xfId="1" applyFont="1" applyFill="1" applyBorder="1" applyAlignment="1">
      <alignment wrapText="1"/>
    </xf>
    <xf numFmtId="14" fontId="5" fillId="3" borderId="0" xfId="1" applyNumberFormat="1" applyFont="1" applyFill="1" applyBorder="1" applyAlignment="1">
      <alignment wrapText="1"/>
    </xf>
    <xf numFmtId="0" fontId="3" fillId="2" borderId="1" xfId="1" applyFont="1" applyFill="1" applyBorder="1" applyAlignment="1">
      <alignment horizontal="center" vertical="center"/>
    </xf>
    <xf numFmtId="0" fontId="3" fillId="2" borderId="2" xfId="1" applyFont="1" applyFill="1" applyBorder="1" applyAlignment="1">
      <alignment horizontal="center" vertical="center"/>
    </xf>
    <xf numFmtId="0" fontId="5" fillId="0" borderId="3" xfId="1" applyFont="1" applyBorder="1" applyAlignment="1">
      <alignment horizontal="left" vertical="center" wrapText="1"/>
    </xf>
    <xf numFmtId="0" fontId="5" fillId="0" borderId="1" xfId="1" applyFont="1" applyBorder="1" applyAlignment="1">
      <alignment horizontal="left" vertical="center" wrapText="1"/>
    </xf>
    <xf numFmtId="0" fontId="3" fillId="2" borderId="3" xfId="1" applyFont="1" applyFill="1" applyBorder="1" applyAlignment="1">
      <alignment horizontal="center" vertical="center"/>
    </xf>
    <xf numFmtId="0" fontId="5" fillId="15" borderId="1" xfId="1" applyFont="1" applyFill="1" applyBorder="1" applyAlignment="1">
      <alignment vertical="top" wrapText="1"/>
    </xf>
    <xf numFmtId="0" fontId="5" fillId="15" borderId="3" xfId="1" applyFont="1" applyFill="1" applyBorder="1" applyAlignment="1">
      <alignment wrapText="1"/>
    </xf>
    <xf numFmtId="0" fontId="5" fillId="15" borderId="3" xfId="1" applyFont="1" applyFill="1" applyBorder="1" applyAlignment="1">
      <alignment horizontal="right" vertical="center" wrapText="1"/>
    </xf>
    <xf numFmtId="0" fontId="5" fillId="15" borderId="3" xfId="1" applyFont="1" applyFill="1" applyBorder="1" applyAlignment="1">
      <alignment horizontal="center" vertical="center" wrapText="1"/>
    </xf>
    <xf numFmtId="0" fontId="3" fillId="2" borderId="1" xfId="1" applyFont="1" applyFill="1" applyBorder="1" applyAlignment="1">
      <alignment horizontal="center" vertical="center"/>
    </xf>
    <xf numFmtId="0" fontId="3" fillId="2" borderId="2" xfId="1" applyFont="1" applyFill="1" applyBorder="1" applyAlignment="1">
      <alignment horizontal="center" vertical="center"/>
    </xf>
    <xf numFmtId="0" fontId="5" fillId="0" borderId="3" xfId="1" applyFont="1" applyBorder="1" applyAlignment="1">
      <alignment horizontal="left" vertical="center" wrapText="1"/>
    </xf>
    <xf numFmtId="0" fontId="5" fillId="0" borderId="1" xfId="1" applyFont="1" applyBorder="1" applyAlignment="1">
      <alignment horizontal="left" vertical="center" wrapText="1"/>
    </xf>
    <xf numFmtId="0" fontId="3" fillId="2" borderId="3" xfId="1" applyFont="1" applyFill="1" applyBorder="1" applyAlignment="1">
      <alignment horizontal="center" vertical="center"/>
    </xf>
    <xf numFmtId="22" fontId="12" fillId="3" borderId="3" xfId="1" applyNumberFormat="1" applyFont="1" applyFill="1" applyBorder="1" applyAlignment="1">
      <alignment wrapText="1"/>
    </xf>
    <xf numFmtId="49" fontId="12" fillId="3" borderId="3" xfId="1" applyNumberFormat="1" applyFont="1" applyFill="1" applyBorder="1" applyAlignment="1">
      <alignment wrapText="1"/>
    </xf>
    <xf numFmtId="0" fontId="3" fillId="2" borderId="1" xfId="1" applyFont="1" applyFill="1" applyBorder="1" applyAlignment="1">
      <alignment horizontal="center" vertical="center"/>
    </xf>
    <xf numFmtId="0" fontId="3" fillId="2" borderId="2" xfId="1" applyFont="1" applyFill="1" applyBorder="1" applyAlignment="1">
      <alignment horizontal="center" vertical="center"/>
    </xf>
    <xf numFmtId="0" fontId="5" fillId="0" borderId="3" xfId="1" applyFont="1" applyBorder="1" applyAlignment="1">
      <alignment horizontal="left" vertical="center" wrapText="1"/>
    </xf>
    <xf numFmtId="0" fontId="5" fillId="0" borderId="1" xfId="1" applyFont="1" applyBorder="1" applyAlignment="1">
      <alignment horizontal="left" vertical="center" wrapText="1"/>
    </xf>
    <xf numFmtId="0" fontId="3" fillId="2" borderId="3" xfId="1" applyFont="1" applyFill="1" applyBorder="1" applyAlignment="1">
      <alignment horizontal="center" vertical="center"/>
    </xf>
    <xf numFmtId="0" fontId="3" fillId="2" borderId="1" xfId="1" applyFont="1" applyFill="1" applyBorder="1" applyAlignment="1">
      <alignment horizontal="center" vertical="center"/>
    </xf>
    <xf numFmtId="0" fontId="3" fillId="2" borderId="2" xfId="1" applyFont="1" applyFill="1" applyBorder="1" applyAlignment="1">
      <alignment horizontal="center" vertical="center"/>
    </xf>
    <xf numFmtId="0" fontId="5" fillId="0" borderId="3" xfId="1" applyFont="1" applyBorder="1" applyAlignment="1">
      <alignment horizontal="left" vertical="center" wrapText="1"/>
    </xf>
    <xf numFmtId="0" fontId="5" fillId="0" borderId="1" xfId="1" applyFont="1" applyBorder="1" applyAlignment="1">
      <alignment horizontal="left" vertical="center" wrapText="1"/>
    </xf>
    <xf numFmtId="0" fontId="3" fillId="2" borderId="3" xfId="1" applyFont="1" applyFill="1" applyBorder="1" applyAlignment="1">
      <alignment horizontal="center" vertical="center"/>
    </xf>
    <xf numFmtId="0" fontId="3" fillId="2" borderId="1" xfId="1" applyFont="1" applyFill="1" applyBorder="1" applyAlignment="1">
      <alignment horizontal="center" vertical="center"/>
    </xf>
    <xf numFmtId="0" fontId="5" fillId="0" borderId="3" xfId="1" applyFont="1" applyBorder="1" applyAlignment="1">
      <alignment horizontal="left" vertical="center" wrapText="1"/>
    </xf>
    <xf numFmtId="0" fontId="3" fillId="2" borderId="10" xfId="1" applyFont="1" applyFill="1" applyBorder="1" applyAlignment="1">
      <alignment horizontal="center" vertical="center"/>
    </xf>
    <xf numFmtId="0" fontId="3" fillId="2" borderId="3" xfId="1" applyFont="1" applyFill="1" applyBorder="1" applyAlignment="1">
      <alignment horizontal="center" vertical="center"/>
    </xf>
    <xf numFmtId="0" fontId="23" fillId="16" borderId="3" xfId="3" applyFont="1" applyBorder="1" applyAlignment="1">
      <alignment wrapText="1"/>
    </xf>
    <xf numFmtId="0" fontId="24" fillId="16" borderId="3" xfId="3" applyFont="1" applyBorder="1" applyAlignment="1">
      <alignment wrapText="1"/>
    </xf>
    <xf numFmtId="0" fontId="12" fillId="3" borderId="1" xfId="1" applyFont="1" applyFill="1" applyBorder="1" applyAlignment="1">
      <alignment vertical="top" wrapText="1"/>
    </xf>
    <xf numFmtId="0" fontId="12" fillId="3" borderId="3" xfId="1" applyFont="1" applyFill="1" applyBorder="1" applyAlignment="1">
      <alignment horizontal="right" vertical="center" wrapText="1"/>
    </xf>
    <xf numFmtId="0" fontId="12" fillId="3" borderId="3" xfId="1" applyFont="1" applyFill="1" applyBorder="1" applyAlignment="1">
      <alignment horizontal="center" vertical="center" wrapText="1"/>
    </xf>
    <xf numFmtId="0" fontId="5" fillId="2" borderId="35" xfId="1" applyFont="1" applyFill="1" applyBorder="1" applyAlignment="1">
      <alignment horizontal="center" vertical="center"/>
    </xf>
    <xf numFmtId="0" fontId="5" fillId="7" borderId="35" xfId="1" applyFont="1" applyFill="1" applyBorder="1" applyAlignment="1">
      <alignment vertical="top" wrapText="1"/>
    </xf>
    <xf numFmtId="0" fontId="5" fillId="7" borderId="35" xfId="1" applyFont="1" applyFill="1" applyBorder="1" applyAlignment="1">
      <alignment wrapText="1"/>
    </xf>
    <xf numFmtId="0" fontId="5" fillId="7" borderId="35" xfId="1" applyFont="1" applyFill="1" applyBorder="1" applyAlignment="1">
      <alignment horizontal="right" vertical="center" wrapText="1"/>
    </xf>
    <xf numFmtId="0" fontId="5" fillId="7" borderId="35" xfId="1" applyFont="1" applyFill="1" applyBorder="1" applyAlignment="1">
      <alignment horizontal="center" vertical="center" wrapText="1"/>
    </xf>
    <xf numFmtId="0" fontId="3" fillId="2" borderId="1" xfId="1" applyFont="1" applyFill="1" applyBorder="1" applyAlignment="1">
      <alignment horizontal="center" vertical="center"/>
    </xf>
    <xf numFmtId="0" fontId="3" fillId="2" borderId="2" xfId="1" applyFont="1" applyFill="1" applyBorder="1" applyAlignment="1">
      <alignment horizontal="center" vertical="center"/>
    </xf>
    <xf numFmtId="0" fontId="5" fillId="0" borderId="3" xfId="1" applyFont="1" applyBorder="1" applyAlignment="1">
      <alignment horizontal="left" vertical="center" wrapText="1"/>
    </xf>
    <xf numFmtId="0" fontId="5" fillId="0" borderId="1" xfId="1" applyFont="1" applyBorder="1" applyAlignment="1">
      <alignment horizontal="left" vertical="center" wrapText="1"/>
    </xf>
    <xf numFmtId="0" fontId="3" fillId="2" borderId="3" xfId="1" applyFont="1" applyFill="1" applyBorder="1" applyAlignment="1">
      <alignment horizontal="center" vertical="center"/>
    </xf>
    <xf numFmtId="0" fontId="5" fillId="3" borderId="35" xfId="1" applyFont="1" applyFill="1" applyBorder="1" applyAlignment="1">
      <alignment wrapText="1"/>
    </xf>
    <xf numFmtId="0" fontId="5" fillId="3" borderId="35" xfId="1" applyFont="1" applyFill="1" applyBorder="1" applyAlignment="1">
      <alignment horizontal="right" wrapText="1"/>
    </xf>
    <xf numFmtId="22" fontId="12" fillId="3" borderId="35" xfId="1" applyNumberFormat="1" applyFont="1" applyFill="1" applyBorder="1" applyAlignment="1">
      <alignment wrapText="1"/>
    </xf>
    <xf numFmtId="21" fontId="12" fillId="3" borderId="3" xfId="1" applyNumberFormat="1" applyFont="1" applyFill="1" applyBorder="1" applyAlignment="1">
      <alignment wrapText="1"/>
    </xf>
    <xf numFmtId="0" fontId="5" fillId="17" borderId="3" xfId="1" applyFont="1" applyFill="1" applyBorder="1" applyAlignment="1">
      <alignment horizontal="center" vertical="center"/>
    </xf>
    <xf numFmtId="0" fontId="5" fillId="17" borderId="3" xfId="1" applyFont="1" applyFill="1" applyBorder="1" applyAlignment="1">
      <alignment wrapText="1"/>
    </xf>
    <xf numFmtId="0" fontId="5" fillId="17" borderId="3" xfId="1" applyFont="1" applyFill="1" applyBorder="1" applyAlignment="1">
      <alignment horizontal="right" wrapText="1"/>
    </xf>
    <xf numFmtId="0" fontId="12" fillId="17" borderId="3" xfId="1" applyFont="1" applyFill="1" applyBorder="1" applyAlignment="1">
      <alignment wrapText="1"/>
    </xf>
    <xf numFmtId="0" fontId="5" fillId="17" borderId="35" xfId="1" applyFont="1" applyFill="1" applyBorder="1" applyAlignment="1">
      <alignment wrapText="1"/>
    </xf>
    <xf numFmtId="0" fontId="5" fillId="17" borderId="35" xfId="1" applyFont="1" applyFill="1" applyBorder="1" applyAlignment="1">
      <alignment horizontal="right" wrapText="1"/>
    </xf>
    <xf numFmtId="0" fontId="12" fillId="17" borderId="35" xfId="1" applyFont="1" applyFill="1" applyBorder="1" applyAlignment="1">
      <alignment wrapText="1"/>
    </xf>
    <xf numFmtId="22" fontId="12" fillId="17" borderId="3" xfId="1" applyNumberFormat="1" applyFont="1" applyFill="1" applyBorder="1" applyAlignment="1">
      <alignment wrapText="1"/>
    </xf>
    <xf numFmtId="0" fontId="3" fillId="2" borderId="1" xfId="1" applyFont="1" applyFill="1" applyBorder="1" applyAlignment="1">
      <alignment horizontal="center" vertical="center"/>
    </xf>
    <xf numFmtId="0" fontId="3" fillId="2" borderId="2" xfId="1" applyFont="1" applyFill="1" applyBorder="1" applyAlignment="1">
      <alignment horizontal="center" vertical="center"/>
    </xf>
    <xf numFmtId="0" fontId="5" fillId="0" borderId="3" xfId="1" applyFont="1" applyBorder="1" applyAlignment="1">
      <alignment horizontal="left" vertical="center" wrapText="1"/>
    </xf>
    <xf numFmtId="0" fontId="5" fillId="0" borderId="1" xfId="1" applyFont="1" applyBorder="1" applyAlignment="1">
      <alignment horizontal="left" vertical="center" wrapText="1"/>
    </xf>
    <xf numFmtId="0" fontId="3" fillId="2" borderId="3" xfId="1" applyFont="1" applyFill="1" applyBorder="1" applyAlignment="1">
      <alignment horizontal="center" vertical="center"/>
    </xf>
    <xf numFmtId="0" fontId="9" fillId="3" borderId="4" xfId="1" applyFont="1" applyFill="1" applyBorder="1" applyAlignment="1">
      <alignment wrapText="1"/>
    </xf>
    <xf numFmtId="0" fontId="5" fillId="18" borderId="4" xfId="1" applyFont="1" applyFill="1" applyBorder="1" applyAlignment="1">
      <alignment wrapText="1"/>
    </xf>
    <xf numFmtId="0" fontId="12" fillId="3" borderId="35" xfId="1" applyFont="1" applyFill="1" applyBorder="1" applyAlignment="1">
      <alignment wrapText="1"/>
    </xf>
    <xf numFmtId="0" fontId="3" fillId="2" borderId="1" xfId="1" applyFont="1" applyFill="1" applyBorder="1" applyAlignment="1">
      <alignment horizontal="center" vertical="center"/>
    </xf>
    <xf numFmtId="0" fontId="3" fillId="2" borderId="2" xfId="1" applyFont="1" applyFill="1" applyBorder="1" applyAlignment="1">
      <alignment horizontal="center" vertical="center"/>
    </xf>
    <xf numFmtId="0" fontId="5" fillId="0" borderId="3" xfId="1" applyFont="1" applyBorder="1" applyAlignment="1">
      <alignment horizontal="left" vertical="center" wrapText="1"/>
    </xf>
    <xf numFmtId="0" fontId="5" fillId="0" borderId="1" xfId="1" applyFont="1" applyBorder="1" applyAlignment="1">
      <alignment horizontal="left" vertical="center" wrapText="1"/>
    </xf>
    <xf numFmtId="0" fontId="3" fillId="2" borderId="3" xfId="1" applyFont="1" applyFill="1" applyBorder="1" applyAlignment="1">
      <alignment horizontal="center" vertical="center"/>
    </xf>
    <xf numFmtId="0" fontId="3" fillId="2" borderId="1" xfId="1" applyFont="1" applyFill="1" applyBorder="1" applyAlignment="1">
      <alignment horizontal="center" vertical="center"/>
    </xf>
    <xf numFmtId="0" fontId="3" fillId="2" borderId="2" xfId="1" applyFont="1" applyFill="1" applyBorder="1" applyAlignment="1">
      <alignment horizontal="center" vertical="center"/>
    </xf>
    <xf numFmtId="0" fontId="5" fillId="0" borderId="3" xfId="1" applyFont="1" applyBorder="1" applyAlignment="1">
      <alignment horizontal="left" vertical="center" wrapText="1"/>
    </xf>
    <xf numFmtId="0" fontId="5" fillId="0" borderId="1" xfId="1" applyFont="1" applyBorder="1" applyAlignment="1">
      <alignment horizontal="left" vertical="center" wrapText="1"/>
    </xf>
    <xf numFmtId="0" fontId="3" fillId="2" borderId="3" xfId="1" applyFont="1" applyFill="1" applyBorder="1" applyAlignment="1">
      <alignment horizontal="center" vertical="center"/>
    </xf>
    <xf numFmtId="0" fontId="3" fillId="2" borderId="1" xfId="1" applyFont="1" applyFill="1" applyBorder="1" applyAlignment="1">
      <alignment horizontal="center" vertical="center"/>
    </xf>
    <xf numFmtId="0" fontId="3" fillId="2" borderId="2" xfId="1" applyFont="1" applyFill="1" applyBorder="1" applyAlignment="1">
      <alignment horizontal="center" vertical="center"/>
    </xf>
    <xf numFmtId="0" fontId="5" fillId="0" borderId="3" xfId="1" applyFont="1" applyBorder="1" applyAlignment="1">
      <alignment horizontal="left" vertical="center" wrapText="1"/>
    </xf>
    <xf numFmtId="0" fontId="5" fillId="0" borderId="1" xfId="1" applyFont="1" applyBorder="1" applyAlignment="1">
      <alignment horizontal="left" vertical="center" wrapText="1"/>
    </xf>
    <xf numFmtId="0" fontId="3" fillId="2" borderId="3" xfId="1" applyFont="1" applyFill="1" applyBorder="1" applyAlignment="1">
      <alignment horizontal="center" vertical="center"/>
    </xf>
    <xf numFmtId="0" fontId="5" fillId="0" borderId="3" xfId="1" applyFont="1" applyFill="1" applyBorder="1" applyAlignment="1">
      <alignment wrapText="1"/>
    </xf>
    <xf numFmtId="0" fontId="25" fillId="0" borderId="0" xfId="0" applyFont="1">
      <alignment vertical="center"/>
    </xf>
    <xf numFmtId="0" fontId="3" fillId="2" borderId="1" xfId="1" applyFont="1" applyFill="1" applyBorder="1" applyAlignment="1">
      <alignment horizontal="center" vertical="center"/>
    </xf>
    <xf numFmtId="0" fontId="3" fillId="2" borderId="2" xfId="1" applyFont="1" applyFill="1" applyBorder="1" applyAlignment="1">
      <alignment horizontal="center" vertical="center"/>
    </xf>
    <xf numFmtId="0" fontId="5" fillId="0" borderId="3" xfId="1" applyFont="1" applyBorder="1" applyAlignment="1">
      <alignment horizontal="left" vertical="center" wrapText="1"/>
    </xf>
    <xf numFmtId="0" fontId="5" fillId="0" borderId="1" xfId="1" applyFont="1" applyBorder="1" applyAlignment="1">
      <alignment horizontal="left" vertical="center" wrapText="1"/>
    </xf>
    <xf numFmtId="0" fontId="3" fillId="2" borderId="3" xfId="1" applyFont="1" applyFill="1" applyBorder="1" applyAlignment="1">
      <alignment horizontal="center" vertical="center"/>
    </xf>
    <xf numFmtId="0" fontId="3" fillId="2" borderId="1" xfId="1" applyFont="1" applyFill="1" applyBorder="1" applyAlignment="1">
      <alignment horizontal="center" vertical="center"/>
    </xf>
    <xf numFmtId="0" fontId="3" fillId="2" borderId="2" xfId="1" applyFont="1" applyFill="1" applyBorder="1" applyAlignment="1">
      <alignment horizontal="center" vertical="center"/>
    </xf>
    <xf numFmtId="0" fontId="5" fillId="0" borderId="3" xfId="1" applyFont="1" applyBorder="1" applyAlignment="1">
      <alignment horizontal="left" vertical="center" wrapText="1"/>
    </xf>
    <xf numFmtId="0" fontId="5" fillId="0" borderId="1" xfId="1" applyFont="1" applyBorder="1" applyAlignment="1">
      <alignment horizontal="left" vertical="center" wrapText="1"/>
    </xf>
    <xf numFmtId="0" fontId="3" fillId="2" borderId="3" xfId="1" applyFont="1" applyFill="1" applyBorder="1" applyAlignment="1">
      <alignment horizontal="center" vertical="center"/>
    </xf>
    <xf numFmtId="0" fontId="3" fillId="2" borderId="1" xfId="1" applyFont="1" applyFill="1" applyBorder="1" applyAlignment="1">
      <alignment horizontal="center" vertical="center"/>
    </xf>
    <xf numFmtId="0" fontId="3" fillId="2" borderId="2" xfId="1" applyFont="1" applyFill="1" applyBorder="1" applyAlignment="1">
      <alignment horizontal="center" vertical="center"/>
    </xf>
    <xf numFmtId="0" fontId="5" fillId="0" borderId="3" xfId="1" applyFont="1" applyBorder="1" applyAlignment="1">
      <alignment horizontal="left" vertical="center" wrapText="1"/>
    </xf>
    <xf numFmtId="0" fontId="5" fillId="0" borderId="1" xfId="1" applyFont="1" applyBorder="1" applyAlignment="1">
      <alignment horizontal="left" vertical="center" wrapText="1"/>
    </xf>
    <xf numFmtId="0" fontId="3" fillId="2" borderId="3" xfId="1" applyFont="1" applyFill="1" applyBorder="1" applyAlignment="1">
      <alignment horizontal="center" vertical="center"/>
    </xf>
    <xf numFmtId="0" fontId="5" fillId="2" borderId="36" xfId="1" applyFont="1" applyFill="1" applyBorder="1" applyAlignment="1">
      <alignment horizontal="center" vertical="center"/>
    </xf>
    <xf numFmtId="0" fontId="5" fillId="3" borderId="36" xfId="1" applyFont="1" applyFill="1" applyBorder="1" applyAlignment="1">
      <alignment wrapText="1"/>
    </xf>
    <xf numFmtId="0" fontId="5" fillId="3" borderId="36" xfId="1" applyFont="1" applyFill="1" applyBorder="1" applyAlignment="1">
      <alignment horizontal="center" vertical="center" wrapText="1"/>
    </xf>
    <xf numFmtId="0" fontId="5" fillId="3" borderId="36" xfId="1" applyFont="1" applyFill="1" applyBorder="1" applyAlignment="1">
      <alignment horizontal="right" wrapText="1"/>
    </xf>
    <xf numFmtId="0" fontId="12" fillId="3" borderId="36" xfId="1" applyFont="1" applyFill="1" applyBorder="1" applyAlignment="1">
      <alignment wrapText="1"/>
    </xf>
    <xf numFmtId="0" fontId="5" fillId="0" borderId="36" xfId="1" applyFont="1" applyFill="1" applyBorder="1" applyAlignment="1">
      <alignment wrapText="1"/>
    </xf>
    <xf numFmtId="0" fontId="3" fillId="2" borderId="1" xfId="1" applyFont="1" applyFill="1" applyBorder="1" applyAlignment="1">
      <alignment horizontal="center" vertical="center"/>
    </xf>
    <xf numFmtId="0" fontId="3" fillId="2" borderId="2" xfId="1" applyFont="1" applyFill="1" applyBorder="1" applyAlignment="1">
      <alignment horizontal="center" vertical="center"/>
    </xf>
    <xf numFmtId="0" fontId="5" fillId="0" borderId="3" xfId="1" applyFont="1" applyBorder="1" applyAlignment="1">
      <alignment horizontal="left" vertical="center" wrapText="1"/>
    </xf>
    <xf numFmtId="0" fontId="5" fillId="0" borderId="1" xfId="1" applyFont="1" applyBorder="1" applyAlignment="1">
      <alignment horizontal="left" vertical="center" wrapText="1"/>
    </xf>
    <xf numFmtId="0" fontId="3" fillId="2" borderId="3" xfId="1" applyFont="1" applyFill="1" applyBorder="1" applyAlignment="1">
      <alignment horizontal="center" vertical="center"/>
    </xf>
    <xf numFmtId="0" fontId="3" fillId="2" borderId="1" xfId="1" applyFont="1" applyFill="1" applyBorder="1" applyAlignment="1">
      <alignment horizontal="center" vertical="center"/>
    </xf>
    <xf numFmtId="0" fontId="5" fillId="0" borderId="3" xfId="1" applyFont="1" applyBorder="1" applyAlignment="1">
      <alignment horizontal="left" vertical="center" wrapText="1"/>
    </xf>
    <xf numFmtId="0" fontId="3" fillId="2" borderId="10" xfId="1" applyFont="1" applyFill="1" applyBorder="1" applyAlignment="1">
      <alignment horizontal="center" vertical="center"/>
    </xf>
    <xf numFmtId="0" fontId="3" fillId="2" borderId="3" xfId="1" applyFont="1" applyFill="1" applyBorder="1" applyAlignment="1">
      <alignment horizontal="center" vertical="center"/>
    </xf>
    <xf numFmtId="0" fontId="3" fillId="2" borderId="1" xfId="1" applyFont="1" applyFill="1" applyBorder="1" applyAlignment="1">
      <alignment horizontal="center" vertical="center"/>
    </xf>
    <xf numFmtId="0" fontId="3" fillId="2" borderId="2" xfId="1" applyFont="1" applyFill="1" applyBorder="1" applyAlignment="1">
      <alignment horizontal="center" vertical="center"/>
    </xf>
    <xf numFmtId="0" fontId="5" fillId="0" borderId="3" xfId="1" applyFont="1" applyBorder="1" applyAlignment="1">
      <alignment horizontal="left" vertical="center" wrapText="1"/>
    </xf>
    <xf numFmtId="0" fontId="5" fillId="0" borderId="1" xfId="1" applyFont="1" applyBorder="1" applyAlignment="1">
      <alignment horizontal="left" vertical="center" wrapText="1"/>
    </xf>
    <xf numFmtId="0" fontId="3" fillId="2" borderId="3" xfId="1" applyFont="1" applyFill="1" applyBorder="1" applyAlignment="1">
      <alignment horizontal="center" vertical="center"/>
    </xf>
    <xf numFmtId="0" fontId="5" fillId="3" borderId="36" xfId="1" applyFont="1" applyFill="1" applyBorder="1" applyAlignment="1">
      <alignment vertical="top" wrapText="1"/>
    </xf>
    <xf numFmtId="49" fontId="12" fillId="3" borderId="36" xfId="1" applyNumberFormat="1" applyFont="1" applyFill="1" applyBorder="1" applyAlignment="1">
      <alignment wrapText="1"/>
    </xf>
    <xf numFmtId="0" fontId="5" fillId="7" borderId="36" xfId="1" applyFont="1" applyFill="1" applyBorder="1" applyAlignment="1">
      <alignment wrapText="1"/>
    </xf>
    <xf numFmtId="0" fontId="5" fillId="7" borderId="36" xfId="1" applyFont="1" applyFill="1" applyBorder="1" applyAlignment="1">
      <alignment horizontal="right" wrapText="1"/>
    </xf>
    <xf numFmtId="0" fontId="12" fillId="7" borderId="36" xfId="1" applyFont="1" applyFill="1" applyBorder="1" applyAlignment="1">
      <alignment wrapText="1"/>
    </xf>
    <xf numFmtId="0" fontId="25" fillId="7" borderId="0" xfId="0" applyFont="1" applyFill="1">
      <alignment vertical="center"/>
    </xf>
    <xf numFmtId="0" fontId="3" fillId="2" borderId="1" xfId="1" applyFont="1" applyFill="1" applyBorder="1" applyAlignment="1">
      <alignment horizontal="center" vertical="center"/>
    </xf>
    <xf numFmtId="0" fontId="3" fillId="2" borderId="2" xfId="1" applyFont="1" applyFill="1" applyBorder="1" applyAlignment="1">
      <alignment horizontal="center" vertical="center"/>
    </xf>
    <xf numFmtId="0" fontId="5" fillId="0" borderId="3" xfId="1" applyFont="1" applyBorder="1" applyAlignment="1">
      <alignment horizontal="left" vertical="center" wrapText="1"/>
    </xf>
    <xf numFmtId="0" fontId="5" fillId="0" borderId="1" xfId="1" applyFont="1" applyBorder="1" applyAlignment="1">
      <alignment horizontal="left" vertical="center" wrapText="1"/>
    </xf>
    <xf numFmtId="0" fontId="3" fillId="2" borderId="3" xfId="1" applyFont="1" applyFill="1" applyBorder="1" applyAlignment="1">
      <alignment horizontal="center" vertical="center"/>
    </xf>
    <xf numFmtId="0" fontId="3" fillId="2" borderId="1" xfId="1" applyFont="1" applyFill="1" applyBorder="1" applyAlignment="1">
      <alignment horizontal="center" vertical="center"/>
    </xf>
    <xf numFmtId="0" fontId="3" fillId="2" borderId="2" xfId="1" applyFont="1" applyFill="1" applyBorder="1" applyAlignment="1">
      <alignment horizontal="center" vertical="center"/>
    </xf>
    <xf numFmtId="0" fontId="5" fillId="0" borderId="3" xfId="1" applyFont="1" applyBorder="1" applyAlignment="1">
      <alignment horizontal="left" vertical="center" wrapText="1"/>
    </xf>
    <xf numFmtId="0" fontId="5" fillId="0" borderId="1" xfId="1" applyFont="1" applyBorder="1" applyAlignment="1">
      <alignment horizontal="left" vertical="center" wrapText="1"/>
    </xf>
    <xf numFmtId="0" fontId="3" fillId="2" borderId="3" xfId="1" applyFont="1" applyFill="1" applyBorder="1" applyAlignment="1">
      <alignment horizontal="center" vertical="center"/>
    </xf>
    <xf numFmtId="0" fontId="3" fillId="2" borderId="1" xfId="1" applyFont="1" applyFill="1" applyBorder="1" applyAlignment="1">
      <alignment horizontal="center" vertical="center"/>
    </xf>
    <xf numFmtId="0" fontId="3" fillId="2" borderId="2" xfId="1" applyFont="1" applyFill="1" applyBorder="1" applyAlignment="1">
      <alignment horizontal="center" vertical="center"/>
    </xf>
    <xf numFmtId="0" fontId="5" fillId="0" borderId="3" xfId="1" applyFont="1" applyBorder="1" applyAlignment="1">
      <alignment horizontal="left" vertical="center" wrapText="1"/>
    </xf>
    <xf numFmtId="0" fontId="5" fillId="0" borderId="1" xfId="1" applyFont="1" applyBorder="1" applyAlignment="1">
      <alignment horizontal="left" vertical="center" wrapText="1"/>
    </xf>
    <xf numFmtId="0" fontId="3" fillId="2" borderId="3" xfId="1" applyFont="1" applyFill="1" applyBorder="1" applyAlignment="1">
      <alignment horizontal="center" vertical="center"/>
    </xf>
    <xf numFmtId="0" fontId="3" fillId="2" borderId="1" xfId="1" applyFont="1" applyFill="1" applyBorder="1" applyAlignment="1">
      <alignment horizontal="center" vertical="center"/>
    </xf>
    <xf numFmtId="0" fontId="3" fillId="2" borderId="2" xfId="1" applyFont="1" applyFill="1" applyBorder="1" applyAlignment="1">
      <alignment horizontal="center" vertical="center"/>
    </xf>
    <xf numFmtId="0" fontId="5" fillId="0" borderId="1" xfId="1" applyFont="1" applyBorder="1" applyAlignment="1">
      <alignment horizontal="left" vertical="center" wrapText="1"/>
    </xf>
    <xf numFmtId="0" fontId="3" fillId="2" borderId="2" xfId="1" applyFont="1" applyFill="1" applyBorder="1" applyAlignment="1">
      <alignment horizontal="center" vertical="center"/>
    </xf>
    <xf numFmtId="0" fontId="3" fillId="2" borderId="36" xfId="1" applyFont="1" applyFill="1" applyBorder="1" applyAlignment="1">
      <alignment horizontal="center" vertical="center"/>
    </xf>
    <xf numFmtId="0" fontId="5" fillId="0" borderId="36" xfId="1" applyFont="1" applyBorder="1" applyAlignment="1">
      <alignment horizontal="left" vertical="center" wrapText="1"/>
    </xf>
    <xf numFmtId="0" fontId="5" fillId="0" borderId="36" xfId="1" applyFont="1" applyBorder="1"/>
    <xf numFmtId="0" fontId="5" fillId="0" borderId="36" xfId="1" applyFont="1" applyBorder="1" applyAlignment="1">
      <alignment horizontal="left"/>
    </xf>
    <xf numFmtId="0" fontId="3" fillId="2" borderId="36" xfId="1" applyFont="1" applyFill="1" applyBorder="1" applyAlignment="1">
      <alignment horizontal="center" vertical="center" wrapText="1"/>
    </xf>
    <xf numFmtId="0" fontId="5" fillId="3" borderId="37" xfId="1" applyFont="1" applyFill="1" applyBorder="1" applyAlignment="1">
      <alignment wrapText="1"/>
    </xf>
    <xf numFmtId="0" fontId="5" fillId="3" borderId="38" xfId="1" applyFont="1" applyFill="1" applyBorder="1" applyAlignment="1">
      <alignment wrapText="1"/>
    </xf>
    <xf numFmtId="0" fontId="5" fillId="3" borderId="39" xfId="1" applyFont="1" applyFill="1" applyBorder="1" applyAlignment="1">
      <alignment wrapText="1"/>
    </xf>
    <xf numFmtId="0" fontId="5" fillId="3" borderId="40" xfId="1" applyFont="1" applyFill="1" applyBorder="1" applyAlignment="1">
      <alignment wrapText="1"/>
    </xf>
    <xf numFmtId="0" fontId="5" fillId="3" borderId="41" xfId="1" applyFont="1" applyFill="1" applyBorder="1" applyAlignment="1">
      <alignment wrapText="1"/>
    </xf>
    <xf numFmtId="0" fontId="12" fillId="3" borderId="38" xfId="1" applyFont="1" applyFill="1" applyBorder="1" applyAlignment="1">
      <alignment wrapText="1"/>
    </xf>
    <xf numFmtId="0" fontId="5" fillId="2" borderId="38" xfId="1" applyFont="1" applyFill="1" applyBorder="1" applyAlignment="1">
      <alignment horizontal="center" vertical="center"/>
    </xf>
    <xf numFmtId="0" fontId="0" fillId="0" borderId="38" xfId="0" applyBorder="1">
      <alignment vertical="center"/>
    </xf>
    <xf numFmtId="0" fontId="5" fillId="3" borderId="38" xfId="1" applyFont="1" applyFill="1" applyBorder="1" applyAlignment="1">
      <alignment horizontal="center" vertical="center" wrapText="1"/>
    </xf>
    <xf numFmtId="0" fontId="26" fillId="3" borderId="38" xfId="1" applyFont="1" applyFill="1" applyBorder="1" applyAlignment="1">
      <alignment wrapText="1"/>
    </xf>
    <xf numFmtId="0" fontId="5" fillId="19" borderId="38" xfId="1" applyFont="1" applyFill="1" applyBorder="1" applyAlignment="1">
      <alignment wrapText="1"/>
    </xf>
    <xf numFmtId="0" fontId="5" fillId="19" borderId="41" xfId="1" applyFont="1" applyFill="1" applyBorder="1" applyAlignment="1">
      <alignment wrapText="1"/>
    </xf>
    <xf numFmtId="0" fontId="12" fillId="19" borderId="38" xfId="1" applyFont="1" applyFill="1" applyBorder="1" applyAlignment="1">
      <alignment wrapText="1"/>
    </xf>
    <xf numFmtId="0" fontId="5" fillId="19" borderId="38" xfId="1" applyFont="1" applyFill="1" applyBorder="1" applyAlignment="1">
      <alignment horizontal="center" vertical="center" wrapText="1"/>
    </xf>
    <xf numFmtId="0" fontId="5" fillId="3" borderId="42" xfId="1" applyFont="1" applyFill="1" applyBorder="1" applyAlignment="1">
      <alignment wrapText="1"/>
    </xf>
    <xf numFmtId="0" fontId="5" fillId="8" borderId="38" xfId="1" applyFont="1" applyFill="1" applyBorder="1" applyAlignment="1">
      <alignment wrapText="1"/>
    </xf>
    <xf numFmtId="0" fontId="5" fillId="8" borderId="41" xfId="1" applyFont="1" applyFill="1" applyBorder="1" applyAlignment="1">
      <alignment wrapText="1"/>
    </xf>
    <xf numFmtId="0" fontId="12" fillId="8" borderId="38" xfId="1" applyFont="1" applyFill="1" applyBorder="1" applyAlignment="1">
      <alignment wrapText="1"/>
    </xf>
    <xf numFmtId="0" fontId="3" fillId="2" borderId="38" xfId="1" applyFont="1" applyFill="1" applyBorder="1" applyAlignment="1">
      <alignment horizontal="center" vertical="center"/>
    </xf>
    <xf numFmtId="0" fontId="3" fillId="2" borderId="41" xfId="1" applyFont="1" applyFill="1" applyBorder="1" applyAlignment="1">
      <alignment horizontal="center" vertical="center"/>
    </xf>
    <xf numFmtId="0" fontId="5" fillId="0" borderId="38" xfId="1" applyFont="1" applyBorder="1" applyAlignment="1">
      <alignment horizontal="left" vertical="center" wrapText="1"/>
    </xf>
    <xf numFmtId="0" fontId="5" fillId="0" borderId="41" xfId="1" applyFont="1" applyBorder="1" applyAlignment="1">
      <alignment horizontal="left" vertical="center" wrapText="1"/>
    </xf>
    <xf numFmtId="0" fontId="5" fillId="0" borderId="38" xfId="1" applyFont="1" applyBorder="1"/>
    <xf numFmtId="0" fontId="5" fillId="0" borderId="38" xfId="1" applyFont="1" applyBorder="1" applyAlignment="1">
      <alignment horizontal="left"/>
    </xf>
    <xf numFmtId="0" fontId="5" fillId="0" borderId="41" xfId="1" applyFont="1" applyBorder="1"/>
    <xf numFmtId="0" fontId="3" fillId="2" borderId="38" xfId="1" applyFont="1" applyFill="1" applyBorder="1" applyAlignment="1">
      <alignment horizontal="center" vertical="center" wrapText="1"/>
    </xf>
    <xf numFmtId="0" fontId="3" fillId="2" borderId="41" xfId="1" applyFont="1" applyFill="1" applyBorder="1" applyAlignment="1">
      <alignment horizontal="center" vertical="center" wrapText="1"/>
    </xf>
    <xf numFmtId="0" fontId="5" fillId="2" borderId="43" xfId="1" applyFont="1" applyFill="1" applyBorder="1" applyAlignment="1">
      <alignment horizontal="center" vertical="center"/>
    </xf>
    <xf numFmtId="0" fontId="3" fillId="2" borderId="43" xfId="1" applyFont="1" applyFill="1" applyBorder="1" applyAlignment="1">
      <alignment horizontal="center" vertical="center"/>
    </xf>
    <xf numFmtId="0" fontId="3" fillId="2" borderId="45" xfId="1" applyFont="1" applyFill="1" applyBorder="1" applyAlignment="1">
      <alignment horizontal="center" vertical="center"/>
    </xf>
    <xf numFmtId="0" fontId="3" fillId="2" borderId="44" xfId="1" applyFont="1" applyFill="1" applyBorder="1" applyAlignment="1">
      <alignment horizontal="center" vertical="center"/>
    </xf>
    <xf numFmtId="0" fontId="5" fillId="0" borderId="43" xfId="1" applyFont="1" applyBorder="1" applyAlignment="1">
      <alignment horizontal="left" vertical="center" wrapText="1"/>
    </xf>
    <xf numFmtId="0" fontId="5" fillId="0" borderId="45" xfId="1" applyFont="1" applyBorder="1" applyAlignment="1">
      <alignment horizontal="left" vertical="center" wrapText="1"/>
    </xf>
    <xf numFmtId="0" fontId="5" fillId="0" borderId="43" xfId="1" applyFont="1" applyBorder="1"/>
    <xf numFmtId="0" fontId="5" fillId="0" borderId="43" xfId="1" applyFont="1" applyBorder="1" applyAlignment="1">
      <alignment horizontal="left"/>
    </xf>
    <xf numFmtId="0" fontId="5" fillId="0" borderId="45" xfId="1" applyFont="1" applyBorder="1"/>
    <xf numFmtId="0" fontId="3" fillId="2" borderId="43" xfId="1" applyFont="1" applyFill="1" applyBorder="1" applyAlignment="1">
      <alignment horizontal="center" vertical="center" wrapText="1"/>
    </xf>
    <xf numFmtId="0" fontId="3" fillId="2" borderId="45" xfId="1" applyFont="1" applyFill="1" applyBorder="1" applyAlignment="1">
      <alignment horizontal="center" vertical="center" wrapText="1"/>
    </xf>
    <xf numFmtId="0" fontId="5" fillId="8" borderId="12" xfId="1" applyFont="1" applyFill="1" applyBorder="1" applyAlignment="1">
      <alignment wrapText="1"/>
    </xf>
    <xf numFmtId="0" fontId="5" fillId="8" borderId="4" xfId="1" applyFont="1" applyFill="1" applyBorder="1" applyAlignment="1">
      <alignment wrapText="1"/>
    </xf>
    <xf numFmtId="0" fontId="5" fillId="8" borderId="11" xfId="1" applyFont="1" applyFill="1" applyBorder="1" applyAlignment="1">
      <alignment wrapText="1"/>
    </xf>
    <xf numFmtId="0" fontId="5" fillId="19" borderId="12" xfId="1" applyFont="1" applyFill="1" applyBorder="1" applyAlignment="1">
      <alignment wrapText="1"/>
    </xf>
    <xf numFmtId="0" fontId="5" fillId="20" borderId="38" xfId="1" applyFont="1" applyFill="1" applyBorder="1" applyAlignment="1">
      <alignment wrapText="1"/>
    </xf>
    <xf numFmtId="0" fontId="12" fillId="20" borderId="38" xfId="1" applyFont="1" applyFill="1" applyBorder="1" applyAlignment="1">
      <alignment wrapText="1"/>
    </xf>
    <xf numFmtId="0" fontId="5" fillId="7" borderId="38" xfId="1" applyFont="1" applyFill="1" applyBorder="1" applyAlignment="1">
      <alignment wrapText="1"/>
    </xf>
    <xf numFmtId="0" fontId="5" fillId="11" borderId="38" xfId="1" applyFont="1" applyFill="1" applyBorder="1" applyAlignment="1">
      <alignment wrapText="1"/>
    </xf>
    <xf numFmtId="0" fontId="5" fillId="11" borderId="38" xfId="1" applyFont="1" applyFill="1" applyBorder="1" applyAlignment="1">
      <alignment horizontal="center" vertical="center" wrapText="1"/>
    </xf>
    <xf numFmtId="0" fontId="5" fillId="11" borderId="41" xfId="1" applyFont="1" applyFill="1" applyBorder="1" applyAlignment="1">
      <alignment wrapText="1"/>
    </xf>
    <xf numFmtId="0" fontId="5" fillId="3" borderId="43" xfId="1" applyFont="1" applyFill="1" applyBorder="1" applyAlignment="1">
      <alignment wrapText="1"/>
    </xf>
    <xf numFmtId="0" fontId="5" fillId="3" borderId="43" xfId="1" applyFont="1" applyFill="1" applyBorder="1" applyAlignment="1">
      <alignment horizontal="right" wrapText="1"/>
    </xf>
    <xf numFmtId="0" fontId="12" fillId="3" borderId="43" xfId="1" applyFont="1" applyFill="1" applyBorder="1" applyAlignment="1">
      <alignment wrapText="1"/>
    </xf>
    <xf numFmtId="0" fontId="3" fillId="2" borderId="1" xfId="1" applyFont="1" applyFill="1" applyBorder="1" applyAlignment="1">
      <alignment horizontal="center" vertical="center"/>
    </xf>
    <xf numFmtId="0" fontId="3" fillId="2" borderId="2" xfId="1" applyFont="1" applyFill="1" applyBorder="1" applyAlignment="1">
      <alignment horizontal="center" vertical="center"/>
    </xf>
    <xf numFmtId="0" fontId="5" fillId="0" borderId="3" xfId="1" applyFont="1" applyBorder="1" applyAlignment="1">
      <alignment horizontal="left" vertical="center" wrapText="1"/>
    </xf>
    <xf numFmtId="0" fontId="5" fillId="0" borderId="1" xfId="1" applyFont="1" applyBorder="1" applyAlignment="1">
      <alignment horizontal="left" vertical="center" wrapText="1"/>
    </xf>
    <xf numFmtId="0" fontId="3" fillId="2" borderId="3" xfId="1" applyFont="1" applyFill="1" applyBorder="1" applyAlignment="1">
      <alignment horizontal="center" vertical="center"/>
    </xf>
    <xf numFmtId="0" fontId="3" fillId="2" borderId="1" xfId="1" applyFont="1" applyFill="1" applyBorder="1" applyAlignment="1">
      <alignment horizontal="center" vertical="center"/>
    </xf>
    <xf numFmtId="0" fontId="3" fillId="2" borderId="2" xfId="1" applyFont="1" applyFill="1" applyBorder="1" applyAlignment="1">
      <alignment horizontal="center" vertical="center"/>
    </xf>
    <xf numFmtId="0" fontId="5" fillId="0" borderId="3" xfId="1" applyFont="1" applyBorder="1" applyAlignment="1">
      <alignment horizontal="left" vertical="center" wrapText="1"/>
    </xf>
    <xf numFmtId="0" fontId="5" fillId="0" borderId="1" xfId="1" applyFont="1" applyBorder="1" applyAlignment="1">
      <alignment horizontal="left" vertical="center" wrapText="1"/>
    </xf>
    <xf numFmtId="0" fontId="3" fillId="2" borderId="3" xfId="1" applyFont="1" applyFill="1" applyBorder="1" applyAlignment="1">
      <alignment horizontal="center" vertical="center"/>
    </xf>
    <xf numFmtId="0" fontId="5" fillId="7" borderId="43" xfId="1" applyFont="1" applyFill="1" applyBorder="1" applyAlignment="1">
      <alignment wrapText="1"/>
    </xf>
    <xf numFmtId="0" fontId="5" fillId="7" borderId="43" xfId="1" applyFont="1" applyFill="1" applyBorder="1" applyAlignment="1">
      <alignment horizontal="right" wrapText="1"/>
    </xf>
    <xf numFmtId="0" fontId="12" fillId="7" borderId="43" xfId="1" applyFont="1" applyFill="1" applyBorder="1" applyAlignment="1">
      <alignment wrapText="1"/>
    </xf>
    <xf numFmtId="0" fontId="5" fillId="3" borderId="48" xfId="1" applyFont="1" applyFill="1" applyBorder="1" applyAlignment="1">
      <alignment wrapText="1"/>
    </xf>
    <xf numFmtId="0" fontId="0" fillId="0" borderId="49" xfId="0" applyBorder="1">
      <alignment vertical="center"/>
    </xf>
    <xf numFmtId="0" fontId="5" fillId="2" borderId="49" xfId="1" applyFont="1" applyFill="1" applyBorder="1" applyAlignment="1">
      <alignment horizontal="center" vertical="center"/>
    </xf>
    <xf numFmtId="0" fontId="5" fillId="3" borderId="49" xfId="1" applyFont="1" applyFill="1" applyBorder="1" applyAlignment="1">
      <alignment wrapText="1"/>
    </xf>
    <xf numFmtId="0" fontId="5" fillId="0" borderId="49" xfId="1" applyFont="1" applyFill="1" applyBorder="1" applyAlignment="1">
      <alignment wrapText="1"/>
    </xf>
    <xf numFmtId="0" fontId="0" fillId="0" borderId="49" xfId="0" applyFill="1" applyBorder="1">
      <alignment vertical="center"/>
    </xf>
    <xf numFmtId="0" fontId="3" fillId="2" borderId="1" xfId="1" applyFont="1" applyFill="1" applyBorder="1" applyAlignment="1">
      <alignment horizontal="center" vertical="center"/>
    </xf>
    <xf numFmtId="0" fontId="3" fillId="2" borderId="2" xfId="1" applyFont="1" applyFill="1" applyBorder="1" applyAlignment="1">
      <alignment horizontal="center" vertical="center"/>
    </xf>
    <xf numFmtId="0" fontId="3" fillId="3" borderId="3" xfId="1" applyFont="1" applyFill="1" applyBorder="1" applyAlignment="1">
      <alignment horizontal="center" vertical="center"/>
    </xf>
    <xf numFmtId="0" fontId="5" fillId="0" borderId="3" xfId="1" applyFont="1" applyBorder="1" applyAlignment="1">
      <alignment horizontal="left" vertical="center" wrapText="1"/>
    </xf>
    <xf numFmtId="0" fontId="3" fillId="3" borderId="1" xfId="1" applyFont="1" applyFill="1" applyBorder="1" applyAlignment="1">
      <alignment horizontal="center" vertical="center"/>
    </xf>
    <xf numFmtId="0" fontId="3" fillId="3" borderId="10" xfId="1" applyFont="1" applyFill="1" applyBorder="1" applyAlignment="1">
      <alignment horizontal="center" vertical="center"/>
    </xf>
    <xf numFmtId="0" fontId="3" fillId="3" borderId="2" xfId="1" applyFont="1" applyFill="1" applyBorder="1" applyAlignment="1">
      <alignment horizontal="center" vertical="center"/>
    </xf>
    <xf numFmtId="0" fontId="5" fillId="0" borderId="1" xfId="1" applyFont="1" applyBorder="1" applyAlignment="1">
      <alignment horizontal="left" vertical="center" wrapText="1"/>
    </xf>
    <xf numFmtId="0" fontId="5" fillId="0" borderId="10" xfId="1" applyFont="1" applyBorder="1" applyAlignment="1">
      <alignment horizontal="left" vertical="center" wrapText="1"/>
    </xf>
    <xf numFmtId="0" fontId="5" fillId="0" borderId="2" xfId="1" applyFont="1" applyBorder="1" applyAlignment="1">
      <alignment horizontal="left" vertical="center" wrapText="1"/>
    </xf>
    <xf numFmtId="0" fontId="3" fillId="3" borderId="6" xfId="1" applyFont="1" applyFill="1" applyBorder="1" applyAlignment="1">
      <alignment horizontal="center" vertical="center"/>
    </xf>
    <xf numFmtId="0" fontId="3" fillId="3" borderId="7" xfId="1" applyFont="1" applyFill="1" applyBorder="1" applyAlignment="1">
      <alignment horizontal="center" vertical="center"/>
    </xf>
    <xf numFmtId="0" fontId="3" fillId="3" borderId="8" xfId="1" applyFont="1" applyFill="1" applyBorder="1" applyAlignment="1">
      <alignment horizontal="center" vertical="center"/>
    </xf>
    <xf numFmtId="0" fontId="3" fillId="2" borderId="10" xfId="1" applyFont="1" applyFill="1" applyBorder="1" applyAlignment="1">
      <alignment horizontal="center" vertical="center"/>
    </xf>
    <xf numFmtId="0" fontId="5" fillId="0" borderId="1" xfId="1" applyFont="1" applyBorder="1" applyAlignment="1">
      <alignment horizontal="center" vertical="center"/>
    </xf>
    <xf numFmtId="0" fontId="5" fillId="0" borderId="2" xfId="1" applyFont="1" applyBorder="1" applyAlignment="1">
      <alignment horizontal="center" vertical="center"/>
    </xf>
    <xf numFmtId="14" fontId="5" fillId="0" borderId="19" xfId="1" applyNumberFormat="1" applyFont="1" applyBorder="1" applyAlignment="1">
      <alignment horizontal="center" vertical="center"/>
    </xf>
    <xf numFmtId="14" fontId="5" fillId="0" borderId="20" xfId="1" applyNumberFormat="1" applyFont="1" applyBorder="1" applyAlignment="1">
      <alignment horizontal="center" vertical="center"/>
    </xf>
    <xf numFmtId="0" fontId="5" fillId="0" borderId="3" xfId="1" applyFont="1" applyBorder="1" applyAlignment="1">
      <alignment horizontal="center" vertical="center"/>
    </xf>
    <xf numFmtId="0" fontId="3" fillId="2" borderId="3" xfId="1" applyFont="1" applyFill="1" applyBorder="1" applyAlignment="1">
      <alignment horizontal="center" vertical="center"/>
    </xf>
    <xf numFmtId="14" fontId="5" fillId="0" borderId="3" xfId="1" applyNumberFormat="1" applyFont="1" applyBorder="1" applyAlignment="1">
      <alignment horizontal="center" vertical="center"/>
    </xf>
    <xf numFmtId="0" fontId="8" fillId="4" borderId="3" xfId="0" applyFont="1" applyFill="1" applyBorder="1" applyAlignment="1">
      <alignment horizontal="center" vertical="center"/>
    </xf>
    <xf numFmtId="0" fontId="9" fillId="0" borderId="3" xfId="0" applyFont="1" applyBorder="1" applyAlignment="1">
      <alignment horizontal="left" vertical="center" wrapText="1"/>
    </xf>
    <xf numFmtId="0" fontId="8" fillId="5" borderId="3" xfId="0" applyFont="1" applyFill="1" applyBorder="1" applyAlignment="1">
      <alignment horizontal="center" vertical="center"/>
    </xf>
    <xf numFmtId="0" fontId="7" fillId="0" borderId="3" xfId="0" applyFont="1" applyBorder="1" applyAlignment="1">
      <alignment vertical="center" wrapText="1"/>
    </xf>
    <xf numFmtId="0" fontId="6" fillId="0" borderId="3" xfId="1" applyFont="1" applyBorder="1" applyAlignment="1">
      <alignment horizontal="center" vertical="center"/>
    </xf>
    <xf numFmtId="0" fontId="6" fillId="0" borderId="22" xfId="1" applyFont="1" applyBorder="1" applyAlignment="1">
      <alignment horizontal="center" vertical="center"/>
    </xf>
    <xf numFmtId="0" fontId="6" fillId="0" borderId="32" xfId="1" applyFont="1" applyBorder="1" applyAlignment="1">
      <alignment horizontal="center" vertical="center"/>
    </xf>
    <xf numFmtId="0" fontId="6" fillId="0" borderId="33" xfId="1" applyFont="1" applyBorder="1" applyAlignment="1">
      <alignment horizontal="center" vertical="center"/>
    </xf>
    <xf numFmtId="14" fontId="6" fillId="0" borderId="3" xfId="1" applyNumberFormat="1" applyFont="1" applyBorder="1" applyAlignment="1">
      <alignment horizontal="center" vertical="center"/>
    </xf>
    <xf numFmtId="0" fontId="6" fillId="0" borderId="3" xfId="1" applyFont="1" applyBorder="1" applyAlignment="1">
      <alignment horizontal="left" vertical="center" wrapText="1"/>
    </xf>
    <xf numFmtId="14" fontId="12" fillId="0" borderId="3" xfId="1" applyNumberFormat="1" applyFont="1" applyBorder="1" applyAlignment="1">
      <alignment horizontal="left" vertical="center" wrapText="1"/>
    </xf>
    <xf numFmtId="0" fontId="5" fillId="10" borderId="3" xfId="1" applyFont="1" applyFill="1" applyBorder="1" applyAlignment="1">
      <alignment horizontal="center" vertical="center"/>
    </xf>
    <xf numFmtId="0" fontId="12" fillId="3" borderId="11" xfId="1" applyFont="1" applyFill="1" applyBorder="1" applyAlignment="1">
      <alignment horizontal="left" vertical="top" wrapText="1"/>
    </xf>
    <xf numFmtId="0" fontId="12" fillId="3" borderId="30" xfId="1" applyFont="1" applyFill="1" applyBorder="1" applyAlignment="1">
      <alignment horizontal="left" vertical="top" wrapText="1"/>
    </xf>
    <xf numFmtId="0" fontId="12" fillId="3" borderId="5" xfId="1" applyFont="1" applyFill="1" applyBorder="1" applyAlignment="1">
      <alignment horizontal="left" vertical="top" wrapText="1"/>
    </xf>
    <xf numFmtId="14" fontId="5" fillId="0" borderId="1" xfId="1" applyNumberFormat="1" applyFont="1" applyBorder="1" applyAlignment="1">
      <alignment horizontal="center" vertical="center"/>
    </xf>
    <xf numFmtId="0" fontId="4" fillId="0" borderId="1" xfId="1" applyFont="1" applyBorder="1" applyAlignment="1">
      <alignment horizontal="center" vertical="center"/>
    </xf>
    <xf numFmtId="0" fontId="3" fillId="2" borderId="45" xfId="1" applyFont="1" applyFill="1" applyBorder="1" applyAlignment="1">
      <alignment horizontal="center" vertical="center"/>
    </xf>
    <xf numFmtId="0" fontId="3" fillId="2" borderId="44" xfId="1" applyFont="1" applyFill="1" applyBorder="1" applyAlignment="1">
      <alignment horizontal="center" vertical="center"/>
    </xf>
    <xf numFmtId="0" fontId="5" fillId="0" borderId="45" xfId="1" applyFont="1" applyBorder="1" applyAlignment="1">
      <alignment horizontal="left" vertical="center" wrapText="1"/>
    </xf>
    <xf numFmtId="0" fontId="5" fillId="0" borderId="47" xfId="1" applyFont="1" applyBorder="1" applyAlignment="1">
      <alignment horizontal="left" vertical="center" wrapText="1"/>
    </xf>
    <xf numFmtId="0" fontId="5" fillId="0" borderId="44" xfId="1" applyFont="1" applyBorder="1" applyAlignment="1">
      <alignment horizontal="left" vertical="center" wrapText="1"/>
    </xf>
    <xf numFmtId="0" fontId="3" fillId="2" borderId="41" xfId="1" applyFont="1" applyFill="1" applyBorder="1" applyAlignment="1">
      <alignment horizontal="center" vertical="center"/>
    </xf>
    <xf numFmtId="0" fontId="5" fillId="0" borderId="41" xfId="1" applyFont="1" applyBorder="1" applyAlignment="1">
      <alignment horizontal="left" vertical="center" wrapText="1"/>
    </xf>
    <xf numFmtId="0" fontId="5" fillId="0" borderId="45" xfId="1" applyFont="1" applyBorder="1" applyAlignment="1">
      <alignment horizontal="center" vertical="center"/>
    </xf>
    <xf numFmtId="0" fontId="5" fillId="0" borderId="44" xfId="1" applyFont="1" applyBorder="1" applyAlignment="1">
      <alignment horizontal="center" vertical="center"/>
    </xf>
    <xf numFmtId="14" fontId="5" fillId="0" borderId="46" xfId="1" applyNumberFormat="1" applyFont="1" applyBorder="1" applyAlignment="1">
      <alignment horizontal="center" vertical="center"/>
    </xf>
    <xf numFmtId="0" fontId="5" fillId="0" borderId="41" xfId="1" applyFont="1" applyBorder="1" applyAlignment="1">
      <alignment horizontal="center" vertical="center"/>
    </xf>
  </cellXfs>
  <cellStyles count="4">
    <cellStyle name="标题 1" xfId="2" builtinId="16"/>
    <cellStyle name="差" xfId="3" builtinId="27"/>
    <cellStyle name="常规" xfId="0" builtinId="0"/>
    <cellStyle name="常规 2" xfId="1"/>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11</xdr:col>
      <xdr:colOff>1825336</xdr:colOff>
      <xdr:row>9</xdr:row>
      <xdr:rowOff>123825</xdr:rowOff>
    </xdr:from>
    <xdr:to>
      <xdr:col>11</xdr:col>
      <xdr:colOff>7553326</xdr:colOff>
      <xdr:row>11</xdr:row>
      <xdr:rowOff>38100</xdr:rowOff>
    </xdr:to>
    <xdr:pic>
      <xdr:nvPicPr>
        <xdr:cNvPr id="2" name="Picture 2"/>
        <xdr:cNvPicPr>
          <a:picLocks noChangeAspect="1" noChangeArrowheads="1"/>
        </xdr:cNvPicPr>
      </xdr:nvPicPr>
      <xdr:blipFill>
        <a:blip xmlns:r="http://schemas.openxmlformats.org/officeDocument/2006/relationships" r:embed="rId1"/>
        <a:srcRect/>
        <a:stretch>
          <a:fillRect/>
        </a:stretch>
      </xdr:blipFill>
      <xdr:spPr bwMode="auto">
        <a:xfrm>
          <a:off x="11197936" y="1905000"/>
          <a:ext cx="5727990" cy="333375"/>
        </a:xfrm>
        <a:prstGeom prst="rect">
          <a:avLst/>
        </a:prstGeom>
        <a:noFill/>
        <a:ln w="1">
          <a:noFill/>
          <a:miter lim="800000"/>
          <a:headEnd/>
          <a:tailEnd type="none" w="med" len="med"/>
        </a:ln>
        <a:effectLst/>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CCE8C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dimension ref="A1:F112"/>
  <sheetViews>
    <sheetView workbookViewId="0">
      <selection activeCell="C29" sqref="C29:F29"/>
    </sheetView>
  </sheetViews>
  <sheetFormatPr defaultRowHeight="13.5"/>
  <cols>
    <col min="1" max="1" width="5.25" customWidth="1"/>
    <col min="2" max="2" width="13.25" customWidth="1"/>
    <col min="3" max="3" width="26.5" customWidth="1"/>
    <col min="4" max="4" width="6.125" customWidth="1"/>
    <col min="5" max="5" width="6.875" customWidth="1"/>
    <col min="6" max="6" width="30.375" customWidth="1"/>
    <col min="10" max="10" width="37.125" customWidth="1"/>
  </cols>
  <sheetData>
    <row r="1" spans="1:6" ht="19.5" customHeight="1">
      <c r="A1" s="539" t="s">
        <v>0</v>
      </c>
      <c r="B1" s="540"/>
      <c r="C1" s="549" t="s">
        <v>17</v>
      </c>
      <c r="D1" s="550"/>
      <c r="E1" s="550"/>
      <c r="F1" s="551"/>
    </row>
    <row r="2" spans="1:6" ht="20.25" customHeight="1">
      <c r="A2" s="539" t="s">
        <v>1</v>
      </c>
      <c r="B2" s="540"/>
      <c r="C2" s="542" t="s">
        <v>19</v>
      </c>
      <c r="D2" s="542"/>
      <c r="E2" s="542"/>
      <c r="F2" s="542"/>
    </row>
    <row r="3" spans="1:6">
      <c r="A3" s="1"/>
      <c r="B3" s="1"/>
      <c r="C3" s="2"/>
      <c r="D3" s="1"/>
      <c r="E3" s="1"/>
      <c r="F3" s="1"/>
    </row>
    <row r="4" spans="1:6">
      <c r="A4" s="3" t="s">
        <v>2</v>
      </c>
      <c r="B4" s="3" t="s">
        <v>6</v>
      </c>
      <c r="C4" s="3" t="s">
        <v>3</v>
      </c>
      <c r="D4" s="3" t="s">
        <v>4</v>
      </c>
      <c r="E4" s="3" t="s">
        <v>10</v>
      </c>
      <c r="F4" s="3" t="s">
        <v>8</v>
      </c>
    </row>
    <row r="5" spans="1:6">
      <c r="A5" s="4">
        <v>1</v>
      </c>
      <c r="B5" s="9" t="s">
        <v>16</v>
      </c>
      <c r="C5" s="5" t="s">
        <v>21</v>
      </c>
      <c r="D5" s="7"/>
      <c r="E5" s="5" t="s">
        <v>13</v>
      </c>
      <c r="F5" s="5"/>
    </row>
    <row r="6" spans="1:6">
      <c r="A6" s="4">
        <v>2</v>
      </c>
      <c r="B6" s="9" t="s">
        <v>14</v>
      </c>
      <c r="C6" t="s">
        <v>23</v>
      </c>
      <c r="D6" s="7"/>
      <c r="E6" s="5" t="s">
        <v>13</v>
      </c>
      <c r="F6" s="6"/>
    </row>
    <row r="7" spans="1:6">
      <c r="A7" s="4">
        <v>3</v>
      </c>
      <c r="B7" s="9" t="s">
        <v>15</v>
      </c>
      <c r="C7" s="5" t="s">
        <v>24</v>
      </c>
      <c r="D7" s="7"/>
      <c r="E7" s="5"/>
      <c r="F7" s="6"/>
    </row>
    <row r="8" spans="1:6">
      <c r="A8" s="4">
        <v>4</v>
      </c>
      <c r="B8" s="9"/>
      <c r="C8" s="6"/>
      <c r="D8" s="8"/>
      <c r="E8" s="5"/>
      <c r="F8" s="6"/>
    </row>
    <row r="9" spans="1:6">
      <c r="A9" s="4">
        <v>5</v>
      </c>
      <c r="B9" s="9"/>
      <c r="C9" s="6"/>
      <c r="D9" s="8"/>
      <c r="E9" s="5"/>
      <c r="F9" s="6"/>
    </row>
    <row r="10" spans="1:6">
      <c r="A10" s="4">
        <v>6</v>
      </c>
      <c r="B10" s="9"/>
      <c r="C10" s="5"/>
      <c r="D10" s="7"/>
      <c r="E10" s="5"/>
      <c r="F10" s="6"/>
    </row>
    <row r="11" spans="1:6">
      <c r="A11" s="4">
        <v>7</v>
      </c>
      <c r="B11" s="9"/>
      <c r="C11" s="5"/>
      <c r="D11" s="7"/>
      <c r="E11" s="5"/>
      <c r="F11" s="6"/>
    </row>
    <row r="15" spans="1:6">
      <c r="A15" s="539" t="s">
        <v>0</v>
      </c>
      <c r="B15" s="540"/>
      <c r="C15" s="541" t="s">
        <v>25</v>
      </c>
      <c r="D15" s="541"/>
      <c r="E15" s="541"/>
      <c r="F15" s="541"/>
    </row>
    <row r="16" spans="1:6">
      <c r="A16" s="539" t="s">
        <v>1</v>
      </c>
      <c r="B16" s="540"/>
      <c r="C16" s="542" t="s">
        <v>26</v>
      </c>
      <c r="D16" s="542"/>
      <c r="E16" s="542"/>
      <c r="F16" s="542"/>
    </row>
    <row r="17" spans="1:6">
      <c r="A17" s="1"/>
      <c r="B17" s="1"/>
      <c r="C17" s="2"/>
      <c r="D17" s="1"/>
      <c r="E17" s="1"/>
      <c r="F17" s="1"/>
    </row>
    <row r="18" spans="1:6">
      <c r="A18" s="3" t="s">
        <v>2</v>
      </c>
      <c r="B18" s="3" t="s">
        <v>6</v>
      </c>
      <c r="C18" s="3" t="s">
        <v>3</v>
      </c>
      <c r="D18" s="3" t="s">
        <v>4</v>
      </c>
      <c r="E18" s="3" t="s">
        <v>10</v>
      </c>
      <c r="F18" s="3" t="s">
        <v>8</v>
      </c>
    </row>
    <row r="19" spans="1:6">
      <c r="A19" s="4">
        <v>1</v>
      </c>
      <c r="B19" s="9" t="s">
        <v>28</v>
      </c>
      <c r="C19" s="5" t="s">
        <v>21</v>
      </c>
      <c r="D19" s="7"/>
      <c r="E19" s="5" t="s">
        <v>13</v>
      </c>
      <c r="F19" s="5"/>
    </row>
    <row r="20" spans="1:6">
      <c r="A20" s="4">
        <v>2</v>
      </c>
      <c r="B20" s="9" t="s">
        <v>29</v>
      </c>
      <c r="C20" t="s">
        <v>23</v>
      </c>
      <c r="D20" s="7"/>
      <c r="E20" s="5" t="s">
        <v>13</v>
      </c>
      <c r="F20" s="6"/>
    </row>
    <row r="21" spans="1:6">
      <c r="A21" s="4">
        <v>3</v>
      </c>
      <c r="B21" s="9"/>
      <c r="C21" s="5"/>
      <c r="D21" s="7"/>
      <c r="E21" s="5"/>
      <c r="F21" s="6"/>
    </row>
    <row r="22" spans="1:6">
      <c r="A22" s="4">
        <v>4</v>
      </c>
      <c r="B22" s="9"/>
      <c r="C22" s="6"/>
      <c r="D22" s="8"/>
      <c r="E22" s="5"/>
      <c r="F22" s="6"/>
    </row>
    <row r="23" spans="1:6">
      <c r="A23" s="4">
        <v>5</v>
      </c>
      <c r="B23" s="9"/>
      <c r="C23" s="6"/>
      <c r="D23" s="8"/>
      <c r="E23" s="5"/>
      <c r="F23" s="6"/>
    </row>
    <row r="24" spans="1:6">
      <c r="A24" s="4">
        <v>6</v>
      </c>
      <c r="B24" s="9"/>
      <c r="C24" s="5"/>
      <c r="D24" s="7"/>
      <c r="E24" s="5"/>
      <c r="F24" s="6"/>
    </row>
    <row r="25" spans="1:6">
      <c r="A25" s="4">
        <v>7</v>
      </c>
      <c r="B25" s="9"/>
      <c r="C25" s="5"/>
      <c r="D25" s="7"/>
      <c r="E25" s="5"/>
      <c r="F25" s="6"/>
    </row>
    <row r="28" spans="1:6">
      <c r="A28" s="539" t="s">
        <v>0</v>
      </c>
      <c r="B28" s="540"/>
      <c r="C28" s="541" t="s">
        <v>41</v>
      </c>
      <c r="D28" s="541"/>
      <c r="E28" s="541"/>
      <c r="F28" s="541"/>
    </row>
    <row r="29" spans="1:6">
      <c r="A29" s="539" t="s">
        <v>1</v>
      </c>
      <c r="B29" s="540"/>
      <c r="C29" s="542" t="s">
        <v>41</v>
      </c>
      <c r="D29" s="542"/>
      <c r="E29" s="542"/>
      <c r="F29" s="542"/>
    </row>
    <row r="30" spans="1:6">
      <c r="A30" s="1"/>
      <c r="B30" s="1"/>
      <c r="C30" s="2"/>
      <c r="D30" s="1"/>
      <c r="E30" s="1"/>
      <c r="F30" s="1"/>
    </row>
    <row r="31" spans="1:6">
      <c r="A31" s="3" t="s">
        <v>2</v>
      </c>
      <c r="B31" s="3" t="s">
        <v>6</v>
      </c>
      <c r="C31" s="3" t="s">
        <v>3</v>
      </c>
      <c r="D31" s="3" t="s">
        <v>4</v>
      </c>
      <c r="E31" s="3" t="s">
        <v>10</v>
      </c>
      <c r="F31" s="3" t="s">
        <v>8</v>
      </c>
    </row>
    <row r="32" spans="1:6">
      <c r="A32" s="4">
        <v>1</v>
      </c>
      <c r="B32" s="9" t="s">
        <v>16</v>
      </c>
      <c r="C32" s="12" t="s">
        <v>21</v>
      </c>
      <c r="D32" s="10"/>
      <c r="E32" s="5" t="s">
        <v>13</v>
      </c>
      <c r="F32" s="5"/>
    </row>
    <row r="33" spans="1:6">
      <c r="A33" s="4">
        <v>2</v>
      </c>
      <c r="B33" s="9" t="s">
        <v>28</v>
      </c>
      <c r="C33" s="13" t="s">
        <v>21</v>
      </c>
      <c r="D33" s="10"/>
      <c r="E33" s="5" t="s">
        <v>13</v>
      </c>
      <c r="F33" s="6"/>
    </row>
    <row r="34" spans="1:6">
      <c r="A34" s="4">
        <v>3</v>
      </c>
      <c r="B34" s="9" t="s">
        <v>42</v>
      </c>
      <c r="C34" s="13" t="s">
        <v>24</v>
      </c>
      <c r="D34" s="10"/>
      <c r="E34" s="5"/>
      <c r="F34" s="6"/>
    </row>
    <row r="35" spans="1:6">
      <c r="A35" s="4">
        <v>4</v>
      </c>
      <c r="B35" s="9"/>
      <c r="C35" s="11"/>
      <c r="D35" s="8"/>
      <c r="E35" s="5"/>
      <c r="F35" s="6"/>
    </row>
    <row r="38" spans="1:6">
      <c r="A38" s="539" t="s">
        <v>0</v>
      </c>
      <c r="B38" s="540"/>
      <c r="C38" s="541" t="s">
        <v>30</v>
      </c>
      <c r="D38" s="541"/>
      <c r="E38" s="541"/>
      <c r="F38" s="541"/>
    </row>
    <row r="39" spans="1:6">
      <c r="A39" s="539" t="s">
        <v>1</v>
      </c>
      <c r="B39" s="540"/>
      <c r="C39" s="542" t="s">
        <v>32</v>
      </c>
      <c r="D39" s="542"/>
      <c r="E39" s="542"/>
      <c r="F39" s="542"/>
    </row>
    <row r="40" spans="1:6">
      <c r="A40" s="1"/>
      <c r="B40" s="1"/>
      <c r="C40" s="2"/>
      <c r="D40" s="1"/>
      <c r="E40" s="1"/>
      <c r="F40" s="1"/>
    </row>
    <row r="41" spans="1:6">
      <c r="A41" s="3" t="s">
        <v>2</v>
      </c>
      <c r="B41" s="3" t="s">
        <v>6</v>
      </c>
      <c r="C41" s="3" t="s">
        <v>3</v>
      </c>
      <c r="D41" s="3" t="s">
        <v>4</v>
      </c>
      <c r="E41" s="3" t="s">
        <v>10</v>
      </c>
      <c r="F41" s="3" t="s">
        <v>8</v>
      </c>
    </row>
    <row r="42" spans="1:6">
      <c r="A42" s="4">
        <v>1</v>
      </c>
      <c r="B42" s="9" t="s">
        <v>33</v>
      </c>
      <c r="C42" s="12" t="s">
        <v>21</v>
      </c>
      <c r="D42" s="10"/>
      <c r="E42" s="5" t="s">
        <v>13</v>
      </c>
      <c r="F42" s="5"/>
    </row>
    <row r="43" spans="1:6">
      <c r="A43" s="4">
        <v>2</v>
      </c>
      <c r="B43" s="9" t="s">
        <v>28</v>
      </c>
      <c r="C43" s="13" t="s">
        <v>21</v>
      </c>
      <c r="D43" s="10"/>
      <c r="E43" s="5" t="s">
        <v>13</v>
      </c>
      <c r="F43" s="6"/>
    </row>
    <row r="44" spans="1:6">
      <c r="A44" s="4">
        <v>3</v>
      </c>
      <c r="B44" s="9" t="s">
        <v>34</v>
      </c>
      <c r="C44" s="13" t="s">
        <v>21</v>
      </c>
      <c r="D44" s="10"/>
      <c r="E44" s="5" t="s">
        <v>13</v>
      </c>
      <c r="F44" s="6" t="s">
        <v>35</v>
      </c>
    </row>
    <row r="45" spans="1:6">
      <c r="A45" s="4">
        <v>4</v>
      </c>
      <c r="B45" s="9"/>
      <c r="C45" s="11"/>
      <c r="D45" s="8"/>
      <c r="E45" s="5"/>
      <c r="F45" s="6"/>
    </row>
    <row r="46" spans="1:6">
      <c r="A46" s="4">
        <v>5</v>
      </c>
      <c r="B46" s="9"/>
      <c r="C46" s="6"/>
      <c r="D46" s="8"/>
      <c r="E46" s="5"/>
      <c r="F46" s="6"/>
    </row>
    <row r="47" spans="1:6">
      <c r="A47" s="4">
        <v>6</v>
      </c>
      <c r="B47" s="9"/>
      <c r="C47" s="5"/>
      <c r="D47" s="7"/>
      <c r="E47" s="5"/>
      <c r="F47" s="6"/>
    </row>
    <row r="48" spans="1:6">
      <c r="A48" s="4">
        <v>7</v>
      </c>
      <c r="B48" s="9"/>
      <c r="C48" s="5"/>
      <c r="D48" s="7"/>
      <c r="E48" s="5"/>
      <c r="F48" s="6"/>
    </row>
    <row r="52" spans="1:6">
      <c r="A52" s="539" t="s">
        <v>0</v>
      </c>
      <c r="B52" s="540"/>
      <c r="C52" s="541" t="s">
        <v>43</v>
      </c>
      <c r="D52" s="541"/>
      <c r="E52" s="541"/>
      <c r="F52" s="541"/>
    </row>
    <row r="53" spans="1:6">
      <c r="A53" s="539" t="s">
        <v>1</v>
      </c>
      <c r="B53" s="540"/>
      <c r="C53" s="542" t="s">
        <v>47</v>
      </c>
      <c r="D53" s="542"/>
      <c r="E53" s="542"/>
      <c r="F53" s="542"/>
    </row>
    <row r="54" spans="1:6">
      <c r="A54" s="1"/>
      <c r="B54" s="1"/>
      <c r="C54" s="2"/>
      <c r="D54" s="1"/>
      <c r="E54" s="1"/>
      <c r="F54" s="1"/>
    </row>
    <row r="55" spans="1:6">
      <c r="A55" s="3" t="s">
        <v>2</v>
      </c>
      <c r="B55" s="3" t="s">
        <v>6</v>
      </c>
      <c r="C55" s="3" t="s">
        <v>3</v>
      </c>
      <c r="D55" s="3" t="s">
        <v>4</v>
      </c>
      <c r="E55" s="3" t="s">
        <v>10</v>
      </c>
      <c r="F55" s="3" t="s">
        <v>8</v>
      </c>
    </row>
    <row r="56" spans="1:6" ht="13.5" customHeight="1">
      <c r="A56" s="4">
        <v>1</v>
      </c>
      <c r="B56" s="9" t="s">
        <v>44</v>
      </c>
      <c r="C56" s="12" t="s">
        <v>21</v>
      </c>
      <c r="D56" s="10"/>
      <c r="E56" s="5" t="s">
        <v>13</v>
      </c>
      <c r="F56" s="5"/>
    </row>
    <row r="57" spans="1:6">
      <c r="A57" s="4">
        <v>2</v>
      </c>
      <c r="B57" s="9" t="s">
        <v>45</v>
      </c>
      <c r="C57" s="13" t="s">
        <v>23</v>
      </c>
      <c r="D57" s="10"/>
      <c r="E57" s="5" t="s">
        <v>13</v>
      </c>
      <c r="F57" s="6"/>
    </row>
    <row r="58" spans="1:6">
      <c r="A58" s="4">
        <v>3</v>
      </c>
      <c r="B58" s="9"/>
      <c r="C58" s="13"/>
      <c r="D58" s="10"/>
      <c r="E58" s="5"/>
      <c r="F58" s="6"/>
    </row>
    <row r="61" spans="1:6">
      <c r="A61" s="539" t="s">
        <v>0</v>
      </c>
      <c r="B61" s="540"/>
      <c r="C61" s="541" t="s">
        <v>46</v>
      </c>
      <c r="D61" s="541"/>
      <c r="E61" s="541"/>
      <c r="F61" s="541"/>
    </row>
    <row r="62" spans="1:6">
      <c r="A62" s="539" t="s">
        <v>1</v>
      </c>
      <c r="B62" s="540"/>
      <c r="C62" s="542" t="s">
        <v>46</v>
      </c>
      <c r="D62" s="542"/>
      <c r="E62" s="542"/>
      <c r="F62" s="542"/>
    </row>
    <row r="63" spans="1:6">
      <c r="A63" s="1"/>
      <c r="B63" s="1"/>
      <c r="C63" s="2"/>
      <c r="D63" s="1"/>
      <c r="E63" s="1"/>
      <c r="F63" s="1"/>
    </row>
    <row r="64" spans="1:6">
      <c r="A64" s="3" t="s">
        <v>2</v>
      </c>
      <c r="B64" s="3" t="s">
        <v>6</v>
      </c>
      <c r="C64" s="3" t="s">
        <v>3</v>
      </c>
      <c r="D64" s="3" t="s">
        <v>4</v>
      </c>
      <c r="E64" s="3" t="s">
        <v>10</v>
      </c>
      <c r="F64" s="3" t="s">
        <v>8</v>
      </c>
    </row>
    <row r="65" spans="1:6">
      <c r="A65" s="4">
        <v>1</v>
      </c>
      <c r="B65" s="9" t="s">
        <v>33</v>
      </c>
      <c r="C65" s="12" t="s">
        <v>21</v>
      </c>
      <c r="D65" s="10"/>
      <c r="E65" s="5" t="s">
        <v>13</v>
      </c>
      <c r="F65" s="5"/>
    </row>
    <row r="66" spans="1:6">
      <c r="A66" s="4">
        <v>2</v>
      </c>
      <c r="B66" s="9" t="s">
        <v>44</v>
      </c>
      <c r="C66" s="13" t="s">
        <v>21</v>
      </c>
      <c r="D66" s="10"/>
      <c r="E66" s="5" t="s">
        <v>13</v>
      </c>
      <c r="F66" s="6"/>
    </row>
    <row r="67" spans="1:6">
      <c r="A67" s="4">
        <v>3</v>
      </c>
      <c r="B67" s="9"/>
      <c r="C67" s="13"/>
      <c r="D67" s="10"/>
      <c r="E67" s="5"/>
      <c r="F67" s="6"/>
    </row>
    <row r="70" spans="1:6">
      <c r="A70" s="539" t="s">
        <v>0</v>
      </c>
      <c r="B70" s="540"/>
      <c r="C70" s="543" t="s">
        <v>36</v>
      </c>
      <c r="D70" s="544"/>
      <c r="E70" s="544"/>
      <c r="F70" s="545"/>
    </row>
    <row r="71" spans="1:6">
      <c r="A71" s="539" t="s">
        <v>1</v>
      </c>
      <c r="B71" s="540"/>
      <c r="C71" s="546" t="s">
        <v>37</v>
      </c>
      <c r="D71" s="547"/>
      <c r="E71" s="547"/>
      <c r="F71" s="548"/>
    </row>
    <row r="72" spans="1:6">
      <c r="A72" s="1"/>
      <c r="B72" s="1"/>
      <c r="C72" s="2"/>
      <c r="D72" s="1"/>
      <c r="E72" s="1"/>
      <c r="F72" s="1"/>
    </row>
    <row r="73" spans="1:6">
      <c r="A73" s="3" t="s">
        <v>2</v>
      </c>
      <c r="B73" s="3" t="s">
        <v>6</v>
      </c>
      <c r="C73" s="3" t="s">
        <v>3</v>
      </c>
      <c r="D73" s="3" t="s">
        <v>4</v>
      </c>
      <c r="E73" s="3" t="s">
        <v>10</v>
      </c>
      <c r="F73" s="3" t="s">
        <v>8</v>
      </c>
    </row>
    <row r="74" spans="1:6">
      <c r="A74" s="4">
        <v>1</v>
      </c>
      <c r="B74" s="9" t="s">
        <v>38</v>
      </c>
      <c r="C74" s="12" t="s">
        <v>21</v>
      </c>
      <c r="D74" s="10"/>
      <c r="E74" s="5" t="s">
        <v>13</v>
      </c>
      <c r="F74" s="5"/>
    </row>
    <row r="75" spans="1:6">
      <c r="A75" s="4">
        <v>2</v>
      </c>
      <c r="B75" s="9" t="s">
        <v>16</v>
      </c>
      <c r="C75" s="13" t="s">
        <v>21</v>
      </c>
      <c r="D75" s="10"/>
      <c r="E75" s="5" t="s">
        <v>13</v>
      </c>
      <c r="F75" s="6"/>
    </row>
    <row r="76" spans="1:6">
      <c r="A76" s="4">
        <v>3</v>
      </c>
      <c r="B76" s="9" t="s">
        <v>39</v>
      </c>
      <c r="C76" s="13" t="s">
        <v>21</v>
      </c>
      <c r="D76" s="10"/>
      <c r="E76" s="5"/>
      <c r="F76" s="6"/>
    </row>
    <row r="77" spans="1:6">
      <c r="A77" s="4">
        <v>4</v>
      </c>
      <c r="B77" s="9" t="s">
        <v>40</v>
      </c>
      <c r="C77" s="11" t="s">
        <v>24</v>
      </c>
      <c r="D77" s="8"/>
      <c r="E77" s="5"/>
      <c r="F77" s="6"/>
    </row>
    <row r="78" spans="1:6">
      <c r="A78" s="4">
        <v>5</v>
      </c>
      <c r="B78" s="9"/>
      <c r="C78" s="6"/>
      <c r="D78" s="8"/>
      <c r="E78" s="5"/>
      <c r="F78" s="6"/>
    </row>
    <row r="79" spans="1:6">
      <c r="A79" s="4">
        <v>6</v>
      </c>
      <c r="B79" s="9"/>
      <c r="C79" s="5"/>
      <c r="D79" s="7"/>
      <c r="E79" s="5"/>
      <c r="F79" s="6"/>
    </row>
    <row r="80" spans="1:6">
      <c r="A80" s="4">
        <v>7</v>
      </c>
      <c r="B80" s="9"/>
      <c r="C80" s="5"/>
      <c r="D80" s="7"/>
      <c r="E80" s="5"/>
      <c r="F80" s="6"/>
    </row>
    <row r="82" spans="1:6">
      <c r="A82" s="539" t="s">
        <v>0</v>
      </c>
      <c r="B82" s="540"/>
      <c r="C82" s="543" t="s">
        <v>50</v>
      </c>
      <c r="D82" s="544"/>
      <c r="E82" s="544"/>
      <c r="F82" s="545"/>
    </row>
    <row r="83" spans="1:6">
      <c r="A83" s="539" t="s">
        <v>1</v>
      </c>
      <c r="B83" s="540"/>
      <c r="C83" s="546" t="s">
        <v>50</v>
      </c>
      <c r="D83" s="547"/>
      <c r="E83" s="547"/>
      <c r="F83" s="548"/>
    </row>
    <row r="84" spans="1:6">
      <c r="A84" s="1"/>
      <c r="B84" s="1"/>
      <c r="C84" s="2"/>
      <c r="D84" s="1"/>
      <c r="E84" s="1"/>
      <c r="F84" s="1"/>
    </row>
    <row r="85" spans="1:6">
      <c r="A85" s="3" t="s">
        <v>2</v>
      </c>
      <c r="B85" s="3" t="s">
        <v>6</v>
      </c>
      <c r="C85" s="3" t="s">
        <v>3</v>
      </c>
      <c r="D85" s="3" t="s">
        <v>4</v>
      </c>
      <c r="E85" s="3" t="s">
        <v>10</v>
      </c>
      <c r="F85" s="3" t="s">
        <v>8</v>
      </c>
    </row>
    <row r="86" spans="1:6">
      <c r="A86" s="4">
        <v>1</v>
      </c>
      <c r="B86" s="9" t="s">
        <v>51</v>
      </c>
      <c r="C86" s="12" t="s">
        <v>21</v>
      </c>
      <c r="D86" s="10"/>
      <c r="E86" s="5" t="s">
        <v>13</v>
      </c>
      <c r="F86" s="5"/>
    </row>
    <row r="87" spans="1:6">
      <c r="A87" s="4">
        <v>2</v>
      </c>
      <c r="B87" s="9" t="s">
        <v>38</v>
      </c>
      <c r="C87" s="12" t="s">
        <v>21</v>
      </c>
      <c r="D87" s="10"/>
      <c r="E87" s="5" t="s">
        <v>13</v>
      </c>
      <c r="F87" s="6"/>
    </row>
    <row r="88" spans="1:6">
      <c r="A88" s="4">
        <v>3</v>
      </c>
      <c r="B88" s="9"/>
      <c r="C88" s="12"/>
      <c r="D88" s="10"/>
      <c r="E88" s="5"/>
      <c r="F88" s="6"/>
    </row>
    <row r="89" spans="1:6">
      <c r="A89" s="4">
        <v>4</v>
      </c>
      <c r="B89" s="9"/>
      <c r="C89" s="12"/>
      <c r="D89" s="8"/>
      <c r="E89" s="5"/>
      <c r="F89" s="6"/>
    </row>
    <row r="90" spans="1:6">
      <c r="A90" s="4">
        <v>5</v>
      </c>
      <c r="B90" s="9"/>
      <c r="C90" s="6"/>
      <c r="D90" s="8"/>
      <c r="E90" s="5"/>
      <c r="F90" s="6"/>
    </row>
    <row r="91" spans="1:6">
      <c r="A91" s="4">
        <v>6</v>
      </c>
      <c r="B91" s="9"/>
      <c r="C91" s="5"/>
      <c r="D91" s="7"/>
      <c r="E91" s="5"/>
      <c r="F91" s="6"/>
    </row>
    <row r="92" spans="1:6">
      <c r="A92" s="4">
        <v>7</v>
      </c>
      <c r="B92" s="9"/>
      <c r="C92" s="5"/>
      <c r="D92" s="7"/>
      <c r="E92" s="5"/>
      <c r="F92" s="6"/>
    </row>
    <row r="95" spans="1:6">
      <c r="A95" s="539" t="s">
        <v>0</v>
      </c>
      <c r="B95" s="540"/>
      <c r="C95" s="541" t="s">
        <v>48</v>
      </c>
      <c r="D95" s="541"/>
      <c r="E95" s="541"/>
      <c r="F95" s="541"/>
    </row>
    <row r="96" spans="1:6">
      <c r="A96" s="539" t="s">
        <v>1</v>
      </c>
      <c r="B96" s="540"/>
      <c r="C96" s="542" t="s">
        <v>48</v>
      </c>
      <c r="D96" s="542"/>
      <c r="E96" s="542"/>
      <c r="F96" s="542"/>
    </row>
    <row r="97" spans="1:6">
      <c r="A97" s="1"/>
      <c r="B97" s="1"/>
      <c r="C97" s="2"/>
      <c r="D97" s="1"/>
      <c r="E97" s="1"/>
      <c r="F97" s="1"/>
    </row>
    <row r="98" spans="1:6">
      <c r="A98" s="3" t="s">
        <v>2</v>
      </c>
      <c r="B98" s="3" t="s">
        <v>6</v>
      </c>
      <c r="C98" s="3" t="s">
        <v>3</v>
      </c>
      <c r="D98" s="3" t="s">
        <v>4</v>
      </c>
      <c r="E98" s="3" t="s">
        <v>10</v>
      </c>
      <c r="F98" s="3" t="s">
        <v>8</v>
      </c>
    </row>
    <row r="99" spans="1:6">
      <c r="A99" s="4">
        <v>1</v>
      </c>
      <c r="B99" s="9" t="s">
        <v>38</v>
      </c>
      <c r="C99" s="13" t="s">
        <v>94</v>
      </c>
      <c r="D99" s="166"/>
      <c r="E99" s="66" t="s">
        <v>13</v>
      </c>
      <c r="F99" s="5"/>
    </row>
    <row r="100" spans="1:6">
      <c r="A100" s="4">
        <v>2</v>
      </c>
      <c r="B100" s="9" t="s">
        <v>52</v>
      </c>
      <c r="C100" s="13" t="s">
        <v>94</v>
      </c>
      <c r="D100" s="166"/>
      <c r="E100" s="66" t="s">
        <v>13</v>
      </c>
      <c r="F100" s="5"/>
    </row>
    <row r="101" spans="1:6">
      <c r="A101" s="4">
        <v>3</v>
      </c>
      <c r="B101" s="9" t="s">
        <v>33</v>
      </c>
      <c r="C101" s="13" t="s">
        <v>94</v>
      </c>
      <c r="D101" s="166"/>
      <c r="E101" s="66" t="s">
        <v>13</v>
      </c>
      <c r="F101" s="6"/>
    </row>
    <row r="102" spans="1:6">
      <c r="A102" s="4">
        <v>4</v>
      </c>
      <c r="B102" s="9"/>
      <c r="C102" s="164"/>
      <c r="D102" s="165"/>
      <c r="E102" s="5"/>
      <c r="F102" s="6"/>
    </row>
    <row r="105" spans="1:6">
      <c r="A105" s="539" t="s">
        <v>0</v>
      </c>
      <c r="B105" s="540"/>
      <c r="C105" s="541" t="s">
        <v>49</v>
      </c>
      <c r="D105" s="541"/>
      <c r="E105" s="541"/>
      <c r="F105" s="541"/>
    </row>
    <row r="106" spans="1:6">
      <c r="A106" s="539" t="s">
        <v>1</v>
      </c>
      <c r="B106" s="540"/>
      <c r="C106" s="542" t="s">
        <v>49</v>
      </c>
      <c r="D106" s="542"/>
      <c r="E106" s="542"/>
      <c r="F106" s="542"/>
    </row>
    <row r="107" spans="1:6">
      <c r="A107" s="1"/>
      <c r="B107" s="1"/>
      <c r="C107" s="2"/>
      <c r="D107" s="1"/>
      <c r="E107" s="1"/>
      <c r="F107" s="1"/>
    </row>
    <row r="108" spans="1:6">
      <c r="A108" s="3" t="s">
        <v>2</v>
      </c>
      <c r="B108" s="3" t="s">
        <v>6</v>
      </c>
      <c r="C108" s="3" t="s">
        <v>3</v>
      </c>
      <c r="D108" s="3" t="s">
        <v>4</v>
      </c>
      <c r="E108" s="3" t="s">
        <v>10</v>
      </c>
      <c r="F108" s="3" t="s">
        <v>8</v>
      </c>
    </row>
    <row r="109" spans="1:6">
      <c r="A109" s="4">
        <v>1</v>
      </c>
      <c r="B109" s="9" t="s">
        <v>38</v>
      </c>
      <c r="C109" s="12" t="s">
        <v>21</v>
      </c>
      <c r="D109" s="10"/>
      <c r="E109" s="5" t="s">
        <v>13</v>
      </c>
      <c r="F109" s="5"/>
    </row>
    <row r="110" spans="1:6">
      <c r="A110" s="4">
        <v>2</v>
      </c>
      <c r="B110" s="9" t="s">
        <v>52</v>
      </c>
      <c r="C110" s="12" t="s">
        <v>21</v>
      </c>
      <c r="D110" s="10"/>
      <c r="E110" s="5" t="s">
        <v>13</v>
      </c>
      <c r="F110" s="5"/>
    </row>
    <row r="111" spans="1:6">
      <c r="A111" s="4">
        <v>3</v>
      </c>
      <c r="B111" s="9" t="s">
        <v>44</v>
      </c>
      <c r="C111" s="12" t="s">
        <v>21</v>
      </c>
      <c r="D111" s="10"/>
      <c r="E111" s="5" t="s">
        <v>13</v>
      </c>
      <c r="F111" s="6"/>
    </row>
    <row r="112" spans="1:6">
      <c r="A112" s="4">
        <v>4</v>
      </c>
      <c r="B112" s="9"/>
      <c r="C112" s="13"/>
      <c r="D112" s="10"/>
      <c r="E112" s="5"/>
      <c r="F112" s="6"/>
    </row>
  </sheetData>
  <mergeCells count="40">
    <mergeCell ref="A16:B16"/>
    <mergeCell ref="C16:F16"/>
    <mergeCell ref="A1:B1"/>
    <mergeCell ref="A2:B2"/>
    <mergeCell ref="C2:F2"/>
    <mergeCell ref="C1:F1"/>
    <mergeCell ref="A15:B15"/>
    <mergeCell ref="C15:F15"/>
    <mergeCell ref="A71:B71"/>
    <mergeCell ref="C71:F71"/>
    <mergeCell ref="A28:B28"/>
    <mergeCell ref="C28:F28"/>
    <mergeCell ref="A29:B29"/>
    <mergeCell ref="C29:F29"/>
    <mergeCell ref="C70:F70"/>
    <mergeCell ref="A70:B70"/>
    <mergeCell ref="A52:B52"/>
    <mergeCell ref="C52:F52"/>
    <mergeCell ref="A38:B38"/>
    <mergeCell ref="C38:F38"/>
    <mergeCell ref="A39:B39"/>
    <mergeCell ref="C39:F39"/>
    <mergeCell ref="A53:B53"/>
    <mergeCell ref="C53:F53"/>
    <mergeCell ref="A61:B61"/>
    <mergeCell ref="C61:F61"/>
    <mergeCell ref="A62:B62"/>
    <mergeCell ref="C62:F62"/>
    <mergeCell ref="A106:B106"/>
    <mergeCell ref="C106:F106"/>
    <mergeCell ref="A82:B82"/>
    <mergeCell ref="C82:F82"/>
    <mergeCell ref="A83:B83"/>
    <mergeCell ref="C83:F83"/>
    <mergeCell ref="A95:B95"/>
    <mergeCell ref="C95:F95"/>
    <mergeCell ref="A96:B96"/>
    <mergeCell ref="C96:F96"/>
    <mergeCell ref="A105:B105"/>
    <mergeCell ref="C105:F105"/>
  </mergeCells>
  <phoneticPr fontId="1" type="noConversion"/>
  <dataValidations count="2">
    <dataValidation type="list" allowBlank="1" showInputMessage="1" showErrorMessage="1" sqref="C109">
      <formula1>"DATATYPE!$A$1:$A$9"</formula1>
    </dataValidation>
    <dataValidation type="list" allowBlank="1" showInputMessage="1" showErrorMessage="1" sqref="C99:C101">
      <formula1>"INT,CHAR,NVARCHAR,VARCHAR,TEXT,NUMERIC,DECIMAL,DATE,DATETIME"</formula1>
    </dataValidation>
  </dataValidations>
  <pageMargins left="0.7" right="0.7" top="0.75" bottom="0.75" header="0.3" footer="0.3"/>
  <pageSetup paperSize="9" orientation="portrait" horizontalDpi="200" verticalDpi="200" r:id="rId1"/>
</worksheet>
</file>

<file path=xl/worksheets/sheet10.xml><?xml version="1.0" encoding="utf-8"?>
<worksheet xmlns="http://schemas.openxmlformats.org/spreadsheetml/2006/main" xmlns:r="http://schemas.openxmlformats.org/officeDocument/2006/relationships">
  <dimension ref="A1:BE138"/>
  <sheetViews>
    <sheetView topLeftCell="A127" workbookViewId="0">
      <selection activeCell="K95" sqref="K95"/>
    </sheetView>
  </sheetViews>
  <sheetFormatPr defaultRowHeight="13.5"/>
  <cols>
    <col min="1" max="1" width="4.75" customWidth="1"/>
    <col min="2" max="2" width="19.375" bestFit="1" customWidth="1"/>
    <col min="3" max="3" width="21" customWidth="1"/>
    <col min="4" max="4" width="10.625" customWidth="1"/>
    <col min="5" max="5" width="5" bestFit="1" customWidth="1"/>
    <col min="6" max="6" width="4.75" bestFit="1" customWidth="1"/>
    <col min="7" max="7" width="12.625" customWidth="1"/>
    <col min="8" max="9" width="4.75" bestFit="1" customWidth="1"/>
    <col min="10" max="10" width="9.5" bestFit="1" customWidth="1"/>
    <col min="11" max="11" width="49.375" bestFit="1" customWidth="1"/>
    <col min="12" max="12" width="126.375" style="229" bestFit="1" customWidth="1"/>
  </cols>
  <sheetData>
    <row r="1" spans="1:57" s="53" customFormat="1">
      <c r="A1" s="539" t="s">
        <v>87</v>
      </c>
      <c r="B1" s="540"/>
      <c r="C1" s="553" t="s">
        <v>904</v>
      </c>
      <c r="D1" s="554"/>
      <c r="E1" s="539" t="s">
        <v>88</v>
      </c>
      <c r="F1" s="540"/>
      <c r="G1" s="141"/>
      <c r="H1" s="141"/>
      <c r="I1" s="141"/>
      <c r="J1" s="141"/>
      <c r="K1" s="555" t="s">
        <v>1421</v>
      </c>
      <c r="L1" s="28" t="str">
        <f>"/*"&amp;C2&amp;"*/"</f>
        <v>/*部门月度业绩考核表*/</v>
      </c>
      <c r="M1" s="28"/>
      <c r="N1" s="28"/>
      <c r="O1" s="28"/>
      <c r="P1" s="28"/>
      <c r="Q1" s="28"/>
      <c r="R1" s="28"/>
      <c r="S1" s="28"/>
      <c r="T1" s="28"/>
      <c r="U1" s="28"/>
      <c r="V1" s="28"/>
      <c r="W1" s="28"/>
      <c r="X1" s="28"/>
      <c r="Y1" s="28"/>
      <c r="Z1" s="28"/>
      <c r="AA1" s="28"/>
      <c r="AB1" s="28"/>
      <c r="AC1" s="28"/>
      <c r="AD1" s="28"/>
    </row>
    <row r="2" spans="1:57" s="53" customFormat="1">
      <c r="A2" s="539" t="s">
        <v>0</v>
      </c>
      <c r="B2" s="540"/>
      <c r="C2" s="553" t="s">
        <v>906</v>
      </c>
      <c r="D2" s="554"/>
      <c r="E2" s="539" t="s">
        <v>89</v>
      </c>
      <c r="F2" s="540"/>
      <c r="G2" s="141"/>
      <c r="H2" s="141"/>
      <c r="I2" s="141"/>
      <c r="J2" s="141"/>
      <c r="K2" s="556"/>
      <c r="L2" s="28" t="str">
        <f>"/*"&amp;C3&amp;"*/"</f>
        <v>/**/</v>
      </c>
      <c r="M2" s="28"/>
      <c r="N2" s="28"/>
      <c r="O2" s="28"/>
      <c r="P2" s="28"/>
      <c r="Q2" s="28"/>
      <c r="R2" s="28"/>
      <c r="S2" s="28"/>
      <c r="T2" s="28"/>
      <c r="U2" s="28"/>
      <c r="V2" s="28"/>
      <c r="W2" s="28"/>
      <c r="X2" s="28"/>
      <c r="Y2" s="28"/>
      <c r="Z2" s="28"/>
      <c r="AA2" s="28"/>
      <c r="AB2" s="28"/>
      <c r="AC2" s="28"/>
      <c r="AD2" s="28"/>
    </row>
    <row r="3" spans="1:57" s="53" customFormat="1">
      <c r="A3" s="539" t="s">
        <v>1</v>
      </c>
      <c r="B3" s="540"/>
      <c r="C3" s="546"/>
      <c r="D3" s="547"/>
      <c r="E3" s="547"/>
      <c r="F3" s="547"/>
      <c r="G3" s="547"/>
      <c r="H3" s="547"/>
      <c r="I3" s="547"/>
      <c r="J3" s="547"/>
      <c r="K3" s="548"/>
      <c r="L3" s="228" t="str">
        <f>"if exists (select * from sysobjects where id = object_id(N'["&amp;K1&amp;"]') and OBJECTPROPERTY(id, N'IsUserTable')= 1)"</f>
        <v>if exists (select * from sysobjects where id = object_id(N'[LZ_BUSI_KH_DEPT]') and OBJECTPROPERTY(id, N'IsUserTable')= 1)</v>
      </c>
      <c r="M3" s="28"/>
      <c r="N3" s="28"/>
      <c r="O3" s="28"/>
      <c r="P3" s="28"/>
      <c r="Q3" s="28"/>
      <c r="R3" s="28"/>
      <c r="S3" s="28"/>
      <c r="T3" s="28"/>
      <c r="U3" s="28"/>
      <c r="V3" s="28"/>
      <c r="W3" s="28"/>
      <c r="X3" s="28"/>
      <c r="Y3" s="28"/>
      <c r="Z3" s="28"/>
      <c r="AA3" s="28"/>
      <c r="AB3" s="28"/>
      <c r="AC3" s="28"/>
      <c r="AD3" s="28"/>
    </row>
    <row r="4" spans="1:57" s="53" customFormat="1">
      <c r="A4" s="137"/>
      <c r="B4" s="138"/>
      <c r="C4" s="139"/>
      <c r="D4" s="139"/>
      <c r="E4" s="139"/>
      <c r="F4" s="139"/>
      <c r="G4" s="139"/>
      <c r="H4" s="139"/>
      <c r="I4" s="139"/>
      <c r="J4" s="140"/>
      <c r="K4" s="139"/>
      <c r="L4" s="228" t="str">
        <f>"DROP TABLE "&amp;K1</f>
        <v>DROP TABLE LZ_BUSI_KH_DEPT</v>
      </c>
      <c r="M4" s="28"/>
      <c r="N4" s="28"/>
      <c r="O4" s="28"/>
      <c r="P4" s="28"/>
      <c r="Q4" s="28"/>
      <c r="R4" s="28"/>
      <c r="S4" s="28"/>
      <c r="T4" s="28"/>
      <c r="U4" s="28"/>
      <c r="V4" s="28"/>
      <c r="W4" s="28"/>
      <c r="X4" s="28"/>
      <c r="Y4" s="28"/>
      <c r="Z4" s="28"/>
      <c r="AA4" s="28"/>
      <c r="AB4" s="28"/>
      <c r="AC4" s="28"/>
      <c r="AD4" s="28"/>
    </row>
    <row r="5" spans="1:57" s="53" customFormat="1">
      <c r="A5" s="1"/>
      <c r="B5" s="1"/>
      <c r="C5" s="1"/>
      <c r="D5" s="2"/>
      <c r="E5" s="1"/>
      <c r="F5" s="1"/>
      <c r="G5" s="1"/>
      <c r="H5" s="1"/>
      <c r="I5" s="1"/>
      <c r="J5" s="50"/>
      <c r="K5" s="1"/>
      <c r="L5" s="167" t="str">
        <f>"GO "</f>
        <v xml:space="preserve">GO </v>
      </c>
      <c r="M5" s="28"/>
      <c r="N5" s="28"/>
      <c r="O5" s="28"/>
      <c r="P5" s="28"/>
      <c r="Q5" s="28"/>
      <c r="R5" s="28"/>
      <c r="S5" s="28"/>
      <c r="T5" s="28"/>
      <c r="U5" s="28"/>
      <c r="V5" s="28"/>
      <c r="W5" s="28"/>
      <c r="X5" s="28"/>
      <c r="Y5" s="28"/>
      <c r="Z5" s="28"/>
      <c r="AA5" s="28"/>
      <c r="AB5" s="28"/>
      <c r="AC5" s="28"/>
      <c r="AD5" s="28"/>
    </row>
    <row r="6" spans="1:57" s="53" customFormat="1">
      <c r="A6" s="3" t="s">
        <v>2</v>
      </c>
      <c r="B6" s="3" t="s">
        <v>90</v>
      </c>
      <c r="C6" s="3" t="s">
        <v>91</v>
      </c>
      <c r="D6" s="3" t="s">
        <v>3</v>
      </c>
      <c r="E6" s="3" t="s">
        <v>4</v>
      </c>
      <c r="F6" s="3" t="s">
        <v>97</v>
      </c>
      <c r="G6" s="3" t="s">
        <v>234</v>
      </c>
      <c r="H6" s="3" t="s">
        <v>297</v>
      </c>
      <c r="I6" s="3" t="s">
        <v>233</v>
      </c>
      <c r="J6" s="51" t="s">
        <v>92</v>
      </c>
      <c r="K6" s="3" t="s">
        <v>93</v>
      </c>
      <c r="L6" s="28" t="str">
        <f>"CREATE TABLE "&amp;K1&amp;"("</f>
        <v>CREATE TABLE LZ_BUSI_KH_DEPT(</v>
      </c>
      <c r="M6" s="28"/>
      <c r="N6" s="28"/>
      <c r="O6" s="28"/>
      <c r="P6" s="28"/>
      <c r="Q6" s="28"/>
      <c r="R6" s="28"/>
      <c r="S6" s="28"/>
      <c r="T6" s="28"/>
      <c r="U6" s="28"/>
      <c r="V6" s="28"/>
      <c r="W6" s="28"/>
      <c r="X6" s="28"/>
      <c r="Y6" s="28"/>
      <c r="Z6" s="28"/>
      <c r="AA6" s="28"/>
      <c r="AB6" s="28"/>
      <c r="AC6" s="28"/>
      <c r="AD6" s="28"/>
    </row>
    <row r="7" spans="1:57" s="53" customFormat="1">
      <c r="A7" s="4">
        <v>1</v>
      </c>
      <c r="B7" s="12" t="s">
        <v>350</v>
      </c>
      <c r="C7" s="12" t="s">
        <v>953</v>
      </c>
      <c r="D7" s="12" t="s">
        <v>120</v>
      </c>
      <c r="E7" s="12"/>
      <c r="F7" s="12" t="s">
        <v>101</v>
      </c>
      <c r="G7" s="60"/>
      <c r="H7" s="12"/>
      <c r="I7" s="12" t="s">
        <v>236</v>
      </c>
      <c r="J7" s="12" t="s">
        <v>149</v>
      </c>
      <c r="K7" s="45" t="s">
        <v>918</v>
      </c>
      <c r="L7" s="28" t="str">
        <f ca="1">C7&amp;" "&amp;D7&amp;IF(OR(D7="DATETIME",D7="INT",D7="DATE",D7="TEXT"),E7,"("&amp;E7&amp;")")&amp;" "&amp;" "&amp;H7&amp;" "&amp;J7&amp;IF(G7&lt;&gt;""," default "&amp;G7&amp;" ","")&amp;IF(I7&lt;&gt;""," identity("&amp;I7&amp;") ","")&amp;IF(OFFSET(C7,1,0,1,1)="","",",")</f>
        <v>BDK_ID INT   not null identity(1,1) ,</v>
      </c>
      <c r="M7" s="28"/>
      <c r="N7" s="28"/>
      <c r="O7" s="28"/>
      <c r="P7" s="28"/>
      <c r="Q7" s="28"/>
      <c r="R7" s="28"/>
      <c r="S7" s="28"/>
      <c r="T7" s="28"/>
      <c r="U7" s="28"/>
      <c r="V7" s="28"/>
      <c r="W7" s="28"/>
      <c r="X7" s="28"/>
      <c r="Y7" s="28"/>
      <c r="Z7" s="28"/>
      <c r="AA7" s="28"/>
      <c r="AB7" s="28"/>
      <c r="AC7" s="28"/>
      <c r="AD7" s="28"/>
      <c r="AE7" s="28"/>
      <c r="AF7" s="28"/>
      <c r="AG7" s="28"/>
      <c r="AH7" s="28"/>
      <c r="AI7" s="28"/>
      <c r="AJ7" s="28"/>
      <c r="AK7" s="28"/>
      <c r="AL7" s="28"/>
      <c r="AM7" s="28"/>
      <c r="AN7" s="28"/>
      <c r="AO7" s="28"/>
      <c r="AP7" s="28"/>
      <c r="AQ7" s="28"/>
      <c r="AR7" s="28"/>
      <c r="AS7" s="28"/>
      <c r="AT7" s="28"/>
      <c r="AU7" s="28"/>
      <c r="AV7" s="28"/>
      <c r="AW7" s="28"/>
      <c r="AX7" s="28"/>
      <c r="AY7" s="28"/>
      <c r="AZ7" s="28"/>
      <c r="BA7" s="28"/>
      <c r="BB7" s="28"/>
      <c r="BC7" s="28"/>
      <c r="BD7" s="28"/>
      <c r="BE7" s="28"/>
    </row>
    <row r="8" spans="1:57" s="53" customFormat="1">
      <c r="A8" s="4">
        <v>2</v>
      </c>
      <c r="B8" s="12" t="s">
        <v>554</v>
      </c>
      <c r="C8" s="12" t="s">
        <v>2628</v>
      </c>
      <c r="D8" s="12" t="s">
        <v>120</v>
      </c>
      <c r="E8" s="12"/>
      <c r="F8" s="12"/>
      <c r="G8" s="60"/>
      <c r="H8" s="12"/>
      <c r="I8" s="12"/>
      <c r="J8" s="12" t="s">
        <v>149</v>
      </c>
      <c r="K8" s="45"/>
      <c r="L8" s="28" t="str">
        <f ca="1">C8&amp;" "&amp;D8&amp;IF(OR(D8="DATETIME",D8="INT",D8="DATE",D8="TEXT"),E8,"("&amp;E8&amp;")")&amp;" "&amp;" "&amp;H8&amp;" "&amp;J8&amp;IF(G8&lt;&gt;""," default "&amp;G8&amp;" ","")&amp;IF(I8&lt;&gt;""," identity("&amp;I8&amp;") ","")&amp;IF(OFFSET(C8,1,0,1,1)="","",",")</f>
        <v>BDK_DEPTID INT   not null,</v>
      </c>
      <c r="M8" s="28"/>
      <c r="N8" s="28"/>
      <c r="O8" s="28"/>
      <c r="P8" s="28"/>
      <c r="Q8" s="28"/>
      <c r="R8" s="28"/>
      <c r="S8" s="28"/>
      <c r="T8" s="28"/>
      <c r="U8" s="28"/>
      <c r="V8" s="28"/>
      <c r="W8" s="28"/>
      <c r="X8" s="28"/>
      <c r="Y8" s="28"/>
      <c r="Z8" s="28"/>
      <c r="AA8" s="28"/>
      <c r="AB8" s="28"/>
      <c r="AC8" s="28"/>
      <c r="AD8" s="28"/>
      <c r="AE8" s="28"/>
      <c r="AF8" s="28"/>
      <c r="AG8" s="28"/>
      <c r="AH8" s="28"/>
      <c r="AI8" s="28"/>
      <c r="AJ8" s="28"/>
      <c r="AK8" s="28"/>
      <c r="AL8" s="28"/>
      <c r="AM8" s="28"/>
      <c r="AN8" s="28"/>
      <c r="AO8" s="28"/>
      <c r="AP8" s="28"/>
      <c r="AQ8" s="28"/>
      <c r="AR8" s="28"/>
      <c r="AS8" s="28"/>
      <c r="AT8" s="28"/>
      <c r="AU8" s="28"/>
      <c r="AV8" s="28"/>
      <c r="AW8" s="28"/>
      <c r="AX8" s="28"/>
      <c r="AY8" s="28"/>
      <c r="AZ8" s="28"/>
      <c r="BA8" s="28"/>
      <c r="BB8" s="28"/>
      <c r="BC8" s="28"/>
      <c r="BD8" s="28"/>
      <c r="BE8" s="28"/>
    </row>
    <row r="9" spans="1:57" s="53" customFormat="1">
      <c r="A9" s="4">
        <v>3</v>
      </c>
      <c r="B9" s="12" t="s">
        <v>907</v>
      </c>
      <c r="C9" s="12" t="s">
        <v>2128</v>
      </c>
      <c r="D9" s="12" t="s">
        <v>516</v>
      </c>
      <c r="E9" s="12">
        <v>100</v>
      </c>
      <c r="F9" s="12"/>
      <c r="G9" s="60"/>
      <c r="H9" s="12"/>
      <c r="I9" s="12"/>
      <c r="J9" s="12" t="s">
        <v>149</v>
      </c>
      <c r="K9" s="45"/>
      <c r="L9" s="28" t="str">
        <f ca="1">C9&amp;" "&amp;D9&amp;IF(OR(D9="DATETIME",D9="INT",D9="DATE",D9="TEXT"),E9,"("&amp;E9&amp;")")&amp;" "&amp;" "&amp;H9&amp;" "&amp;J9&amp;IF(G9&lt;&gt;""," default "&amp;G9&amp;" ","")&amp;IF(I9&lt;&gt;""," identity("&amp;I9&amp;") ","")&amp;IF(OFFSET(C9,1,0,1,1)="","",",")</f>
        <v>BDK_DEPTNAME VARCHAR(100)   not null,</v>
      </c>
      <c r="M9" s="28"/>
      <c r="N9" s="28"/>
      <c r="O9" s="28"/>
      <c r="P9" s="28"/>
      <c r="Q9" s="28"/>
      <c r="R9" s="28"/>
      <c r="S9" s="28"/>
      <c r="T9" s="28"/>
      <c r="U9" s="28"/>
      <c r="V9" s="28"/>
      <c r="W9" s="28"/>
      <c r="X9" s="28"/>
      <c r="Y9" s="28"/>
      <c r="Z9" s="28"/>
      <c r="AA9" s="28"/>
      <c r="AB9" s="28"/>
      <c r="AC9" s="28"/>
      <c r="AD9" s="28"/>
      <c r="AE9" s="28"/>
      <c r="AF9" s="28"/>
      <c r="AG9" s="28"/>
      <c r="AH9" s="28"/>
      <c r="AI9" s="28"/>
      <c r="AJ9" s="28"/>
      <c r="AK9" s="28"/>
      <c r="AL9" s="28"/>
      <c r="AM9" s="28"/>
      <c r="AN9" s="28"/>
      <c r="AO9" s="28"/>
      <c r="AP9" s="28"/>
      <c r="AQ9" s="28"/>
      <c r="AR9" s="28"/>
      <c r="AS9" s="28"/>
      <c r="AT9" s="28"/>
      <c r="AU9" s="28"/>
      <c r="AV9" s="28"/>
      <c r="AW9" s="28"/>
      <c r="AX9" s="28"/>
      <c r="AY9" s="28"/>
      <c r="AZ9" s="28"/>
      <c r="BA9" s="28"/>
      <c r="BB9" s="28"/>
      <c r="BC9" s="28"/>
      <c r="BD9" s="28"/>
      <c r="BE9" s="28"/>
    </row>
    <row r="10" spans="1:57" s="153" customFormat="1">
      <c r="A10" s="4">
        <v>4</v>
      </c>
      <c r="B10" s="12" t="s">
        <v>992</v>
      </c>
      <c r="C10" s="12" t="s">
        <v>1405</v>
      </c>
      <c r="D10" s="12" t="s">
        <v>995</v>
      </c>
      <c r="E10" s="12">
        <v>1</v>
      </c>
      <c r="F10" s="12"/>
      <c r="G10" s="60"/>
      <c r="H10" s="12"/>
      <c r="I10" s="12"/>
      <c r="J10" s="12" t="s">
        <v>149</v>
      </c>
      <c r="K10" s="45"/>
      <c r="L10" s="28" t="str">
        <f ca="1">C10&amp;" "&amp;D10&amp;IF(OR(D10="DATETIME",D10="INT",D10="DATE",D10="TEXT"),E10,"("&amp;E10&amp;")")&amp;" "&amp;" "&amp;H10&amp;" "&amp;J10&amp;IF(G10&lt;&gt;""," default "&amp;G10&amp;" ","")&amp;IF(I10&lt;&gt;""," identity("&amp;I10&amp;") ","")&amp;IF(OFFSET(C10,1,0,1,1)="","",",")</f>
        <v>BDK_DEPT_LEVEL CHAR(1)   not null,</v>
      </c>
      <c r="M10" s="28"/>
      <c r="N10" s="28"/>
      <c r="O10" s="28"/>
      <c r="P10" s="28"/>
      <c r="Q10" s="28"/>
      <c r="R10" s="28"/>
      <c r="S10" s="28"/>
      <c r="T10" s="28"/>
      <c r="U10" s="28"/>
      <c r="V10" s="28"/>
      <c r="W10" s="28"/>
      <c r="X10" s="28"/>
      <c r="Y10" s="28"/>
      <c r="Z10" s="28"/>
      <c r="AA10" s="28"/>
      <c r="AB10" s="28"/>
      <c r="AC10" s="28"/>
      <c r="AD10" s="28"/>
      <c r="AE10" s="28"/>
      <c r="AF10" s="28"/>
      <c r="AG10" s="28"/>
      <c r="AH10" s="28"/>
      <c r="AI10" s="28"/>
      <c r="AJ10" s="28"/>
      <c r="AK10" s="28"/>
      <c r="AL10" s="28"/>
      <c r="AM10" s="28"/>
      <c r="AN10" s="28"/>
      <c r="AO10" s="28"/>
      <c r="AP10" s="28"/>
      <c r="AQ10" s="28"/>
      <c r="AR10" s="28"/>
      <c r="AS10" s="28"/>
      <c r="AT10" s="28"/>
      <c r="AU10" s="28"/>
      <c r="AV10" s="28"/>
      <c r="AW10" s="28"/>
      <c r="AX10" s="28"/>
      <c r="AY10" s="28"/>
      <c r="AZ10" s="28"/>
      <c r="BA10" s="28"/>
      <c r="BB10" s="28"/>
      <c r="BC10" s="28"/>
      <c r="BD10" s="28"/>
      <c r="BE10" s="28"/>
    </row>
    <row r="11" spans="1:57" s="153" customFormat="1">
      <c r="A11" s="4">
        <v>5</v>
      </c>
      <c r="B11" s="12" t="s">
        <v>993</v>
      </c>
      <c r="C11" s="12" t="s">
        <v>2629</v>
      </c>
      <c r="D11" s="12" t="s">
        <v>120</v>
      </c>
      <c r="E11" s="12"/>
      <c r="F11" s="12"/>
      <c r="G11" s="60"/>
      <c r="H11" s="12"/>
      <c r="I11" s="12"/>
      <c r="J11" s="12" t="s">
        <v>149</v>
      </c>
      <c r="K11" s="45"/>
      <c r="L11" s="28" t="str">
        <f t="shared" ref="L11:L43" ca="1" si="0">C11&amp;" "&amp;D11&amp;IF(OR(D11="DATETIME",D11="INT",D11="DATE",D11="TEXT"),E11,"("&amp;E11&amp;")")&amp;" "&amp;" "&amp;H11&amp;" "&amp;J11&amp;IF(G11&lt;&gt;""," default "&amp;G11&amp;" ","")&amp;IF(I11&lt;&gt;""," identity("&amp;I11&amp;") ","")&amp;IF(OFFSET(C11,1,0,1,1)="","",",")</f>
        <v>BDK_PARENT_DEPTID INT   not null,</v>
      </c>
      <c r="M11" s="28"/>
      <c r="N11" s="28"/>
      <c r="O11" s="28"/>
      <c r="P11" s="28"/>
      <c r="Q11" s="28"/>
      <c r="R11" s="28"/>
      <c r="S11" s="28"/>
      <c r="T11" s="28"/>
      <c r="U11" s="28"/>
      <c r="V11" s="28"/>
      <c r="W11" s="28"/>
      <c r="X11" s="28"/>
      <c r="Y11" s="28"/>
      <c r="Z11" s="28"/>
      <c r="AA11" s="28"/>
      <c r="AB11" s="28"/>
      <c r="AC11" s="28"/>
      <c r="AD11" s="28"/>
      <c r="AE11" s="28"/>
      <c r="AF11" s="28"/>
      <c r="AG11" s="28"/>
      <c r="AH11" s="28"/>
      <c r="AI11" s="28"/>
      <c r="AJ11" s="28"/>
      <c r="AK11" s="28"/>
      <c r="AL11" s="28"/>
      <c r="AM11" s="28"/>
      <c r="AN11" s="28"/>
      <c r="AO11" s="28"/>
      <c r="AP11" s="28"/>
      <c r="AQ11" s="28"/>
      <c r="AR11" s="28"/>
      <c r="AS11" s="28"/>
      <c r="AT11" s="28"/>
      <c r="AU11" s="28"/>
      <c r="AV11" s="28"/>
      <c r="AW11" s="28"/>
      <c r="AX11" s="28"/>
      <c r="AY11" s="28"/>
      <c r="AZ11" s="28"/>
      <c r="BA11" s="28"/>
      <c r="BB11" s="28"/>
      <c r="BC11" s="28"/>
      <c r="BD11" s="28"/>
      <c r="BE11" s="28"/>
    </row>
    <row r="12" spans="1:57" s="153" customFormat="1">
      <c r="A12" s="4">
        <v>6</v>
      </c>
      <c r="B12" s="12" t="s">
        <v>994</v>
      </c>
      <c r="C12" s="12" t="s">
        <v>2131</v>
      </c>
      <c r="D12" s="12" t="s">
        <v>516</v>
      </c>
      <c r="E12" s="12">
        <v>100</v>
      </c>
      <c r="F12" s="12"/>
      <c r="G12" s="60"/>
      <c r="H12" s="12"/>
      <c r="I12" s="12"/>
      <c r="J12" s="12" t="s">
        <v>1007</v>
      </c>
      <c r="K12" s="45"/>
      <c r="L12" s="28" t="str">
        <f t="shared" ca="1" si="0"/>
        <v>BDK_PARENT_DEPTNAME VARCHAR(100)   not null,</v>
      </c>
      <c r="M12" s="28"/>
      <c r="N12" s="28"/>
      <c r="O12" s="28"/>
      <c r="P12" s="28"/>
      <c r="Q12" s="28"/>
      <c r="R12" s="28"/>
      <c r="S12" s="28"/>
      <c r="T12" s="28"/>
      <c r="U12" s="28"/>
      <c r="V12" s="28"/>
      <c r="W12" s="28"/>
      <c r="X12" s="28"/>
      <c r="Y12" s="28"/>
      <c r="Z12" s="28"/>
      <c r="AA12" s="28"/>
      <c r="AB12" s="28"/>
      <c r="AC12" s="28"/>
      <c r="AD12" s="28"/>
      <c r="AE12" s="28"/>
      <c r="AF12" s="28"/>
      <c r="AG12" s="28"/>
      <c r="AH12" s="28"/>
      <c r="AI12" s="28"/>
      <c r="AJ12" s="28"/>
      <c r="AK12" s="28"/>
      <c r="AL12" s="28"/>
      <c r="AM12" s="28"/>
      <c r="AN12" s="28"/>
      <c r="AO12" s="28"/>
      <c r="AP12" s="28"/>
      <c r="AQ12" s="28"/>
      <c r="AR12" s="28"/>
      <c r="AS12" s="28"/>
      <c r="AT12" s="28"/>
      <c r="AU12" s="28"/>
      <c r="AV12" s="28"/>
      <c r="AW12" s="28"/>
      <c r="AX12" s="28"/>
      <c r="AY12" s="28"/>
      <c r="AZ12" s="28"/>
      <c r="BA12" s="28"/>
      <c r="BB12" s="28"/>
      <c r="BC12" s="28"/>
      <c r="BD12" s="28"/>
      <c r="BE12" s="28"/>
    </row>
    <row r="13" spans="1:57" s="53" customFormat="1">
      <c r="A13" s="4">
        <v>7</v>
      </c>
      <c r="B13" s="12" t="s">
        <v>908</v>
      </c>
      <c r="C13" s="12" t="s">
        <v>2130</v>
      </c>
      <c r="D13" s="12" t="s">
        <v>516</v>
      </c>
      <c r="E13" s="12">
        <v>7</v>
      </c>
      <c r="F13" s="12"/>
      <c r="G13" s="60"/>
      <c r="H13" s="12"/>
      <c r="I13" s="12"/>
      <c r="J13" s="12" t="s">
        <v>149</v>
      </c>
      <c r="K13" s="45"/>
      <c r="L13" s="28" t="str">
        <f t="shared" ca="1" si="0"/>
        <v>BDK_MONTH VARCHAR(7)   not null,</v>
      </c>
      <c r="M13" s="28"/>
      <c r="N13" s="28"/>
      <c r="O13" s="28"/>
      <c r="P13" s="28"/>
      <c r="Q13" s="28"/>
      <c r="R13" s="28"/>
      <c r="S13" s="28"/>
      <c r="T13" s="28"/>
      <c r="U13" s="28"/>
      <c r="V13" s="28"/>
      <c r="W13" s="28"/>
      <c r="X13" s="28"/>
      <c r="Y13" s="28"/>
      <c r="Z13" s="28"/>
      <c r="AA13" s="28"/>
      <c r="AB13" s="28"/>
      <c r="AC13" s="28"/>
      <c r="AD13" s="28"/>
      <c r="AE13" s="28"/>
      <c r="AF13" s="28"/>
      <c r="AG13" s="28"/>
      <c r="AH13" s="28"/>
      <c r="AI13" s="28"/>
      <c r="AJ13" s="28"/>
      <c r="AK13" s="28"/>
      <c r="AL13" s="28"/>
      <c r="AM13" s="28"/>
      <c r="AN13" s="28"/>
      <c r="AO13" s="28"/>
      <c r="AP13" s="28"/>
      <c r="AQ13" s="28"/>
      <c r="AR13" s="28"/>
      <c r="AS13" s="28"/>
      <c r="AT13" s="28"/>
      <c r="AU13" s="28"/>
      <c r="AV13" s="28"/>
      <c r="AW13" s="28"/>
      <c r="AX13" s="28"/>
      <c r="AY13" s="28"/>
      <c r="AZ13" s="28"/>
      <c r="BA13" s="28"/>
      <c r="BB13" s="28"/>
      <c r="BC13" s="28"/>
      <c r="BD13" s="28"/>
      <c r="BE13" s="28"/>
    </row>
    <row r="14" spans="1:57" s="53" customFormat="1">
      <c r="A14" s="4">
        <v>8</v>
      </c>
      <c r="B14" s="149" t="s">
        <v>917</v>
      </c>
      <c r="C14" s="149" t="s">
        <v>920</v>
      </c>
      <c r="D14" s="149" t="s">
        <v>113</v>
      </c>
      <c r="E14" s="149">
        <v>1</v>
      </c>
      <c r="F14" s="149"/>
      <c r="G14" s="233" t="s">
        <v>1401</v>
      </c>
      <c r="H14" s="234"/>
      <c r="I14" s="149"/>
      <c r="J14" s="149"/>
      <c r="K14" s="151" t="s">
        <v>939</v>
      </c>
      <c r="L14" s="152" t="str">
        <f t="shared" ca="1" si="0"/>
        <v>BDK_ISKH CHAR(1)    default '0' ,</v>
      </c>
      <c r="M14" s="28"/>
      <c r="N14" s="28"/>
      <c r="O14" s="28"/>
      <c r="P14" s="28"/>
      <c r="Q14" s="28"/>
      <c r="R14" s="28"/>
      <c r="S14" s="28"/>
      <c r="T14" s="28"/>
      <c r="U14" s="28"/>
      <c r="V14" s="28"/>
      <c r="W14" s="28"/>
      <c r="X14" s="28"/>
      <c r="Y14" s="28"/>
      <c r="Z14" s="28"/>
      <c r="AA14" s="28"/>
      <c r="AB14" s="28"/>
      <c r="AC14" s="28"/>
      <c r="AD14" s="28"/>
      <c r="AE14" s="28"/>
      <c r="AF14" s="28"/>
      <c r="AG14" s="28"/>
      <c r="AH14" s="28"/>
      <c r="AI14" s="28"/>
      <c r="AJ14" s="28"/>
      <c r="AK14" s="28"/>
      <c r="AL14" s="28"/>
      <c r="AM14" s="28"/>
      <c r="AN14" s="28"/>
      <c r="AO14" s="28"/>
      <c r="AP14" s="28"/>
      <c r="AQ14" s="28"/>
      <c r="AR14" s="28"/>
      <c r="AS14" s="28"/>
      <c r="AT14" s="28"/>
      <c r="AU14" s="28"/>
      <c r="AV14" s="28"/>
      <c r="AW14" s="28"/>
      <c r="AX14" s="28"/>
      <c r="AY14" s="28"/>
      <c r="AZ14" s="28"/>
      <c r="BA14" s="28"/>
      <c r="BB14" s="28"/>
      <c r="BC14" s="28"/>
      <c r="BD14" s="28"/>
      <c r="BE14" s="28"/>
    </row>
    <row r="15" spans="1:57" s="53" customFormat="1">
      <c r="A15" s="4">
        <v>9</v>
      </c>
      <c r="B15" s="149" t="s">
        <v>909</v>
      </c>
      <c r="C15" s="149" t="s">
        <v>921</v>
      </c>
      <c r="D15" s="149" t="s">
        <v>113</v>
      </c>
      <c r="E15" s="149">
        <v>1</v>
      </c>
      <c r="F15" s="149"/>
      <c r="G15" s="235" t="s">
        <v>1401</v>
      </c>
      <c r="H15" s="149"/>
      <c r="I15" s="149"/>
      <c r="J15" s="149"/>
      <c r="K15" s="151" t="s">
        <v>960</v>
      </c>
      <c r="L15" s="152" t="str">
        <f t="shared" ca="1" si="0"/>
        <v>BDK_XIN_TYPE CHAR(1)    default '0' ,</v>
      </c>
      <c r="M15" s="28"/>
      <c r="N15" s="28"/>
      <c r="O15" s="28"/>
      <c r="P15" s="28"/>
      <c r="Q15" s="28"/>
      <c r="R15" s="28"/>
      <c r="S15" s="28"/>
      <c r="T15" s="28"/>
      <c r="U15" s="28"/>
      <c r="V15" s="28"/>
      <c r="W15" s="28"/>
      <c r="X15" s="28"/>
      <c r="Y15" s="28"/>
      <c r="Z15" s="28"/>
      <c r="AA15" s="28"/>
      <c r="AB15" s="28"/>
      <c r="AC15" s="28"/>
      <c r="AD15" s="28"/>
      <c r="AE15" s="28"/>
      <c r="AF15" s="28"/>
      <c r="AG15" s="28"/>
      <c r="AH15" s="28"/>
      <c r="AI15" s="28"/>
      <c r="AJ15" s="28"/>
      <c r="AK15" s="28"/>
      <c r="AL15" s="28"/>
      <c r="AM15" s="28"/>
      <c r="AN15" s="28"/>
      <c r="AO15" s="28"/>
      <c r="AP15" s="28"/>
      <c r="AQ15" s="28"/>
      <c r="AR15" s="28"/>
      <c r="AS15" s="28"/>
      <c r="AT15" s="28"/>
      <c r="AU15" s="28"/>
      <c r="AV15" s="28"/>
      <c r="AW15" s="28"/>
      <c r="AX15" s="28"/>
      <c r="AY15" s="28"/>
      <c r="AZ15" s="28"/>
      <c r="BA15" s="28"/>
      <c r="BB15" s="28"/>
      <c r="BC15" s="28"/>
      <c r="BD15" s="28"/>
      <c r="BE15" s="28"/>
    </row>
    <row r="16" spans="1:57" s="53" customFormat="1">
      <c r="A16" s="4">
        <v>10</v>
      </c>
      <c r="B16" s="149" t="s">
        <v>910</v>
      </c>
      <c r="C16" s="149" t="s">
        <v>922</v>
      </c>
      <c r="D16" s="149" t="s">
        <v>123</v>
      </c>
      <c r="E16" s="149" t="s">
        <v>537</v>
      </c>
      <c r="F16" s="149"/>
      <c r="G16" s="150">
        <v>0</v>
      </c>
      <c r="H16" s="149"/>
      <c r="I16" s="149"/>
      <c r="J16" s="149"/>
      <c r="K16" s="151"/>
      <c r="L16" s="152" t="str">
        <f t="shared" ca="1" si="0"/>
        <v>BDK_XIN_VAL NUMERIC(11,2)    default 0 ,</v>
      </c>
      <c r="M16" s="28"/>
      <c r="N16" s="28"/>
      <c r="O16" s="28"/>
      <c r="P16" s="28"/>
      <c r="Q16" s="28"/>
      <c r="R16" s="28"/>
      <c r="S16" s="28"/>
      <c r="T16" s="28"/>
      <c r="U16" s="28"/>
      <c r="V16" s="28"/>
      <c r="W16" s="28"/>
      <c r="X16" s="28"/>
      <c r="Y16" s="28"/>
      <c r="Z16" s="28"/>
      <c r="AA16" s="28"/>
      <c r="AB16" s="28"/>
      <c r="AC16" s="28"/>
      <c r="AD16" s="28"/>
      <c r="AE16" s="28"/>
      <c r="AF16" s="28"/>
      <c r="AG16" s="28"/>
      <c r="AH16" s="28"/>
      <c r="AI16" s="28"/>
      <c r="AJ16" s="28"/>
      <c r="AK16" s="28"/>
      <c r="AL16" s="28"/>
      <c r="AM16" s="28"/>
      <c r="AN16" s="28"/>
      <c r="AO16" s="28"/>
      <c r="AP16" s="28"/>
      <c r="AQ16" s="28"/>
      <c r="AR16" s="28"/>
      <c r="AS16" s="28"/>
      <c r="AT16" s="28"/>
      <c r="AU16" s="28"/>
      <c r="AV16" s="28"/>
      <c r="AW16" s="28"/>
      <c r="AX16" s="28"/>
      <c r="AY16" s="28"/>
      <c r="AZ16" s="28"/>
      <c r="BA16" s="28"/>
      <c r="BB16" s="28"/>
      <c r="BC16" s="28"/>
      <c r="BD16" s="28"/>
      <c r="BE16" s="28"/>
    </row>
    <row r="17" spans="1:30" s="53" customFormat="1">
      <c r="A17" s="4">
        <v>11</v>
      </c>
      <c r="B17" s="149" t="s">
        <v>915</v>
      </c>
      <c r="C17" s="149" t="s">
        <v>950</v>
      </c>
      <c r="D17" s="149" t="s">
        <v>123</v>
      </c>
      <c r="E17" s="149" t="s">
        <v>537</v>
      </c>
      <c r="F17" s="149"/>
      <c r="G17" s="150">
        <v>0</v>
      </c>
      <c r="H17" s="149"/>
      <c r="I17" s="149"/>
      <c r="J17" s="149"/>
      <c r="K17" s="151"/>
      <c r="L17" s="152" t="str">
        <f t="shared" ca="1" si="0"/>
        <v>BDK_XIN_IN NUMERIC(11,2)    default 0 ,</v>
      </c>
      <c r="M17" s="28"/>
      <c r="N17" s="28"/>
      <c r="O17" s="28"/>
      <c r="P17" s="28"/>
      <c r="Q17" s="28"/>
      <c r="R17" s="28"/>
      <c r="S17" s="28"/>
      <c r="T17" s="28"/>
      <c r="U17" s="28"/>
      <c r="V17" s="28"/>
      <c r="W17" s="28"/>
      <c r="X17" s="28"/>
      <c r="Y17" s="28"/>
      <c r="Z17" s="28"/>
      <c r="AA17" s="28"/>
      <c r="AB17" s="28"/>
      <c r="AC17" s="28"/>
      <c r="AD17" s="28"/>
    </row>
    <row r="18" spans="1:30" s="53" customFormat="1">
      <c r="A18" s="4">
        <v>12</v>
      </c>
      <c r="B18" s="149" t="s">
        <v>1056</v>
      </c>
      <c r="C18" s="149" t="s">
        <v>1084</v>
      </c>
      <c r="D18" s="149" t="s">
        <v>123</v>
      </c>
      <c r="E18" s="149" t="s">
        <v>537</v>
      </c>
      <c r="F18" s="149"/>
      <c r="G18" s="150">
        <v>0</v>
      </c>
      <c r="H18" s="149"/>
      <c r="I18" s="149"/>
      <c r="J18" s="149"/>
      <c r="K18" s="151"/>
      <c r="L18" s="152" t="str">
        <f t="shared" ca="1" si="0"/>
        <v>BDK_XIN_SMS_COST NUMERIC(11,2)    default 0 ,</v>
      </c>
      <c r="M18" s="28"/>
      <c r="N18" s="28"/>
      <c r="O18" s="28"/>
      <c r="P18" s="28"/>
      <c r="Q18" s="28"/>
      <c r="R18" s="28"/>
      <c r="S18" s="28"/>
      <c r="T18" s="28"/>
      <c r="U18" s="28"/>
      <c r="V18" s="28"/>
      <c r="W18" s="28"/>
      <c r="X18" s="28"/>
      <c r="Y18" s="28"/>
      <c r="Z18" s="28"/>
      <c r="AA18" s="28"/>
      <c r="AB18" s="28"/>
      <c r="AC18" s="28"/>
      <c r="AD18" s="28"/>
    </row>
    <row r="19" spans="1:30" s="53" customFormat="1">
      <c r="A19" s="4">
        <v>13</v>
      </c>
      <c r="B19" s="149" t="s">
        <v>1057</v>
      </c>
      <c r="C19" s="149" t="s">
        <v>951</v>
      </c>
      <c r="D19" s="149" t="s">
        <v>123</v>
      </c>
      <c r="E19" s="149" t="s">
        <v>537</v>
      </c>
      <c r="F19" s="149"/>
      <c r="G19" s="150">
        <v>0</v>
      </c>
      <c r="H19" s="149"/>
      <c r="I19" s="149"/>
      <c r="J19" s="149"/>
      <c r="K19" s="151"/>
      <c r="L19" s="152" t="str">
        <f t="shared" ca="1" si="0"/>
        <v>BDK_XIN_COST NUMERIC(11,2)    default 0 ,</v>
      </c>
      <c r="M19" s="28"/>
      <c r="N19" s="28"/>
      <c r="O19" s="28"/>
      <c r="P19" s="28"/>
      <c r="Q19" s="28"/>
      <c r="R19" s="28"/>
      <c r="S19" s="28"/>
      <c r="T19" s="28"/>
      <c r="U19" s="28"/>
      <c r="V19" s="28"/>
      <c r="W19" s="28"/>
      <c r="X19" s="28"/>
      <c r="Y19" s="28"/>
      <c r="Z19" s="28"/>
      <c r="AA19" s="28"/>
      <c r="AB19" s="28"/>
      <c r="AC19" s="28"/>
      <c r="AD19" s="28"/>
    </row>
    <row r="20" spans="1:30" s="53" customFormat="1">
      <c r="A20" s="4">
        <v>14</v>
      </c>
      <c r="B20" s="149" t="s">
        <v>1102</v>
      </c>
      <c r="C20" s="149" t="s">
        <v>1085</v>
      </c>
      <c r="D20" s="149" t="s">
        <v>123</v>
      </c>
      <c r="E20" s="149" t="s">
        <v>537</v>
      </c>
      <c r="F20" s="149"/>
      <c r="G20" s="150">
        <v>0</v>
      </c>
      <c r="H20" s="149"/>
      <c r="I20" s="149"/>
      <c r="J20" s="149"/>
      <c r="K20" s="151"/>
      <c r="L20" s="152" t="str">
        <f t="shared" ca="1" si="0"/>
        <v>BDK_XIN_NO_GROSSIN NUMERIC(11,2)    default 0 ,</v>
      </c>
      <c r="M20" s="28"/>
      <c r="N20" s="28"/>
      <c r="O20" s="28"/>
      <c r="P20" s="28"/>
      <c r="Q20" s="28"/>
      <c r="R20" s="28"/>
      <c r="S20" s="28"/>
      <c r="T20" s="28"/>
      <c r="U20" s="28"/>
      <c r="V20" s="28"/>
      <c r="W20" s="28"/>
      <c r="X20" s="28"/>
      <c r="Y20" s="28"/>
      <c r="Z20" s="28"/>
      <c r="AA20" s="28"/>
      <c r="AB20" s="28"/>
      <c r="AC20" s="28"/>
      <c r="AD20" s="28"/>
    </row>
    <row r="21" spans="1:30" s="53" customFormat="1">
      <c r="A21" s="4">
        <v>15</v>
      </c>
      <c r="B21" s="149" t="s">
        <v>1082</v>
      </c>
      <c r="C21" s="149" t="s">
        <v>952</v>
      </c>
      <c r="D21" s="149" t="s">
        <v>123</v>
      </c>
      <c r="E21" s="149" t="s">
        <v>537</v>
      </c>
      <c r="F21" s="149"/>
      <c r="G21" s="150">
        <v>0</v>
      </c>
      <c r="H21" s="149"/>
      <c r="I21" s="149"/>
      <c r="J21" s="149"/>
      <c r="K21" s="151"/>
      <c r="L21" s="152" t="str">
        <f t="shared" ca="1" si="0"/>
        <v>BDK_XIN_GROSSIN NUMERIC(11,2)    default 0 ,</v>
      </c>
      <c r="M21" s="28"/>
      <c r="N21" s="28"/>
      <c r="O21" s="28"/>
      <c r="P21" s="28"/>
      <c r="Q21" s="28"/>
      <c r="R21" s="28"/>
      <c r="S21" s="28"/>
      <c r="T21" s="28"/>
      <c r="U21" s="28"/>
      <c r="V21" s="28"/>
      <c r="W21" s="28"/>
      <c r="X21" s="28"/>
      <c r="Y21" s="28"/>
      <c r="Z21" s="28"/>
      <c r="AA21" s="28"/>
      <c r="AB21" s="28"/>
      <c r="AC21" s="28"/>
      <c r="AD21" s="28"/>
    </row>
    <row r="22" spans="1:30" s="53" customFormat="1">
      <c r="A22" s="4">
        <v>16</v>
      </c>
      <c r="B22" s="149" t="s">
        <v>916</v>
      </c>
      <c r="C22" s="149" t="s">
        <v>1055</v>
      </c>
      <c r="D22" s="149" t="s">
        <v>123</v>
      </c>
      <c r="E22" s="149" t="s">
        <v>1052</v>
      </c>
      <c r="F22" s="149"/>
      <c r="G22" s="150">
        <v>0</v>
      </c>
      <c r="H22" s="149"/>
      <c r="I22" s="149"/>
      <c r="J22" s="149"/>
      <c r="K22" s="151"/>
      <c r="L22" s="152" t="str">
        <f t="shared" ca="1" si="0"/>
        <v>BDK_XIN_COMPLETERATE NUMERIC(11,4)    default 0 ,</v>
      </c>
      <c r="M22" s="28"/>
      <c r="N22" s="28"/>
      <c r="O22" s="28"/>
      <c r="P22" s="28"/>
      <c r="Q22" s="28"/>
      <c r="R22" s="28"/>
      <c r="S22" s="28"/>
      <c r="T22" s="28"/>
      <c r="U22" s="28"/>
      <c r="V22" s="28"/>
      <c r="W22" s="28"/>
      <c r="X22" s="28"/>
      <c r="Y22" s="28"/>
      <c r="Z22" s="28"/>
      <c r="AA22" s="28"/>
      <c r="AB22" s="28"/>
      <c r="AC22" s="28"/>
      <c r="AD22" s="28"/>
    </row>
    <row r="23" spans="1:30" s="53" customFormat="1">
      <c r="A23" s="4">
        <v>17</v>
      </c>
      <c r="B23" s="149" t="s">
        <v>1061</v>
      </c>
      <c r="C23" s="149" t="s">
        <v>1086</v>
      </c>
      <c r="D23" s="149" t="s">
        <v>123</v>
      </c>
      <c r="E23" s="149" t="s">
        <v>537</v>
      </c>
      <c r="F23" s="149"/>
      <c r="G23" s="150">
        <v>0</v>
      </c>
      <c r="H23" s="149"/>
      <c r="I23" s="149"/>
      <c r="J23" s="149"/>
      <c r="K23" s="151"/>
      <c r="L23" s="152" t="str">
        <f t="shared" ca="1" si="0"/>
        <v>BDK_XIN_COMMISSION NUMERIC(11,2)    default 0 ,</v>
      </c>
      <c r="M23" s="28"/>
      <c r="N23" s="28"/>
      <c r="O23" s="28"/>
      <c r="P23" s="28"/>
      <c r="Q23" s="28"/>
      <c r="R23" s="28"/>
      <c r="S23" s="28"/>
      <c r="T23" s="28"/>
      <c r="U23" s="28"/>
      <c r="V23" s="28"/>
      <c r="W23" s="28"/>
      <c r="X23" s="28"/>
      <c r="Y23" s="28"/>
      <c r="Z23" s="28"/>
      <c r="AA23" s="28"/>
      <c r="AB23" s="28"/>
      <c r="AC23" s="28"/>
      <c r="AD23" s="28"/>
    </row>
    <row r="24" spans="1:30" s="53" customFormat="1">
      <c r="A24" s="4">
        <v>18</v>
      </c>
      <c r="B24" s="149" t="s">
        <v>911</v>
      </c>
      <c r="C24" s="149" t="s">
        <v>923</v>
      </c>
      <c r="D24" s="149" t="s">
        <v>113</v>
      </c>
      <c r="E24" s="149">
        <v>1</v>
      </c>
      <c r="F24" s="149"/>
      <c r="G24" s="235" t="s">
        <v>1401</v>
      </c>
      <c r="H24" s="149"/>
      <c r="I24" s="149"/>
      <c r="J24" s="149"/>
      <c r="K24" s="151" t="s">
        <v>946</v>
      </c>
      <c r="L24" s="152" t="str">
        <f t="shared" ca="1" si="0"/>
        <v>BDK_XV_TYPE CHAR(1)    default '0' ,</v>
      </c>
      <c r="M24" s="28"/>
      <c r="N24" s="28"/>
      <c r="O24" s="28"/>
      <c r="P24" s="28"/>
      <c r="Q24" s="28"/>
      <c r="R24" s="28"/>
      <c r="S24" s="28"/>
      <c r="T24" s="28"/>
      <c r="U24" s="28"/>
      <c r="V24" s="28"/>
      <c r="W24" s="28"/>
      <c r="X24" s="28"/>
      <c r="Y24" s="28"/>
      <c r="Z24" s="28"/>
      <c r="AA24" s="28"/>
      <c r="AB24" s="28"/>
      <c r="AC24" s="28"/>
      <c r="AD24" s="28"/>
    </row>
    <row r="25" spans="1:30" s="91" customFormat="1">
      <c r="A25" s="4">
        <v>19</v>
      </c>
      <c r="B25" s="149" t="s">
        <v>912</v>
      </c>
      <c r="C25" s="149" t="s">
        <v>924</v>
      </c>
      <c r="D25" s="149" t="s">
        <v>123</v>
      </c>
      <c r="E25" s="149" t="s">
        <v>537</v>
      </c>
      <c r="F25" s="149"/>
      <c r="G25" s="236">
        <v>0</v>
      </c>
      <c r="H25" s="234"/>
      <c r="I25" s="149"/>
      <c r="J25" s="149"/>
      <c r="K25" s="151"/>
      <c r="L25" s="152" t="str">
        <f t="shared" ca="1" si="0"/>
        <v>BDK_XV_VAL NUMERIC(11,2)    default 0 ,</v>
      </c>
      <c r="M25" s="28"/>
      <c r="N25" s="28"/>
      <c r="O25" s="28"/>
      <c r="P25" s="28"/>
      <c r="Q25" s="28"/>
      <c r="R25" s="28"/>
      <c r="S25" s="28"/>
      <c r="T25" s="28"/>
      <c r="U25" s="28"/>
      <c r="V25" s="28"/>
      <c r="W25" s="28"/>
      <c r="X25" s="28"/>
      <c r="Y25" s="28"/>
      <c r="Z25" s="28"/>
      <c r="AA25" s="28"/>
      <c r="AB25" s="28"/>
      <c r="AC25" s="28"/>
      <c r="AD25" s="28"/>
    </row>
    <row r="26" spans="1:30" s="53" customFormat="1">
      <c r="A26" s="4">
        <v>20</v>
      </c>
      <c r="B26" s="149" t="s">
        <v>965</v>
      </c>
      <c r="C26" s="149" t="s">
        <v>925</v>
      </c>
      <c r="D26" s="149" t="s">
        <v>123</v>
      </c>
      <c r="E26" s="149" t="s">
        <v>537</v>
      </c>
      <c r="F26" s="149"/>
      <c r="G26" s="150">
        <v>0</v>
      </c>
      <c r="H26" s="149"/>
      <c r="I26" s="149"/>
      <c r="J26" s="149"/>
      <c r="K26" s="151"/>
      <c r="L26" s="152" t="str">
        <f t="shared" ca="1" si="0"/>
        <v>BDK_XV_IN NUMERIC(11,2)    default 0 ,</v>
      </c>
      <c r="M26" s="28"/>
      <c r="N26" s="28"/>
      <c r="O26" s="28"/>
      <c r="P26" s="28"/>
      <c r="Q26" s="28"/>
      <c r="R26" s="28"/>
      <c r="S26" s="28"/>
      <c r="T26" s="28"/>
      <c r="U26" s="28"/>
      <c r="V26" s="28"/>
      <c r="W26" s="28"/>
      <c r="X26" s="28"/>
      <c r="Y26" s="28"/>
      <c r="Z26" s="28"/>
      <c r="AA26" s="28"/>
      <c r="AB26" s="28"/>
      <c r="AC26" s="28"/>
      <c r="AD26" s="28"/>
    </row>
    <row r="27" spans="1:30" s="53" customFormat="1">
      <c r="A27" s="4">
        <v>21</v>
      </c>
      <c r="B27" s="149" t="s">
        <v>1063</v>
      </c>
      <c r="C27" s="149" t="s">
        <v>1094</v>
      </c>
      <c r="D27" s="149" t="s">
        <v>123</v>
      </c>
      <c r="E27" s="149" t="s">
        <v>537</v>
      </c>
      <c r="F27" s="149"/>
      <c r="G27" s="150">
        <v>0</v>
      </c>
      <c r="H27" s="149"/>
      <c r="I27" s="149"/>
      <c r="J27" s="149"/>
      <c r="K27" s="151"/>
      <c r="L27" s="152" t="str">
        <f t="shared" ca="1" si="0"/>
        <v>BDK_XV_SMS_COST NUMERIC(11,2)    default 0 ,</v>
      </c>
      <c r="M27" s="28"/>
      <c r="N27" s="28"/>
      <c r="O27" s="28"/>
      <c r="P27" s="28"/>
      <c r="Q27" s="28"/>
      <c r="R27" s="28"/>
      <c r="S27" s="28"/>
      <c r="T27" s="28"/>
      <c r="U27" s="28"/>
      <c r="V27" s="28"/>
      <c r="W27" s="28"/>
      <c r="X27" s="28"/>
      <c r="Y27" s="28"/>
      <c r="Z27" s="28"/>
      <c r="AA27" s="28"/>
      <c r="AB27" s="28"/>
      <c r="AC27" s="28"/>
      <c r="AD27" s="28"/>
    </row>
    <row r="28" spans="1:30" s="53" customFormat="1">
      <c r="A28" s="4">
        <v>22</v>
      </c>
      <c r="B28" s="149" t="s">
        <v>1065</v>
      </c>
      <c r="C28" s="149" t="s">
        <v>926</v>
      </c>
      <c r="D28" s="149" t="s">
        <v>123</v>
      </c>
      <c r="E28" s="149" t="s">
        <v>537</v>
      </c>
      <c r="F28" s="149"/>
      <c r="G28" s="150">
        <v>0</v>
      </c>
      <c r="H28" s="149"/>
      <c r="I28" s="149"/>
      <c r="J28" s="149"/>
      <c r="K28" s="151"/>
      <c r="L28" s="152" t="str">
        <f t="shared" ca="1" si="0"/>
        <v>BDK_XV_COST NUMERIC(11,2)    default 0 ,</v>
      </c>
      <c r="M28" s="28"/>
      <c r="N28" s="28"/>
      <c r="O28" s="28"/>
      <c r="P28" s="28"/>
      <c r="Q28" s="28"/>
      <c r="R28" s="28"/>
      <c r="S28" s="28"/>
      <c r="T28" s="28"/>
      <c r="U28" s="28"/>
      <c r="V28" s="28"/>
      <c r="W28" s="28"/>
      <c r="X28" s="28"/>
      <c r="Y28" s="28"/>
      <c r="Z28" s="28"/>
      <c r="AA28" s="28"/>
      <c r="AB28" s="28"/>
      <c r="AC28" s="28"/>
      <c r="AD28" s="28"/>
    </row>
    <row r="29" spans="1:30" s="53" customFormat="1">
      <c r="A29" s="4">
        <v>23</v>
      </c>
      <c r="B29" s="149" t="s">
        <v>1087</v>
      </c>
      <c r="C29" s="149" t="s">
        <v>1096</v>
      </c>
      <c r="D29" s="149" t="s">
        <v>123</v>
      </c>
      <c r="E29" s="149" t="s">
        <v>537</v>
      </c>
      <c r="F29" s="149"/>
      <c r="G29" s="150">
        <v>0</v>
      </c>
      <c r="H29" s="149"/>
      <c r="I29" s="149"/>
      <c r="J29" s="149"/>
      <c r="K29" s="151"/>
      <c r="L29" s="152" t="str">
        <f t="shared" ca="1" si="0"/>
        <v>BDK_XV_NO_GROSSIN NUMERIC(11,2)    default 0 ,</v>
      </c>
      <c r="M29" s="28"/>
      <c r="N29" s="28"/>
      <c r="O29" s="28"/>
      <c r="P29" s="28"/>
      <c r="Q29" s="28"/>
      <c r="R29" s="28"/>
      <c r="S29" s="28"/>
      <c r="T29" s="28"/>
      <c r="U29" s="28"/>
      <c r="V29" s="28"/>
      <c r="W29" s="28"/>
      <c r="X29" s="28"/>
      <c r="Y29" s="28"/>
      <c r="Z29" s="28"/>
      <c r="AA29" s="28"/>
      <c r="AB29" s="28"/>
      <c r="AC29" s="28"/>
      <c r="AD29" s="28"/>
    </row>
    <row r="30" spans="1:30" s="53" customFormat="1">
      <c r="A30" s="4">
        <v>24</v>
      </c>
      <c r="B30" s="149" t="s">
        <v>1079</v>
      </c>
      <c r="C30" s="149" t="s">
        <v>927</v>
      </c>
      <c r="D30" s="149" t="s">
        <v>123</v>
      </c>
      <c r="E30" s="149" t="s">
        <v>537</v>
      </c>
      <c r="F30" s="149"/>
      <c r="G30" s="150">
        <v>0</v>
      </c>
      <c r="H30" s="149"/>
      <c r="I30" s="149"/>
      <c r="J30" s="149"/>
      <c r="K30" s="151"/>
      <c r="L30" s="152" t="str">
        <f t="shared" ca="1" si="0"/>
        <v>BDK_XV_GROSSIN NUMERIC(11,2)    default 0 ,</v>
      </c>
      <c r="M30" s="28"/>
      <c r="N30" s="28"/>
      <c r="O30" s="28"/>
      <c r="P30" s="28"/>
      <c r="Q30" s="28"/>
      <c r="R30" s="28"/>
      <c r="S30" s="28"/>
      <c r="T30" s="28"/>
      <c r="U30" s="28"/>
      <c r="V30" s="28"/>
      <c r="W30" s="28"/>
      <c r="X30" s="28"/>
      <c r="Y30" s="28"/>
      <c r="Z30" s="28"/>
      <c r="AA30" s="28"/>
      <c r="AB30" s="28"/>
      <c r="AC30" s="28"/>
      <c r="AD30" s="28"/>
    </row>
    <row r="31" spans="1:30" s="53" customFormat="1">
      <c r="A31" s="4">
        <v>25</v>
      </c>
      <c r="B31" s="149" t="s">
        <v>966</v>
      </c>
      <c r="C31" s="149" t="s">
        <v>928</v>
      </c>
      <c r="D31" s="149" t="s">
        <v>123</v>
      </c>
      <c r="E31" s="149" t="s">
        <v>1052</v>
      </c>
      <c r="F31" s="149"/>
      <c r="G31" s="150">
        <v>0</v>
      </c>
      <c r="H31" s="149"/>
      <c r="I31" s="149"/>
      <c r="J31" s="149"/>
      <c r="K31" s="151"/>
      <c r="L31" s="152" t="str">
        <f t="shared" ca="1" si="0"/>
        <v>BDK_XV_COMPLETERATE NUMERIC(11,4)    default 0 ,</v>
      </c>
      <c r="M31" s="28"/>
      <c r="N31" s="28"/>
      <c r="O31" s="28"/>
      <c r="P31" s="28"/>
      <c r="Q31" s="28"/>
      <c r="R31" s="28"/>
      <c r="S31" s="28"/>
      <c r="T31" s="28"/>
      <c r="U31" s="28"/>
      <c r="V31" s="28"/>
      <c r="W31" s="28"/>
      <c r="X31" s="28"/>
      <c r="Y31" s="28"/>
      <c r="Z31" s="28"/>
      <c r="AA31" s="28"/>
      <c r="AB31" s="28"/>
      <c r="AC31" s="28"/>
      <c r="AD31" s="28"/>
    </row>
    <row r="32" spans="1:30" s="53" customFormat="1">
      <c r="A32" s="4">
        <v>26</v>
      </c>
      <c r="B32" s="149" t="s">
        <v>1066</v>
      </c>
      <c r="C32" s="149" t="s">
        <v>1095</v>
      </c>
      <c r="D32" s="149" t="s">
        <v>123</v>
      </c>
      <c r="E32" s="149" t="s">
        <v>537</v>
      </c>
      <c r="F32" s="149"/>
      <c r="G32" s="150">
        <v>0</v>
      </c>
      <c r="H32" s="149"/>
      <c r="I32" s="149"/>
      <c r="J32" s="149"/>
      <c r="K32" s="151"/>
      <c r="L32" s="152" t="str">
        <f t="shared" ca="1" si="0"/>
        <v>BDK_XV_COMMISSION NUMERIC(11,2)    default 0 ,</v>
      </c>
      <c r="M32" s="28"/>
      <c r="N32" s="28"/>
      <c r="O32" s="28"/>
      <c r="P32" s="28"/>
      <c r="Q32" s="28"/>
      <c r="R32" s="28"/>
      <c r="S32" s="28"/>
      <c r="T32" s="28"/>
      <c r="U32" s="28"/>
      <c r="V32" s="28"/>
      <c r="W32" s="28"/>
      <c r="X32" s="28"/>
      <c r="Y32" s="28"/>
      <c r="Z32" s="28"/>
      <c r="AA32" s="28"/>
      <c r="AB32" s="28"/>
      <c r="AC32" s="28"/>
      <c r="AD32" s="28"/>
    </row>
    <row r="33" spans="1:30" s="53" customFormat="1">
      <c r="A33" s="4">
        <v>27</v>
      </c>
      <c r="B33" s="149" t="s">
        <v>1067</v>
      </c>
      <c r="C33" s="149" t="s">
        <v>929</v>
      </c>
      <c r="D33" s="149" t="s">
        <v>113</v>
      </c>
      <c r="E33" s="149">
        <v>1</v>
      </c>
      <c r="F33" s="149"/>
      <c r="G33" s="233" t="s">
        <v>1401</v>
      </c>
      <c r="H33" s="234"/>
      <c r="I33" s="149"/>
      <c r="J33" s="149"/>
      <c r="K33" s="151" t="s">
        <v>946</v>
      </c>
      <c r="L33" s="152" t="str">
        <f t="shared" ca="1" si="0"/>
        <v>BDK_NOT_TYPE CHAR(1)    default '0' ,</v>
      </c>
      <c r="M33" s="28"/>
      <c r="N33" s="28"/>
      <c r="O33" s="28"/>
      <c r="P33" s="28"/>
      <c r="Q33" s="28"/>
      <c r="R33" s="28"/>
      <c r="S33" s="28"/>
      <c r="T33" s="28"/>
      <c r="U33" s="28"/>
      <c r="V33" s="28"/>
      <c r="W33" s="28"/>
      <c r="X33" s="28"/>
      <c r="Y33" s="28"/>
      <c r="Z33" s="28"/>
      <c r="AA33" s="28"/>
      <c r="AB33" s="28"/>
      <c r="AC33" s="28"/>
      <c r="AD33" s="28"/>
    </row>
    <row r="34" spans="1:30" s="53" customFormat="1" ht="14.25" customHeight="1">
      <c r="A34" s="4">
        <v>28</v>
      </c>
      <c r="B34" s="149" t="s">
        <v>1089</v>
      </c>
      <c r="C34" s="149" t="s">
        <v>930</v>
      </c>
      <c r="D34" s="149" t="s">
        <v>123</v>
      </c>
      <c r="E34" s="149" t="s">
        <v>537</v>
      </c>
      <c r="F34" s="149"/>
      <c r="G34" s="236">
        <v>0</v>
      </c>
      <c r="H34" s="234"/>
      <c r="I34" s="149"/>
      <c r="J34" s="149"/>
      <c r="K34" s="151"/>
      <c r="L34" s="152" t="str">
        <f t="shared" ca="1" si="0"/>
        <v>BDK_NOT_VAL NUMERIC(11,2)    default 0 ,</v>
      </c>
      <c r="M34" s="28"/>
      <c r="N34" s="28"/>
      <c r="O34" s="28"/>
      <c r="P34" s="28"/>
      <c r="Q34" s="28"/>
      <c r="R34" s="28"/>
      <c r="S34" s="28"/>
      <c r="T34" s="28"/>
      <c r="U34" s="28"/>
      <c r="V34" s="28"/>
      <c r="W34" s="28"/>
      <c r="X34" s="28"/>
      <c r="Y34" s="28"/>
      <c r="Z34" s="28"/>
      <c r="AA34" s="28"/>
      <c r="AB34" s="28"/>
      <c r="AC34" s="28"/>
      <c r="AD34" s="28"/>
    </row>
    <row r="35" spans="1:30" s="53" customFormat="1">
      <c r="A35" s="4">
        <v>29</v>
      </c>
      <c r="B35" s="149" t="s">
        <v>1090</v>
      </c>
      <c r="C35" s="149" t="s">
        <v>931</v>
      </c>
      <c r="D35" s="149" t="s">
        <v>123</v>
      </c>
      <c r="E35" s="149" t="s">
        <v>537</v>
      </c>
      <c r="F35" s="149"/>
      <c r="G35" s="150">
        <v>0</v>
      </c>
      <c r="H35" s="149"/>
      <c r="I35" s="149"/>
      <c r="J35" s="149"/>
      <c r="K35" s="151"/>
      <c r="L35" s="152" t="str">
        <f t="shared" ca="1" si="0"/>
        <v>BDK_NOT_IN NUMERIC(11,2)    default 0 ,</v>
      </c>
      <c r="M35" s="28"/>
      <c r="N35" s="28"/>
      <c r="O35" s="28"/>
      <c r="P35" s="28"/>
      <c r="Q35" s="28"/>
      <c r="R35" s="28"/>
      <c r="S35" s="28"/>
      <c r="T35" s="28"/>
      <c r="U35" s="28"/>
      <c r="V35" s="28"/>
      <c r="W35" s="28"/>
      <c r="X35" s="28"/>
      <c r="Y35" s="28"/>
      <c r="Z35" s="28"/>
      <c r="AA35" s="28"/>
      <c r="AB35" s="28"/>
      <c r="AC35" s="28"/>
      <c r="AD35" s="28"/>
    </row>
    <row r="36" spans="1:30" s="53" customFormat="1">
      <c r="A36" s="4">
        <v>30</v>
      </c>
      <c r="B36" s="149" t="s">
        <v>1091</v>
      </c>
      <c r="C36" s="149" t="s">
        <v>932</v>
      </c>
      <c r="D36" s="149" t="s">
        <v>123</v>
      </c>
      <c r="E36" s="149" t="s">
        <v>537</v>
      </c>
      <c r="F36" s="149"/>
      <c r="G36" s="150">
        <v>0</v>
      </c>
      <c r="H36" s="149"/>
      <c r="I36" s="149"/>
      <c r="J36" s="149"/>
      <c r="K36" s="151"/>
      <c r="L36" s="152" t="str">
        <f t="shared" ca="1" si="0"/>
        <v>BDK_NOT_COST NUMERIC(11,2)    default 0 ,</v>
      </c>
      <c r="M36" s="28"/>
      <c r="N36" s="28"/>
      <c r="O36" s="28"/>
      <c r="P36" s="28"/>
      <c r="Q36" s="28"/>
      <c r="R36" s="28"/>
      <c r="S36" s="28"/>
      <c r="T36" s="28"/>
      <c r="U36" s="28"/>
      <c r="V36" s="28"/>
      <c r="W36" s="28"/>
      <c r="X36" s="28"/>
      <c r="Y36" s="28"/>
      <c r="Z36" s="28"/>
      <c r="AA36" s="28"/>
      <c r="AB36" s="28"/>
      <c r="AC36" s="28"/>
      <c r="AD36" s="28"/>
    </row>
    <row r="37" spans="1:30" s="53" customFormat="1">
      <c r="A37" s="4">
        <v>31</v>
      </c>
      <c r="B37" s="149" t="s">
        <v>1092</v>
      </c>
      <c r="C37" s="149" t="s">
        <v>933</v>
      </c>
      <c r="D37" s="149" t="s">
        <v>123</v>
      </c>
      <c r="E37" s="149" t="s">
        <v>537</v>
      </c>
      <c r="F37" s="149"/>
      <c r="G37" s="150">
        <v>0</v>
      </c>
      <c r="H37" s="149"/>
      <c r="I37" s="149"/>
      <c r="J37" s="149"/>
      <c r="K37" s="151"/>
      <c r="L37" s="152" t="str">
        <f t="shared" ca="1" si="0"/>
        <v>BDK_NOT_GROSSIN NUMERIC(11,2)    default 0 ,</v>
      </c>
      <c r="M37" s="28"/>
      <c r="N37" s="28"/>
      <c r="O37" s="28"/>
      <c r="P37" s="28"/>
      <c r="Q37" s="28"/>
      <c r="R37" s="28"/>
      <c r="S37" s="28"/>
      <c r="T37" s="28"/>
      <c r="U37" s="28"/>
      <c r="V37" s="28"/>
      <c r="W37" s="28"/>
      <c r="X37" s="28"/>
      <c r="Y37" s="28"/>
      <c r="Z37" s="28"/>
      <c r="AA37" s="28"/>
      <c r="AB37" s="28"/>
      <c r="AC37" s="28"/>
      <c r="AD37" s="28"/>
    </row>
    <row r="38" spans="1:30" s="53" customFormat="1">
      <c r="A38" s="4">
        <v>32</v>
      </c>
      <c r="B38" s="149" t="s">
        <v>1093</v>
      </c>
      <c r="C38" s="149" t="s">
        <v>934</v>
      </c>
      <c r="D38" s="149" t="s">
        <v>123</v>
      </c>
      <c r="E38" s="149" t="s">
        <v>1052</v>
      </c>
      <c r="F38" s="149"/>
      <c r="G38" s="150">
        <v>0</v>
      </c>
      <c r="H38" s="149"/>
      <c r="I38" s="149"/>
      <c r="J38" s="149"/>
      <c r="K38" s="151"/>
      <c r="L38" s="152" t="str">
        <f t="shared" ca="1" si="0"/>
        <v>BDK_NOT_COMPLETERATE NUMERIC(11,4)    default 0 ,</v>
      </c>
      <c r="M38" s="28"/>
      <c r="N38" s="28"/>
      <c r="O38" s="28"/>
      <c r="P38" s="28"/>
      <c r="Q38" s="28"/>
      <c r="R38" s="28"/>
      <c r="S38" s="28"/>
      <c r="T38" s="28"/>
      <c r="U38" s="28"/>
      <c r="V38" s="28"/>
      <c r="W38" s="28"/>
      <c r="X38" s="28"/>
      <c r="Y38" s="28"/>
      <c r="Z38" s="28"/>
      <c r="AA38" s="28"/>
      <c r="AB38" s="28"/>
      <c r="AC38" s="28"/>
      <c r="AD38" s="28"/>
    </row>
    <row r="39" spans="1:30" s="53" customFormat="1">
      <c r="A39" s="4">
        <v>33</v>
      </c>
      <c r="B39" s="149" t="s">
        <v>1088</v>
      </c>
      <c r="C39" s="149" t="s">
        <v>1097</v>
      </c>
      <c r="D39" s="149" t="s">
        <v>123</v>
      </c>
      <c r="E39" s="149" t="s">
        <v>537</v>
      </c>
      <c r="F39" s="149"/>
      <c r="G39" s="150">
        <v>0</v>
      </c>
      <c r="H39" s="149"/>
      <c r="I39" s="149"/>
      <c r="J39" s="149"/>
      <c r="K39" s="151"/>
      <c r="L39" s="152" t="str">
        <f t="shared" ca="1" si="0"/>
        <v>BDK_NOT_COMMISSION NUMERIC(11,2)    default 0 ,</v>
      </c>
      <c r="M39" s="28"/>
      <c r="N39" s="28"/>
      <c r="O39" s="28"/>
      <c r="P39" s="28"/>
      <c r="Q39" s="28"/>
      <c r="R39" s="28"/>
      <c r="S39" s="28"/>
      <c r="T39" s="28"/>
      <c r="U39" s="28"/>
      <c r="V39" s="28"/>
      <c r="W39" s="28"/>
      <c r="X39" s="28"/>
      <c r="Y39" s="28"/>
      <c r="Z39" s="28"/>
      <c r="AA39" s="28"/>
      <c r="AB39" s="28"/>
      <c r="AC39" s="28"/>
      <c r="AD39" s="28"/>
    </row>
    <row r="40" spans="1:30" s="53" customFormat="1" ht="24">
      <c r="A40" s="4">
        <v>34</v>
      </c>
      <c r="B40" s="12" t="s">
        <v>42</v>
      </c>
      <c r="C40" s="12" t="s">
        <v>1403</v>
      </c>
      <c r="D40" s="12" t="s">
        <v>113</v>
      </c>
      <c r="E40" s="12">
        <v>4</v>
      </c>
      <c r="F40" s="12"/>
      <c r="G40" s="60"/>
      <c r="H40" s="12"/>
      <c r="I40" s="12"/>
      <c r="J40" s="12"/>
      <c r="K40" s="45" t="s">
        <v>1404</v>
      </c>
      <c r="L40" s="28" t="str">
        <f t="shared" ca="1" si="0"/>
        <v>BDK_STATUS CHAR(4)   ,</v>
      </c>
      <c r="M40" s="28"/>
      <c r="N40" s="28"/>
      <c r="O40" s="28"/>
      <c r="P40" s="28"/>
      <c r="Q40" s="28"/>
      <c r="R40" s="28"/>
      <c r="S40" s="28"/>
      <c r="T40" s="28"/>
      <c r="U40" s="28"/>
      <c r="V40" s="28"/>
      <c r="W40" s="28"/>
      <c r="X40" s="28"/>
      <c r="Y40" s="28"/>
      <c r="Z40" s="28"/>
      <c r="AA40" s="28"/>
      <c r="AB40" s="28"/>
      <c r="AC40" s="28"/>
      <c r="AD40" s="28"/>
    </row>
    <row r="41" spans="1:30" s="53" customFormat="1">
      <c r="A41" s="4">
        <v>35</v>
      </c>
      <c r="B41" s="12" t="s">
        <v>125</v>
      </c>
      <c r="C41" s="12" t="s">
        <v>935</v>
      </c>
      <c r="D41" s="12" t="s">
        <v>516</v>
      </c>
      <c r="E41" s="12">
        <v>200</v>
      </c>
      <c r="F41" s="12"/>
      <c r="G41" s="60"/>
      <c r="H41" s="12"/>
      <c r="I41" s="12"/>
      <c r="J41" s="12"/>
      <c r="K41" s="45"/>
      <c r="L41" s="28" t="str">
        <f t="shared" ca="1" si="0"/>
        <v>BDK_DESC VARCHAR(200)   ,</v>
      </c>
      <c r="M41" s="28"/>
      <c r="N41" s="28"/>
      <c r="O41" s="28"/>
      <c r="P41" s="28"/>
      <c r="Q41" s="28"/>
      <c r="R41" s="28"/>
      <c r="S41" s="28"/>
      <c r="T41" s="28"/>
      <c r="U41" s="28"/>
      <c r="V41" s="28"/>
      <c r="W41" s="28"/>
      <c r="X41" s="28"/>
      <c r="Y41" s="28"/>
      <c r="Z41" s="28"/>
      <c r="AA41" s="28"/>
      <c r="AB41" s="28"/>
      <c r="AC41" s="28"/>
      <c r="AD41" s="28"/>
    </row>
    <row r="42" spans="1:30" s="53" customFormat="1">
      <c r="A42" s="4">
        <v>36</v>
      </c>
      <c r="B42" s="12" t="s">
        <v>133</v>
      </c>
      <c r="C42" s="12" t="s">
        <v>936</v>
      </c>
      <c r="D42" s="12" t="s">
        <v>120</v>
      </c>
      <c r="E42" s="12"/>
      <c r="F42" s="12"/>
      <c r="G42" s="60"/>
      <c r="H42" s="12"/>
      <c r="I42" s="12"/>
      <c r="J42" s="12"/>
      <c r="K42" s="45" t="s">
        <v>937</v>
      </c>
      <c r="L42" s="28" t="str">
        <f t="shared" ca="1" si="0"/>
        <v>BDK_REGISTOR INT   ,</v>
      </c>
      <c r="M42" s="28"/>
      <c r="N42" s="28"/>
      <c r="O42" s="28"/>
      <c r="P42" s="28"/>
      <c r="Q42" s="28"/>
      <c r="R42" s="28"/>
      <c r="S42" s="28"/>
      <c r="T42" s="28"/>
      <c r="U42" s="28"/>
      <c r="V42" s="28"/>
      <c r="W42" s="28"/>
      <c r="X42" s="28"/>
      <c r="Y42" s="28"/>
      <c r="Z42" s="28"/>
      <c r="AA42" s="28"/>
      <c r="AB42" s="28"/>
      <c r="AC42" s="28"/>
      <c r="AD42" s="28"/>
    </row>
    <row r="43" spans="1:30" s="53" customFormat="1">
      <c r="A43" s="4">
        <v>37</v>
      </c>
      <c r="B43" s="12" t="s">
        <v>134</v>
      </c>
      <c r="C43" s="12" t="s">
        <v>938</v>
      </c>
      <c r="D43" s="12" t="s">
        <v>499</v>
      </c>
      <c r="E43" s="12"/>
      <c r="F43" s="12"/>
      <c r="G43" s="92" t="s">
        <v>945</v>
      </c>
      <c r="H43" s="92"/>
      <c r="I43" s="12"/>
      <c r="J43" s="12"/>
      <c r="K43" s="45" t="s">
        <v>134</v>
      </c>
      <c r="L43" s="28" t="str">
        <f t="shared" ca="1" si="0"/>
        <v xml:space="preserve">BDK_REGISTDATE DATETIME    default GETDATE() </v>
      </c>
      <c r="M43" s="28"/>
      <c r="N43" s="28"/>
      <c r="O43" s="28"/>
      <c r="P43" s="28"/>
      <c r="Q43" s="28"/>
      <c r="R43" s="28"/>
      <c r="S43" s="28"/>
      <c r="T43" s="28"/>
      <c r="U43" s="28"/>
      <c r="V43" s="28"/>
      <c r="W43" s="28"/>
      <c r="X43" s="28"/>
      <c r="Y43" s="28"/>
      <c r="Z43" s="28"/>
      <c r="AA43" s="28"/>
      <c r="AB43" s="28"/>
      <c r="AC43" s="28"/>
      <c r="AD43" s="28"/>
    </row>
    <row r="44" spans="1:30" ht="15" customHeight="1">
      <c r="L44" s="229" t="str">
        <f ca="1">"PRIMARY KEY("&amp;IF(OFFSET(C7,0,3,1,1)="PK",C7&amp;IF(OFFSET(C7,1,3,1,1)="","",","),"")&amp;IF(OFFSET(C7,1,3,1,1)="PK",OFFSET(C7,1,0,1,1)&amp;IF(OFFSET(C7,1,0,1,1)="",",",""),"")&amp;"));"</f>
        <v>PRIMARY KEY(BDK_ID));</v>
      </c>
      <c r="M44" s="28"/>
      <c r="N44" s="28"/>
      <c r="O44" s="28"/>
      <c r="P44" s="28"/>
      <c r="Q44" s="28"/>
      <c r="R44" s="28"/>
      <c r="S44" s="28"/>
      <c r="T44" s="28"/>
      <c r="U44" s="28"/>
      <c r="V44" s="28"/>
      <c r="W44" s="28"/>
      <c r="X44" s="28"/>
      <c r="Y44" s="28"/>
      <c r="Z44" s="28"/>
      <c r="AA44" s="28"/>
      <c r="AB44" s="28"/>
      <c r="AC44" s="28"/>
      <c r="AD44" s="28"/>
    </row>
    <row r="45" spans="1:30" ht="15.75" customHeight="1">
      <c r="L45" s="28" t="s">
        <v>232</v>
      </c>
      <c r="M45" s="28"/>
      <c r="N45" s="28"/>
      <c r="O45" s="28"/>
      <c r="P45" s="28"/>
      <c r="Q45" s="28"/>
      <c r="R45" s="28"/>
      <c r="S45" s="28"/>
      <c r="T45" s="28"/>
      <c r="U45" s="28"/>
      <c r="V45" s="28"/>
      <c r="W45" s="28"/>
      <c r="X45" s="28"/>
      <c r="Y45" s="28"/>
      <c r="Z45" s="28"/>
      <c r="AA45" s="28"/>
      <c r="AB45" s="28"/>
      <c r="AC45" s="28"/>
      <c r="AD45" s="28"/>
    </row>
    <row r="46" spans="1:30" s="53" customFormat="1">
      <c r="A46" s="539" t="s">
        <v>87</v>
      </c>
      <c r="B46" s="540"/>
      <c r="C46" s="553" t="s">
        <v>905</v>
      </c>
      <c r="D46" s="554"/>
      <c r="E46" s="539" t="s">
        <v>88</v>
      </c>
      <c r="F46" s="540"/>
      <c r="G46" s="141"/>
      <c r="H46" s="141"/>
      <c r="I46" s="141"/>
      <c r="J46" s="141"/>
      <c r="K46" s="555" t="s">
        <v>1464</v>
      </c>
      <c r="L46" s="28" t="str">
        <f>"/*"&amp;C47&amp;"*/"</f>
        <v>/*业务员月度业绩考核表*/</v>
      </c>
      <c r="M46" s="28"/>
      <c r="N46" s="28"/>
      <c r="O46" s="28"/>
      <c r="P46" s="28"/>
      <c r="Q46" s="28"/>
      <c r="R46" s="28"/>
      <c r="S46" s="28"/>
      <c r="T46" s="28"/>
      <c r="U46" s="28"/>
      <c r="V46" s="28"/>
      <c r="W46" s="28"/>
      <c r="X46" s="28"/>
      <c r="Y46" s="28"/>
      <c r="Z46" s="28"/>
      <c r="AA46" s="28"/>
      <c r="AB46" s="28"/>
      <c r="AC46" s="28"/>
      <c r="AD46" s="28"/>
    </row>
    <row r="47" spans="1:30" s="53" customFormat="1">
      <c r="A47" s="539" t="s">
        <v>0</v>
      </c>
      <c r="B47" s="540"/>
      <c r="C47" s="553" t="s">
        <v>1011</v>
      </c>
      <c r="D47" s="554"/>
      <c r="E47" s="539" t="s">
        <v>89</v>
      </c>
      <c r="F47" s="540"/>
      <c r="G47" s="141"/>
      <c r="H47" s="141"/>
      <c r="I47" s="141"/>
      <c r="J47" s="141"/>
      <c r="K47" s="556"/>
      <c r="L47" s="28" t="str">
        <f>"/*"&amp;C48&amp;"*/"</f>
        <v>/**/</v>
      </c>
      <c r="M47" s="28"/>
      <c r="N47" s="28"/>
      <c r="O47" s="28"/>
      <c r="P47" s="28"/>
      <c r="Q47" s="28"/>
      <c r="R47" s="28"/>
      <c r="S47" s="28"/>
      <c r="T47" s="28"/>
      <c r="U47" s="28"/>
      <c r="V47" s="28"/>
      <c r="W47" s="28"/>
      <c r="X47" s="28"/>
      <c r="Y47" s="28"/>
      <c r="Z47" s="28"/>
      <c r="AA47" s="28"/>
      <c r="AB47" s="28"/>
      <c r="AC47" s="28"/>
      <c r="AD47" s="28"/>
    </row>
    <row r="48" spans="1:30" s="53" customFormat="1">
      <c r="A48" s="539" t="s">
        <v>1</v>
      </c>
      <c r="B48" s="540"/>
      <c r="C48" s="546"/>
      <c r="D48" s="547"/>
      <c r="E48" s="547"/>
      <c r="F48" s="547"/>
      <c r="G48" s="547"/>
      <c r="H48" s="547"/>
      <c r="I48" s="547"/>
      <c r="J48" s="547"/>
      <c r="K48" s="548"/>
      <c r="L48" s="228" t="str">
        <f>"if exists (select * from sysobjects where id = object_id(N'["&amp;K46&amp;"]') and OBJECTPROPERTY(id, N'IsUserTable')= 1)"</f>
        <v>if exists (select * from sysobjects where id = object_id(N'[LZ_BUSI_KH_ADMIN]') and OBJECTPROPERTY(id, N'IsUserTable')= 1)</v>
      </c>
      <c r="M48" s="28"/>
      <c r="N48" s="28"/>
      <c r="O48" s="28"/>
      <c r="P48" s="28"/>
      <c r="Q48" s="28"/>
      <c r="R48" s="28"/>
      <c r="S48" s="28"/>
      <c r="T48" s="28"/>
      <c r="U48" s="28"/>
      <c r="V48" s="28"/>
      <c r="W48" s="28"/>
      <c r="X48" s="28"/>
      <c r="Y48" s="28"/>
      <c r="Z48" s="28"/>
      <c r="AA48" s="28"/>
      <c r="AB48" s="28"/>
      <c r="AC48" s="28"/>
      <c r="AD48" s="28"/>
    </row>
    <row r="49" spans="1:30" s="53" customFormat="1">
      <c r="A49" s="137"/>
      <c r="B49" s="138"/>
      <c r="C49" s="139"/>
      <c r="D49" s="139"/>
      <c r="E49" s="139"/>
      <c r="F49" s="139"/>
      <c r="G49" s="139"/>
      <c r="H49" s="139"/>
      <c r="I49" s="139"/>
      <c r="J49" s="140"/>
      <c r="K49" s="139"/>
      <c r="L49" s="228" t="str">
        <f>"DROP TABLE "&amp;K46</f>
        <v>DROP TABLE LZ_BUSI_KH_ADMIN</v>
      </c>
      <c r="M49" s="28"/>
      <c r="N49" s="28"/>
      <c r="O49" s="28"/>
      <c r="P49" s="28"/>
      <c r="Q49" s="28"/>
      <c r="R49" s="28"/>
      <c r="S49" s="28"/>
      <c r="T49" s="28"/>
      <c r="U49" s="28"/>
      <c r="V49" s="28"/>
      <c r="W49" s="28"/>
      <c r="X49" s="28"/>
      <c r="Y49" s="28"/>
      <c r="Z49" s="28"/>
      <c r="AA49" s="28"/>
      <c r="AB49" s="28"/>
      <c r="AC49" s="28"/>
      <c r="AD49" s="28"/>
    </row>
    <row r="50" spans="1:30" s="53" customFormat="1">
      <c r="A50" s="1"/>
      <c r="B50" s="1"/>
      <c r="C50" s="1"/>
      <c r="D50" s="2"/>
      <c r="E50" s="1"/>
      <c r="F50" s="1"/>
      <c r="G50" s="1"/>
      <c r="H50" s="1"/>
      <c r="I50" s="1"/>
      <c r="J50" s="50"/>
      <c r="K50" s="1"/>
      <c r="L50" s="167" t="str">
        <f>"GO "</f>
        <v xml:space="preserve">GO </v>
      </c>
      <c r="M50" s="28"/>
      <c r="N50" s="28"/>
      <c r="O50" s="28"/>
      <c r="P50" s="28"/>
      <c r="Q50" s="28"/>
      <c r="R50" s="28"/>
      <c r="S50" s="28"/>
      <c r="T50" s="28"/>
      <c r="U50" s="28"/>
      <c r="V50" s="28"/>
      <c r="W50" s="28"/>
      <c r="X50" s="28"/>
      <c r="Y50" s="28"/>
      <c r="Z50" s="28"/>
      <c r="AA50" s="28"/>
      <c r="AB50" s="28"/>
      <c r="AC50" s="28"/>
      <c r="AD50" s="28"/>
    </row>
    <row r="51" spans="1:30" s="53" customFormat="1">
      <c r="A51" s="3" t="s">
        <v>2</v>
      </c>
      <c r="B51" s="3" t="s">
        <v>90</v>
      </c>
      <c r="C51" s="3" t="s">
        <v>91</v>
      </c>
      <c r="D51" s="3" t="s">
        <v>3</v>
      </c>
      <c r="E51" s="3" t="s">
        <v>4</v>
      </c>
      <c r="F51" s="3" t="s">
        <v>97</v>
      </c>
      <c r="G51" s="3" t="s">
        <v>234</v>
      </c>
      <c r="H51" s="3" t="s">
        <v>297</v>
      </c>
      <c r="I51" s="3" t="s">
        <v>233</v>
      </c>
      <c r="J51" s="51" t="s">
        <v>92</v>
      </c>
      <c r="K51" s="3" t="s">
        <v>93</v>
      </c>
      <c r="L51" s="28" t="str">
        <f>"CREATE TABLE "&amp;K46&amp;"("</f>
        <v>CREATE TABLE LZ_BUSI_KH_ADMIN(</v>
      </c>
      <c r="M51" s="28"/>
      <c r="N51" s="28"/>
      <c r="O51" s="28"/>
      <c r="P51" s="28"/>
      <c r="Q51" s="28"/>
      <c r="R51" s="28"/>
      <c r="S51" s="28"/>
      <c r="T51" s="28"/>
      <c r="U51" s="28"/>
      <c r="V51" s="28"/>
      <c r="W51" s="28"/>
      <c r="X51" s="28"/>
      <c r="Y51" s="28"/>
      <c r="Z51" s="28"/>
      <c r="AA51" s="28"/>
      <c r="AB51" s="28"/>
      <c r="AC51" s="28"/>
      <c r="AD51" s="28"/>
    </row>
    <row r="52" spans="1:30" s="53" customFormat="1">
      <c r="A52" s="4">
        <v>1</v>
      </c>
      <c r="B52" s="52" t="s">
        <v>350</v>
      </c>
      <c r="C52" s="12" t="s">
        <v>1422</v>
      </c>
      <c r="D52" s="5" t="s">
        <v>120</v>
      </c>
      <c r="E52" s="143"/>
      <c r="F52" s="60" t="s">
        <v>101</v>
      </c>
      <c r="G52" s="12"/>
      <c r="H52" s="12"/>
      <c r="I52" s="12" t="s">
        <v>236</v>
      </c>
      <c r="J52" s="94" t="s">
        <v>149</v>
      </c>
      <c r="K52" s="45" t="s">
        <v>918</v>
      </c>
      <c r="L52" s="28" t="str">
        <f t="shared" ref="L52:L87" ca="1" si="1">C52&amp;" "&amp;D52&amp;IF(OR(D52="DATETIME",D52="INT",D52="DATE",D52="TEXT"),E52,"("&amp;E52&amp;")")&amp;" "&amp;" "&amp;H52&amp;" "&amp;J52&amp;IF(G52&lt;&gt;""," default "&amp;G52&amp;" ","")&amp;IF(I52&lt;&gt;""," identity("&amp;I52&amp;") ","")&amp;IF(OFFSET(C52,1,0,1,1)="","",",")</f>
        <v>BAK_ID INT   not null identity(1,1) ,</v>
      </c>
      <c r="M52" s="28"/>
      <c r="N52" s="28"/>
      <c r="O52" s="28"/>
      <c r="P52" s="28"/>
      <c r="Q52" s="28"/>
      <c r="R52" s="28"/>
      <c r="S52" s="28"/>
      <c r="T52" s="28"/>
      <c r="U52" s="28"/>
      <c r="V52" s="28"/>
      <c r="W52" s="28"/>
      <c r="X52" s="28"/>
      <c r="Y52" s="28"/>
      <c r="Z52" s="28"/>
      <c r="AA52" s="28"/>
      <c r="AB52" s="28"/>
      <c r="AC52" s="28"/>
      <c r="AD52" s="28"/>
    </row>
    <row r="53" spans="1:30" s="53" customFormat="1" ht="14.25" customHeight="1">
      <c r="A53" s="4">
        <v>2</v>
      </c>
      <c r="B53" s="52" t="s">
        <v>919</v>
      </c>
      <c r="C53" s="12" t="s">
        <v>1532</v>
      </c>
      <c r="D53" s="12" t="s">
        <v>120</v>
      </c>
      <c r="E53" s="60"/>
      <c r="F53" s="60"/>
      <c r="G53" s="12"/>
      <c r="H53" s="12"/>
      <c r="I53" s="12"/>
      <c r="J53" s="94" t="s">
        <v>149</v>
      </c>
      <c r="K53" s="45"/>
      <c r="L53" s="28" t="str">
        <f t="shared" ca="1" si="1"/>
        <v>BAK_ADMIN_ID INT   not null,</v>
      </c>
      <c r="M53" s="28"/>
      <c r="N53" s="28"/>
      <c r="O53" s="28"/>
      <c r="P53" s="28"/>
      <c r="Q53" s="28"/>
      <c r="R53" s="28"/>
      <c r="S53" s="28"/>
      <c r="T53" s="28"/>
      <c r="U53" s="28"/>
      <c r="V53" s="28"/>
      <c r="W53" s="28"/>
      <c r="X53" s="28"/>
      <c r="Y53" s="28"/>
      <c r="Z53" s="28"/>
      <c r="AA53" s="28"/>
      <c r="AB53" s="28"/>
      <c r="AC53" s="28"/>
      <c r="AD53" s="28"/>
    </row>
    <row r="54" spans="1:30" s="53" customFormat="1" ht="14.25" customHeight="1">
      <c r="A54" s="4">
        <v>3</v>
      </c>
      <c r="B54" s="65" t="s">
        <v>155</v>
      </c>
      <c r="C54" s="116" t="s">
        <v>1467</v>
      </c>
      <c r="D54" s="26" t="s">
        <v>516</v>
      </c>
      <c r="E54" s="143">
        <v>20</v>
      </c>
      <c r="F54" s="60"/>
      <c r="G54" s="12"/>
      <c r="H54" s="12"/>
      <c r="I54" s="12"/>
      <c r="J54" s="94" t="s">
        <v>149</v>
      </c>
      <c r="K54" s="45"/>
      <c r="L54" s="28" t="str">
        <f t="shared" ca="1" si="1"/>
        <v>BAK_ADMIN_NAME VARCHAR(20)   not null,</v>
      </c>
      <c r="M54" s="28"/>
      <c r="N54" s="28"/>
      <c r="O54" s="28"/>
      <c r="P54" s="28"/>
      <c r="Q54" s="28"/>
      <c r="R54" s="28"/>
      <c r="S54" s="28"/>
      <c r="T54" s="28"/>
      <c r="U54" s="28"/>
      <c r="V54" s="28"/>
      <c r="W54" s="28"/>
      <c r="X54" s="28"/>
      <c r="Y54" s="28"/>
      <c r="Z54" s="28"/>
      <c r="AA54" s="28"/>
      <c r="AB54" s="28"/>
      <c r="AC54" s="28"/>
      <c r="AD54" s="28"/>
    </row>
    <row r="55" spans="1:30" s="167" customFormat="1">
      <c r="A55" s="4">
        <v>4</v>
      </c>
      <c r="B55" s="12" t="s">
        <v>996</v>
      </c>
      <c r="C55" s="12" t="s">
        <v>2129</v>
      </c>
      <c r="D55" s="12" t="s">
        <v>998</v>
      </c>
      <c r="E55" s="60"/>
      <c r="F55" s="60"/>
      <c r="G55" s="12"/>
      <c r="H55" s="12"/>
      <c r="I55" s="12"/>
      <c r="J55" s="94" t="s">
        <v>149</v>
      </c>
      <c r="K55" s="45"/>
      <c r="L55" s="28" t="str">
        <f t="shared" ca="1" si="1"/>
        <v>BAK_DEPT_ID INT   not null,</v>
      </c>
      <c r="M55" s="28"/>
      <c r="N55" s="28"/>
      <c r="O55" s="28"/>
      <c r="P55" s="28"/>
      <c r="Q55" s="28"/>
      <c r="R55" s="28"/>
      <c r="S55" s="28"/>
      <c r="T55" s="28"/>
      <c r="U55" s="28"/>
      <c r="V55" s="28"/>
      <c r="W55" s="28"/>
      <c r="X55" s="28"/>
      <c r="Y55" s="28"/>
      <c r="Z55" s="28"/>
      <c r="AA55" s="28"/>
      <c r="AB55" s="28"/>
      <c r="AC55" s="28"/>
      <c r="AD55" s="28"/>
    </row>
    <row r="56" spans="1:30" s="167" customFormat="1">
      <c r="A56" s="4">
        <v>5</v>
      </c>
      <c r="B56" s="12" t="s">
        <v>997</v>
      </c>
      <c r="C56" s="12" t="s">
        <v>1468</v>
      </c>
      <c r="D56" s="12" t="s">
        <v>516</v>
      </c>
      <c r="E56" s="12">
        <v>100</v>
      </c>
      <c r="F56" s="60"/>
      <c r="G56" s="12"/>
      <c r="H56" s="12"/>
      <c r="I56" s="12"/>
      <c r="J56" s="94" t="s">
        <v>149</v>
      </c>
      <c r="K56" s="45"/>
      <c r="L56" s="28" t="str">
        <f t="shared" ca="1" si="1"/>
        <v>BAK_DEPT_NAME VARCHAR(100)   not null,</v>
      </c>
      <c r="M56" s="28"/>
      <c r="N56" s="28"/>
      <c r="O56" s="28"/>
      <c r="P56" s="28"/>
      <c r="Q56" s="28"/>
      <c r="R56" s="28"/>
      <c r="S56" s="28"/>
      <c r="T56" s="28"/>
      <c r="U56" s="28"/>
      <c r="V56" s="28"/>
      <c r="W56" s="28"/>
      <c r="X56" s="28"/>
      <c r="Y56" s="28"/>
      <c r="Z56" s="28"/>
      <c r="AA56" s="28"/>
      <c r="AB56" s="28"/>
      <c r="AC56" s="28"/>
      <c r="AD56" s="28"/>
    </row>
    <row r="57" spans="1:30" s="53" customFormat="1">
      <c r="A57" s="4">
        <v>6</v>
      </c>
      <c r="B57" s="12" t="s">
        <v>908</v>
      </c>
      <c r="C57" s="12" t="s">
        <v>1466</v>
      </c>
      <c r="D57" s="12" t="s">
        <v>516</v>
      </c>
      <c r="E57" s="60">
        <v>7</v>
      </c>
      <c r="F57" s="60"/>
      <c r="G57" s="12"/>
      <c r="H57" s="12"/>
      <c r="I57" s="12"/>
      <c r="J57" s="94" t="s">
        <v>999</v>
      </c>
      <c r="K57" s="45"/>
      <c r="L57" s="28" t="str">
        <f t="shared" ca="1" si="1"/>
        <v>BAK_KHMONTH VARCHAR(7)   not null,</v>
      </c>
      <c r="M57" s="28"/>
      <c r="N57" s="28"/>
      <c r="O57" s="28"/>
      <c r="P57" s="28"/>
      <c r="Q57" s="28"/>
      <c r="R57" s="28"/>
      <c r="S57" s="28"/>
      <c r="T57" s="28"/>
      <c r="U57" s="28"/>
      <c r="V57" s="28"/>
      <c r="W57" s="28"/>
      <c r="X57" s="28"/>
      <c r="Y57" s="28"/>
      <c r="Z57" s="28"/>
      <c r="AA57" s="28"/>
      <c r="AB57" s="28"/>
      <c r="AC57" s="28"/>
      <c r="AD57" s="28"/>
    </row>
    <row r="58" spans="1:30" s="53" customFormat="1" ht="14.25" customHeight="1">
      <c r="A58" s="4">
        <v>7</v>
      </c>
      <c r="B58" s="12" t="s">
        <v>917</v>
      </c>
      <c r="C58" s="12" t="s">
        <v>1423</v>
      </c>
      <c r="D58" s="12" t="s">
        <v>113</v>
      </c>
      <c r="E58" s="60">
        <v>1</v>
      </c>
      <c r="F58" s="60"/>
      <c r="G58" s="231" t="s">
        <v>1401</v>
      </c>
      <c r="H58" s="92"/>
      <c r="I58" s="12"/>
      <c r="J58" s="12"/>
      <c r="K58" s="45" t="s">
        <v>1400</v>
      </c>
      <c r="L58" s="28" t="str">
        <f t="shared" ca="1" si="1"/>
        <v>BAK_ISKH CHAR(1)    default '0' ,</v>
      </c>
      <c r="M58" s="28"/>
      <c r="N58" s="28"/>
      <c r="O58" s="28"/>
      <c r="P58" s="28"/>
      <c r="Q58" s="28"/>
      <c r="R58" s="28"/>
      <c r="S58" s="28"/>
      <c r="T58" s="28"/>
      <c r="U58" s="28"/>
      <c r="V58" s="28"/>
      <c r="W58" s="28"/>
      <c r="X58" s="28"/>
      <c r="Y58" s="28"/>
      <c r="Z58" s="28"/>
      <c r="AA58" s="28"/>
      <c r="AB58" s="28"/>
      <c r="AC58" s="28"/>
      <c r="AD58" s="28"/>
    </row>
    <row r="59" spans="1:30" s="53" customFormat="1">
      <c r="A59" s="4">
        <v>8</v>
      </c>
      <c r="B59" s="12" t="s">
        <v>909</v>
      </c>
      <c r="C59" s="12" t="s">
        <v>956</v>
      </c>
      <c r="D59" s="12" t="s">
        <v>113</v>
      </c>
      <c r="E59" s="60">
        <v>1</v>
      </c>
      <c r="F59" s="60"/>
      <c r="G59" s="232" t="s">
        <v>1401</v>
      </c>
      <c r="H59" s="12"/>
      <c r="I59" s="12"/>
      <c r="J59" s="12"/>
      <c r="K59" s="45" t="s">
        <v>959</v>
      </c>
      <c r="L59" s="28" t="str">
        <f t="shared" ca="1" si="1"/>
        <v>BAK_XIN_TYPE CHAR(1)    default '0' ,</v>
      </c>
      <c r="M59" s="28"/>
      <c r="N59" s="28"/>
      <c r="O59" s="28"/>
      <c r="P59" s="28"/>
      <c r="Q59" s="28"/>
      <c r="R59" s="28"/>
      <c r="S59" s="28"/>
      <c r="T59" s="28"/>
      <c r="U59" s="28"/>
      <c r="V59" s="28"/>
      <c r="W59" s="28"/>
      <c r="X59" s="28"/>
      <c r="Y59" s="28"/>
      <c r="Z59" s="28"/>
      <c r="AA59" s="28"/>
      <c r="AB59" s="28"/>
      <c r="AC59" s="28"/>
      <c r="AD59" s="28"/>
    </row>
    <row r="60" spans="1:30" s="53" customFormat="1">
      <c r="A60" s="4">
        <v>9</v>
      </c>
      <c r="B60" s="12" t="s">
        <v>910</v>
      </c>
      <c r="C60" s="12" t="s">
        <v>1048</v>
      </c>
      <c r="D60" s="12" t="s">
        <v>123</v>
      </c>
      <c r="E60" s="60" t="s">
        <v>537</v>
      </c>
      <c r="F60" s="60"/>
      <c r="G60" s="60">
        <v>0</v>
      </c>
      <c r="H60" s="12"/>
      <c r="I60" s="12"/>
      <c r="J60" s="12"/>
      <c r="K60" s="45"/>
      <c r="L60" s="28" t="str">
        <f t="shared" ca="1" si="1"/>
        <v>BAK_XIN_VAL NUMERIC(11,2)    default 0 ,</v>
      </c>
      <c r="M60" s="28"/>
      <c r="N60" s="28"/>
      <c r="O60" s="28"/>
      <c r="P60" s="28"/>
      <c r="Q60" s="28"/>
      <c r="R60" s="28"/>
      <c r="S60" s="28"/>
      <c r="T60" s="28"/>
      <c r="U60" s="28"/>
      <c r="V60" s="28"/>
      <c r="W60" s="28"/>
      <c r="X60" s="28"/>
      <c r="Y60" s="28"/>
      <c r="Z60" s="28"/>
      <c r="AA60" s="28"/>
      <c r="AB60" s="28"/>
      <c r="AC60" s="28"/>
      <c r="AD60" s="28"/>
    </row>
    <row r="61" spans="1:30" s="53" customFormat="1">
      <c r="A61" s="4">
        <v>10</v>
      </c>
      <c r="B61" s="149" t="s">
        <v>915</v>
      </c>
      <c r="C61" s="149" t="s">
        <v>1049</v>
      </c>
      <c r="D61" s="149" t="s">
        <v>123</v>
      </c>
      <c r="E61" s="150" t="s">
        <v>537</v>
      </c>
      <c r="F61" s="150"/>
      <c r="G61" s="150">
        <v>0</v>
      </c>
      <c r="H61" s="149"/>
      <c r="I61" s="149"/>
      <c r="J61" s="149"/>
      <c r="K61" s="151" t="s">
        <v>1060</v>
      </c>
      <c r="L61" s="152" t="str">
        <f t="shared" ca="1" si="1"/>
        <v>BAK_XIN_IN NUMERIC(11,2)    default 0 ,</v>
      </c>
      <c r="M61" s="28"/>
      <c r="N61" s="28"/>
      <c r="O61" s="28"/>
      <c r="P61" s="28"/>
      <c r="Q61" s="28"/>
      <c r="R61" s="28"/>
      <c r="S61" s="28"/>
      <c r="T61" s="28"/>
      <c r="U61" s="28"/>
      <c r="V61" s="28"/>
      <c r="W61" s="28"/>
      <c r="X61" s="28"/>
      <c r="Y61" s="28"/>
      <c r="Z61" s="28"/>
      <c r="AA61" s="28"/>
      <c r="AB61" s="28"/>
      <c r="AC61" s="28"/>
      <c r="AD61" s="28"/>
    </row>
    <row r="62" spans="1:30" s="153" customFormat="1">
      <c r="A62" s="4">
        <v>11</v>
      </c>
      <c r="B62" s="149" t="s">
        <v>1056</v>
      </c>
      <c r="C62" s="149" t="s">
        <v>1058</v>
      </c>
      <c r="D62" s="149" t="s">
        <v>122</v>
      </c>
      <c r="E62" s="150" t="s">
        <v>819</v>
      </c>
      <c r="F62" s="150"/>
      <c r="G62" s="150">
        <v>0</v>
      </c>
      <c r="H62" s="149"/>
      <c r="I62" s="149"/>
      <c r="J62" s="149"/>
      <c r="K62" s="151"/>
      <c r="L62" s="152" t="str">
        <f t="shared" ca="1" si="1"/>
        <v>BAK_XIN_SMS_COST NUMERIC(11,2)    default 0 ,</v>
      </c>
      <c r="M62" s="28"/>
      <c r="N62" s="28"/>
      <c r="O62" s="28"/>
      <c r="P62" s="28"/>
      <c r="Q62" s="28"/>
      <c r="R62" s="28"/>
      <c r="S62" s="28"/>
      <c r="T62" s="28"/>
      <c r="U62" s="28"/>
      <c r="V62" s="28"/>
      <c r="W62" s="28"/>
      <c r="X62" s="28"/>
      <c r="Y62" s="28"/>
      <c r="Z62" s="28"/>
      <c r="AA62" s="28"/>
      <c r="AB62" s="28"/>
      <c r="AC62" s="28"/>
      <c r="AD62" s="28"/>
    </row>
    <row r="63" spans="1:30" s="53" customFormat="1">
      <c r="A63" s="4">
        <v>12</v>
      </c>
      <c r="B63" s="149" t="s">
        <v>1057</v>
      </c>
      <c r="C63" s="149" t="s">
        <v>1044</v>
      </c>
      <c r="D63" s="149" t="s">
        <v>123</v>
      </c>
      <c r="E63" s="150" t="s">
        <v>537</v>
      </c>
      <c r="F63" s="150"/>
      <c r="G63" s="150">
        <v>0</v>
      </c>
      <c r="H63" s="149"/>
      <c r="I63" s="149"/>
      <c r="J63" s="149"/>
      <c r="K63" s="151"/>
      <c r="L63" s="152" t="str">
        <f t="shared" ca="1" si="1"/>
        <v>BAK_XIN_COST NUMERIC(11,2)    default 0 ,</v>
      </c>
      <c r="M63" s="28"/>
      <c r="N63" s="28"/>
      <c r="O63" s="28"/>
      <c r="P63" s="28"/>
      <c r="Q63" s="28"/>
      <c r="R63" s="28"/>
      <c r="S63" s="28"/>
      <c r="T63" s="28"/>
      <c r="U63" s="28"/>
      <c r="V63" s="28"/>
      <c r="W63" s="28"/>
      <c r="X63" s="28"/>
      <c r="Y63" s="28"/>
      <c r="Z63" s="28"/>
      <c r="AA63" s="28"/>
      <c r="AB63" s="28"/>
      <c r="AC63" s="28"/>
      <c r="AD63" s="28"/>
    </row>
    <row r="64" spans="1:30" s="153" customFormat="1" ht="12.75" customHeight="1">
      <c r="A64" s="4">
        <v>13</v>
      </c>
      <c r="B64" s="149" t="s">
        <v>1078</v>
      </c>
      <c r="C64" s="237" t="s">
        <v>1059</v>
      </c>
      <c r="D64" s="149" t="s">
        <v>122</v>
      </c>
      <c r="E64" s="150" t="s">
        <v>819</v>
      </c>
      <c r="F64" s="150"/>
      <c r="G64" s="150">
        <v>0</v>
      </c>
      <c r="H64" s="149"/>
      <c r="I64" s="149"/>
      <c r="J64" s="149"/>
      <c r="K64" s="151" t="s">
        <v>1402</v>
      </c>
      <c r="L64" s="152" t="str">
        <f t="shared" ca="1" si="1"/>
        <v>BAK_XIN_NO_GROSSIN NUMERIC(11,2)    default 0 ,</v>
      </c>
      <c r="M64" s="28"/>
      <c r="N64" s="28"/>
      <c r="O64" s="28"/>
      <c r="P64" s="28"/>
      <c r="Q64" s="28"/>
      <c r="R64" s="28"/>
      <c r="S64" s="28"/>
      <c r="T64" s="28"/>
      <c r="U64" s="28"/>
      <c r="V64" s="28"/>
      <c r="W64" s="28"/>
      <c r="X64" s="28"/>
      <c r="Y64" s="28"/>
      <c r="Z64" s="28"/>
      <c r="AA64" s="28"/>
      <c r="AB64" s="28"/>
      <c r="AC64" s="28"/>
      <c r="AD64" s="28"/>
    </row>
    <row r="65" spans="1:30" s="153" customFormat="1">
      <c r="A65" s="4">
        <v>14</v>
      </c>
      <c r="B65" s="149" t="s">
        <v>1082</v>
      </c>
      <c r="C65" s="237" t="s">
        <v>1101</v>
      </c>
      <c r="D65" s="149" t="s">
        <v>123</v>
      </c>
      <c r="E65" s="150" t="s">
        <v>537</v>
      </c>
      <c r="F65" s="150"/>
      <c r="G65" s="150">
        <v>0</v>
      </c>
      <c r="H65" s="149"/>
      <c r="I65" s="149"/>
      <c r="J65" s="149"/>
      <c r="K65" s="151" t="s">
        <v>1081</v>
      </c>
      <c r="L65" s="152" t="str">
        <f t="shared" ca="1" si="1"/>
        <v>BAK_XIN_GROSSIN NUMERIC(11,2)    default 0 ,</v>
      </c>
      <c r="M65" s="28"/>
      <c r="N65" s="28"/>
      <c r="O65" s="28"/>
      <c r="P65" s="28"/>
      <c r="Q65" s="28"/>
      <c r="R65" s="28"/>
      <c r="S65" s="28"/>
      <c r="T65" s="28"/>
      <c r="U65" s="28"/>
      <c r="V65" s="28"/>
      <c r="W65" s="28"/>
      <c r="X65" s="28"/>
      <c r="Y65" s="28"/>
      <c r="Z65" s="28"/>
      <c r="AA65" s="28"/>
      <c r="AB65" s="28"/>
      <c r="AC65" s="28"/>
      <c r="AD65" s="28"/>
    </row>
    <row r="66" spans="1:30" s="53" customFormat="1">
      <c r="A66" s="4">
        <v>15</v>
      </c>
      <c r="B66" s="149" t="s">
        <v>916</v>
      </c>
      <c r="C66" s="237" t="s">
        <v>1045</v>
      </c>
      <c r="D66" s="149" t="s">
        <v>123</v>
      </c>
      <c r="E66" s="150" t="s">
        <v>1052</v>
      </c>
      <c r="F66" s="150"/>
      <c r="G66" s="150">
        <v>0</v>
      </c>
      <c r="H66" s="149"/>
      <c r="I66" s="149"/>
      <c r="J66" s="149"/>
      <c r="K66" s="151" t="s">
        <v>1083</v>
      </c>
      <c r="L66" s="152" t="str">
        <f t="shared" ca="1" si="1"/>
        <v>BAK_XIN_COMPLETERATE NUMERIC(11,4)    default 0 ,</v>
      </c>
      <c r="M66" s="28"/>
      <c r="N66" s="28"/>
      <c r="O66" s="28"/>
      <c r="P66" s="28"/>
      <c r="Q66" s="28"/>
      <c r="R66" s="28"/>
      <c r="S66" s="28"/>
      <c r="T66" s="28"/>
      <c r="U66" s="28"/>
      <c r="V66" s="28"/>
      <c r="W66" s="28"/>
      <c r="X66" s="28"/>
      <c r="Y66" s="28"/>
      <c r="Z66" s="28"/>
      <c r="AA66" s="28"/>
      <c r="AB66" s="28"/>
      <c r="AC66" s="28"/>
      <c r="AD66" s="28"/>
    </row>
    <row r="67" spans="1:30" s="153" customFormat="1">
      <c r="A67" s="4">
        <v>16</v>
      </c>
      <c r="B67" s="149" t="s">
        <v>1061</v>
      </c>
      <c r="C67" s="237" t="s">
        <v>1073</v>
      </c>
      <c r="D67" s="149" t="s">
        <v>122</v>
      </c>
      <c r="E67" s="150" t="s">
        <v>1062</v>
      </c>
      <c r="F67" s="150"/>
      <c r="G67" s="150">
        <v>0</v>
      </c>
      <c r="H67" s="149"/>
      <c r="I67" s="149"/>
      <c r="J67" s="149"/>
      <c r="K67" s="151"/>
      <c r="L67" s="152" t="str">
        <f t="shared" ca="1" si="1"/>
        <v>BAK_XIN_COMMISSION NUMERIC(11,2)    default 0 ,</v>
      </c>
      <c r="M67" s="28"/>
      <c r="N67" s="28"/>
      <c r="O67" s="28"/>
      <c r="P67" s="28"/>
      <c r="Q67" s="28"/>
      <c r="R67" s="28"/>
      <c r="S67" s="28"/>
      <c r="T67" s="28"/>
      <c r="U67" s="28"/>
      <c r="V67" s="28"/>
      <c r="W67" s="28"/>
      <c r="X67" s="28"/>
      <c r="Y67" s="28"/>
      <c r="Z67" s="28"/>
      <c r="AA67" s="28"/>
      <c r="AB67" s="28"/>
      <c r="AC67" s="28"/>
      <c r="AD67" s="28"/>
    </row>
    <row r="68" spans="1:30" s="53" customFormat="1">
      <c r="A68" s="4">
        <v>17</v>
      </c>
      <c r="B68" s="149" t="s">
        <v>911</v>
      </c>
      <c r="C68" s="149" t="s">
        <v>940</v>
      </c>
      <c r="D68" s="149" t="s">
        <v>113</v>
      </c>
      <c r="E68" s="150">
        <v>1</v>
      </c>
      <c r="F68" s="150"/>
      <c r="G68" s="235" t="s">
        <v>1401</v>
      </c>
      <c r="H68" s="149"/>
      <c r="I68" s="149"/>
      <c r="J68" s="149"/>
      <c r="K68" s="151" t="s">
        <v>959</v>
      </c>
      <c r="L68" s="152" t="str">
        <f t="shared" ca="1" si="1"/>
        <v>BAK_XV_TYPE CHAR(1)    default '0' ,</v>
      </c>
      <c r="M68" s="28"/>
      <c r="N68" s="28"/>
      <c r="O68" s="28"/>
      <c r="P68" s="28"/>
      <c r="Q68" s="28"/>
      <c r="R68" s="28"/>
      <c r="S68" s="28"/>
      <c r="T68" s="28"/>
      <c r="U68" s="28"/>
      <c r="V68" s="28"/>
      <c r="W68" s="28"/>
      <c r="X68" s="28"/>
      <c r="Y68" s="28"/>
      <c r="Z68" s="28"/>
      <c r="AA68" s="28"/>
      <c r="AB68" s="28"/>
      <c r="AC68" s="28"/>
      <c r="AD68" s="28"/>
    </row>
    <row r="69" spans="1:30" s="91" customFormat="1">
      <c r="A69" s="4">
        <v>18</v>
      </c>
      <c r="B69" s="149" t="s">
        <v>912</v>
      </c>
      <c r="C69" s="149" t="s">
        <v>1050</v>
      </c>
      <c r="D69" s="149" t="s">
        <v>123</v>
      </c>
      <c r="E69" s="150" t="s">
        <v>537</v>
      </c>
      <c r="F69" s="150"/>
      <c r="G69" s="236">
        <v>0</v>
      </c>
      <c r="H69" s="234"/>
      <c r="I69" s="149"/>
      <c r="J69" s="149"/>
      <c r="K69" s="151"/>
      <c r="L69" s="152" t="str">
        <f t="shared" ca="1" si="1"/>
        <v>BAK_XV_VAL NUMERIC(11,2)    default 0 ,</v>
      </c>
      <c r="M69" s="28"/>
      <c r="N69" s="28"/>
      <c r="O69" s="28"/>
      <c r="P69" s="28"/>
      <c r="Q69" s="28"/>
      <c r="R69" s="28"/>
      <c r="S69" s="28"/>
      <c r="T69" s="28"/>
      <c r="U69" s="28"/>
      <c r="V69" s="28"/>
      <c r="W69" s="28"/>
      <c r="X69" s="28"/>
      <c r="Y69" s="28"/>
      <c r="Z69" s="28"/>
      <c r="AA69" s="28"/>
      <c r="AB69" s="28"/>
      <c r="AC69" s="28"/>
      <c r="AD69" s="28"/>
    </row>
    <row r="70" spans="1:30" s="53" customFormat="1">
      <c r="A70" s="4">
        <v>19</v>
      </c>
      <c r="B70" s="149" t="s">
        <v>965</v>
      </c>
      <c r="C70" s="149" t="s">
        <v>941</v>
      </c>
      <c r="D70" s="149" t="s">
        <v>123</v>
      </c>
      <c r="E70" s="150" t="s">
        <v>537</v>
      </c>
      <c r="F70" s="150"/>
      <c r="G70" s="236">
        <v>0</v>
      </c>
      <c r="H70" s="234"/>
      <c r="I70" s="149"/>
      <c r="J70" s="149"/>
      <c r="K70" s="151"/>
      <c r="L70" s="152" t="str">
        <f t="shared" ca="1" si="1"/>
        <v>BAK_XV_IN NUMERIC(11,2)    default 0 ,</v>
      </c>
      <c r="M70" s="28"/>
      <c r="N70" s="28"/>
      <c r="O70" s="28"/>
      <c r="P70" s="28"/>
      <c r="Q70" s="28"/>
      <c r="R70" s="28"/>
      <c r="S70" s="28"/>
      <c r="T70" s="28"/>
      <c r="U70" s="28"/>
      <c r="V70" s="28"/>
      <c r="W70" s="28"/>
      <c r="X70" s="28"/>
      <c r="Y70" s="28"/>
      <c r="Z70" s="28"/>
      <c r="AA70" s="28"/>
      <c r="AB70" s="28"/>
      <c r="AC70" s="28"/>
      <c r="AD70" s="28"/>
    </row>
    <row r="71" spans="1:30" s="153" customFormat="1">
      <c r="A71" s="4">
        <v>20</v>
      </c>
      <c r="B71" s="149" t="s">
        <v>1064</v>
      </c>
      <c r="C71" s="149" t="s">
        <v>1077</v>
      </c>
      <c r="D71" s="149" t="s">
        <v>122</v>
      </c>
      <c r="E71" s="150" t="s">
        <v>1062</v>
      </c>
      <c r="F71" s="150"/>
      <c r="G71" s="236">
        <v>0</v>
      </c>
      <c r="H71" s="234"/>
      <c r="I71" s="149"/>
      <c r="J71" s="149"/>
      <c r="K71" s="151"/>
      <c r="L71" s="152" t="str">
        <f t="shared" ca="1" si="1"/>
        <v>BAK_XV_SMS_COST NUMERIC(11,2)    default 0 ,</v>
      </c>
      <c r="M71" s="28"/>
      <c r="N71" s="28"/>
      <c r="O71" s="28"/>
      <c r="P71" s="28"/>
      <c r="Q71" s="28"/>
      <c r="R71" s="28"/>
      <c r="S71" s="28"/>
      <c r="T71" s="28"/>
      <c r="U71" s="28"/>
      <c r="V71" s="28"/>
      <c r="W71" s="28"/>
      <c r="X71" s="28"/>
      <c r="Y71" s="28"/>
      <c r="Z71" s="28"/>
      <c r="AA71" s="28"/>
      <c r="AB71" s="28"/>
      <c r="AC71" s="28"/>
      <c r="AD71" s="28"/>
    </row>
    <row r="72" spans="1:30" s="53" customFormat="1">
      <c r="A72" s="4">
        <v>21</v>
      </c>
      <c r="B72" s="149" t="s">
        <v>1065</v>
      </c>
      <c r="C72" s="149" t="s">
        <v>942</v>
      </c>
      <c r="D72" s="149" t="s">
        <v>123</v>
      </c>
      <c r="E72" s="150" t="s">
        <v>537</v>
      </c>
      <c r="F72" s="150"/>
      <c r="G72" s="236">
        <v>0</v>
      </c>
      <c r="H72" s="234"/>
      <c r="I72" s="149"/>
      <c r="J72" s="149"/>
      <c r="K72" s="151"/>
      <c r="L72" s="152" t="str">
        <f t="shared" ca="1" si="1"/>
        <v>BAK_XV_COST NUMERIC(11,2)    default 0 ,</v>
      </c>
      <c r="M72" s="28"/>
      <c r="N72" s="28"/>
      <c r="O72" s="28"/>
      <c r="P72" s="28"/>
      <c r="Q72" s="28"/>
      <c r="R72" s="28"/>
      <c r="S72" s="28"/>
      <c r="T72" s="28"/>
      <c r="U72" s="28"/>
      <c r="V72" s="28"/>
      <c r="W72" s="28"/>
      <c r="X72" s="28"/>
      <c r="Y72" s="28"/>
      <c r="Z72" s="28"/>
      <c r="AA72" s="28"/>
      <c r="AB72" s="28"/>
      <c r="AC72" s="28"/>
      <c r="AD72" s="28"/>
    </row>
    <row r="73" spans="1:30" s="153" customFormat="1">
      <c r="A73" s="4">
        <v>22</v>
      </c>
      <c r="B73" s="149" t="s">
        <v>1078</v>
      </c>
      <c r="C73" s="237" t="s">
        <v>1099</v>
      </c>
      <c r="D73" s="149" t="s">
        <v>122</v>
      </c>
      <c r="E73" s="150" t="s">
        <v>1062</v>
      </c>
      <c r="F73" s="150"/>
      <c r="G73" s="236">
        <v>0</v>
      </c>
      <c r="H73" s="234"/>
      <c r="I73" s="149"/>
      <c r="J73" s="149"/>
      <c r="K73" s="151" t="s">
        <v>1080</v>
      </c>
      <c r="L73" s="152" t="str">
        <f t="shared" ca="1" si="1"/>
        <v>BAK_XV_NO_GROSSIN NUMERIC(11,2)    default 0 ,</v>
      </c>
      <c r="M73" s="28"/>
      <c r="N73" s="28"/>
      <c r="O73" s="28"/>
      <c r="P73" s="28"/>
      <c r="Q73" s="28"/>
      <c r="R73" s="28"/>
      <c r="S73" s="28"/>
      <c r="T73" s="28"/>
      <c r="U73" s="28"/>
      <c r="V73" s="28"/>
      <c r="W73" s="28"/>
      <c r="X73" s="28"/>
      <c r="Y73" s="28"/>
      <c r="Z73" s="28"/>
      <c r="AA73" s="28"/>
      <c r="AB73" s="28"/>
      <c r="AC73" s="28"/>
      <c r="AD73" s="28"/>
    </row>
    <row r="74" spans="1:30" s="153" customFormat="1">
      <c r="A74" s="4">
        <v>23</v>
      </c>
      <c r="B74" s="149" t="s">
        <v>1079</v>
      </c>
      <c r="C74" s="237" t="s">
        <v>1146</v>
      </c>
      <c r="D74" s="149" t="s">
        <v>123</v>
      </c>
      <c r="E74" s="150" t="s">
        <v>537</v>
      </c>
      <c r="F74" s="150"/>
      <c r="G74" s="236">
        <v>0</v>
      </c>
      <c r="H74" s="234"/>
      <c r="I74" s="149"/>
      <c r="J74" s="149"/>
      <c r="K74" s="151" t="s">
        <v>1081</v>
      </c>
      <c r="L74" s="152" t="str">
        <f t="shared" ca="1" si="1"/>
        <v>BAK_XV_GROSSIN NUMERIC(11,2)    default 0 ,</v>
      </c>
      <c r="M74" s="28"/>
      <c r="N74" s="28"/>
      <c r="O74" s="28"/>
      <c r="P74" s="28"/>
      <c r="Q74" s="28"/>
      <c r="R74" s="28"/>
      <c r="S74" s="28"/>
      <c r="T74" s="28"/>
      <c r="U74" s="28"/>
      <c r="V74" s="28"/>
      <c r="W74" s="28"/>
      <c r="X74" s="28"/>
      <c r="Y74" s="28"/>
      <c r="Z74" s="28"/>
      <c r="AA74" s="28"/>
      <c r="AB74" s="28"/>
      <c r="AC74" s="28"/>
      <c r="AD74" s="28"/>
    </row>
    <row r="75" spans="1:30" s="53" customFormat="1">
      <c r="A75" s="4">
        <v>24</v>
      </c>
      <c r="B75" s="149" t="s">
        <v>966</v>
      </c>
      <c r="C75" s="237" t="s">
        <v>1054</v>
      </c>
      <c r="D75" s="149" t="s">
        <v>123</v>
      </c>
      <c r="E75" s="150" t="s">
        <v>1052</v>
      </c>
      <c r="F75" s="150"/>
      <c r="G75" s="236">
        <v>0</v>
      </c>
      <c r="H75" s="234"/>
      <c r="I75" s="149"/>
      <c r="J75" s="149"/>
      <c r="K75" s="151" t="s">
        <v>1098</v>
      </c>
      <c r="L75" s="152" t="str">
        <f ca="1">C75&amp;" "&amp;D75&amp;IF(OR(D75="DATETIME",D75="INT",D75="DATE",D75="TEXT"),E75,"("&amp;E75&amp;")")&amp;" "&amp;" "&amp;H75&amp;" "&amp;J75&amp;IF(G75&lt;&gt;""," default "&amp;G75&amp;" ","")&amp;IF(I75&lt;&gt;""," identity("&amp;I75&amp;") ","")&amp;IF(OFFSET(C75,1,0,1,1)="","",",")</f>
        <v>BAK_XV_COMPLETERATE NUMERIC(11,4)    default 0 ,</v>
      </c>
      <c r="M75" s="28"/>
      <c r="N75" s="28"/>
      <c r="O75" s="28"/>
      <c r="P75" s="28"/>
      <c r="Q75" s="28"/>
      <c r="R75" s="28"/>
      <c r="S75" s="28"/>
      <c r="T75" s="28"/>
      <c r="U75" s="28"/>
      <c r="V75" s="28"/>
      <c r="W75" s="28"/>
      <c r="X75" s="28"/>
      <c r="Y75" s="28"/>
      <c r="Z75" s="28"/>
      <c r="AA75" s="28"/>
      <c r="AB75" s="28"/>
      <c r="AC75" s="28"/>
      <c r="AD75" s="28"/>
    </row>
    <row r="76" spans="1:30" s="153" customFormat="1">
      <c r="A76" s="4">
        <v>25</v>
      </c>
      <c r="B76" s="149" t="s">
        <v>1066</v>
      </c>
      <c r="C76" s="237" t="s">
        <v>1074</v>
      </c>
      <c r="D76" s="149" t="s">
        <v>122</v>
      </c>
      <c r="E76" s="150" t="s">
        <v>819</v>
      </c>
      <c r="F76" s="150"/>
      <c r="G76" s="236">
        <v>0</v>
      </c>
      <c r="H76" s="234"/>
      <c r="I76" s="149"/>
      <c r="J76" s="149"/>
      <c r="K76" s="151"/>
      <c r="L76" s="152" t="str">
        <f ca="1">C76&amp;" "&amp;D76&amp;IF(OR(D76="DATETIME",D76="INT",D76="DATE",D76="TEXT"),E76,"("&amp;E76&amp;")")&amp;" "&amp;" "&amp;H76&amp;" "&amp;J76&amp;IF(G76&lt;&gt;""," default "&amp;G76&amp;" ","")&amp;IF(I76&lt;&gt;""," identity("&amp;I76&amp;") ","")&amp;IF(OFFSET(C76,1,0,1,1)="","",",")</f>
        <v>BAK_XV_COMMISSION NUMERIC(11,2)    default 0 ,</v>
      </c>
      <c r="M76" s="28"/>
      <c r="N76" s="28"/>
      <c r="O76" s="28"/>
      <c r="P76" s="28"/>
      <c r="Q76" s="28"/>
      <c r="R76" s="28"/>
      <c r="S76" s="28"/>
      <c r="T76" s="28"/>
      <c r="U76" s="28"/>
      <c r="V76" s="28"/>
      <c r="W76" s="28"/>
      <c r="X76" s="28"/>
      <c r="Y76" s="28"/>
      <c r="Z76" s="28"/>
      <c r="AA76" s="28"/>
      <c r="AB76" s="28"/>
      <c r="AC76" s="28"/>
      <c r="AD76" s="28"/>
    </row>
    <row r="77" spans="1:30" s="53" customFormat="1">
      <c r="A77" s="4">
        <v>26</v>
      </c>
      <c r="B77" s="149" t="s">
        <v>1067</v>
      </c>
      <c r="C77" s="149" t="s">
        <v>947</v>
      </c>
      <c r="D77" s="149" t="s">
        <v>113</v>
      </c>
      <c r="E77" s="150">
        <v>1</v>
      </c>
      <c r="F77" s="150"/>
      <c r="G77" s="233" t="s">
        <v>1401</v>
      </c>
      <c r="H77" s="234"/>
      <c r="I77" s="149"/>
      <c r="J77" s="149"/>
      <c r="K77" s="151" t="s">
        <v>959</v>
      </c>
      <c r="L77" s="152" t="str">
        <f t="shared" ca="1" si="1"/>
        <v>BAK_NOT_TYPE CHAR(1)    default '0' ,</v>
      </c>
      <c r="M77" s="28"/>
      <c r="N77" s="28"/>
      <c r="O77" s="28"/>
      <c r="P77" s="28"/>
      <c r="Q77" s="28"/>
      <c r="R77" s="28"/>
      <c r="S77" s="28"/>
      <c r="T77" s="28"/>
      <c r="U77" s="28"/>
      <c r="V77" s="28"/>
      <c r="W77" s="28"/>
      <c r="X77" s="28"/>
      <c r="Y77" s="28"/>
      <c r="Z77" s="28"/>
      <c r="AA77" s="28"/>
      <c r="AB77" s="28"/>
      <c r="AC77" s="28"/>
      <c r="AD77" s="28"/>
    </row>
    <row r="78" spans="1:30" s="53" customFormat="1" ht="14.25" customHeight="1">
      <c r="A78" s="4">
        <v>27</v>
      </c>
      <c r="B78" s="149" t="s">
        <v>1068</v>
      </c>
      <c r="C78" s="149" t="s">
        <v>1051</v>
      </c>
      <c r="D78" s="149" t="s">
        <v>123</v>
      </c>
      <c r="E78" s="150" t="s">
        <v>537</v>
      </c>
      <c r="F78" s="150"/>
      <c r="G78" s="236">
        <v>0</v>
      </c>
      <c r="H78" s="234"/>
      <c r="I78" s="149"/>
      <c r="J78" s="149"/>
      <c r="K78" s="151"/>
      <c r="L78" s="152" t="str">
        <f t="shared" ca="1" si="1"/>
        <v>BAK_NOT_VAL NUMERIC(11,2)    default 0 ,</v>
      </c>
      <c r="M78" s="28"/>
      <c r="N78" s="28"/>
      <c r="O78" s="28"/>
      <c r="P78" s="28"/>
      <c r="Q78" s="28"/>
      <c r="R78" s="28"/>
      <c r="S78" s="28"/>
      <c r="T78" s="28"/>
      <c r="U78" s="28"/>
      <c r="V78" s="28"/>
      <c r="W78" s="28"/>
      <c r="X78" s="28"/>
      <c r="Y78" s="28"/>
      <c r="Z78" s="28"/>
      <c r="AA78" s="28"/>
      <c r="AB78" s="28"/>
      <c r="AC78" s="28"/>
      <c r="AD78" s="28"/>
    </row>
    <row r="79" spans="1:30" s="53" customFormat="1">
      <c r="A79" s="4">
        <v>28</v>
      </c>
      <c r="B79" s="149" t="s">
        <v>1069</v>
      </c>
      <c r="C79" s="149" t="s">
        <v>948</v>
      </c>
      <c r="D79" s="149" t="s">
        <v>123</v>
      </c>
      <c r="E79" s="150" t="s">
        <v>537</v>
      </c>
      <c r="F79" s="150"/>
      <c r="G79" s="236">
        <v>0</v>
      </c>
      <c r="H79" s="234"/>
      <c r="I79" s="149"/>
      <c r="J79" s="149"/>
      <c r="K79" s="151"/>
      <c r="L79" s="152" t="str">
        <f t="shared" ca="1" si="1"/>
        <v>BAK_NOT_IN NUMERIC(11,2)    default 0 ,</v>
      </c>
      <c r="M79" s="28"/>
      <c r="N79" s="28"/>
      <c r="O79" s="28"/>
      <c r="P79" s="28"/>
      <c r="Q79" s="28"/>
      <c r="R79" s="28"/>
      <c r="S79" s="28"/>
      <c r="T79" s="28"/>
      <c r="U79" s="28"/>
      <c r="V79" s="28"/>
      <c r="W79" s="28"/>
      <c r="X79" s="28"/>
      <c r="Y79" s="28"/>
      <c r="Z79" s="28"/>
      <c r="AA79" s="28"/>
      <c r="AB79" s="28"/>
      <c r="AC79" s="28"/>
      <c r="AD79" s="28"/>
    </row>
    <row r="80" spans="1:30" s="53" customFormat="1">
      <c r="A80" s="4">
        <v>29</v>
      </c>
      <c r="B80" s="149" t="s">
        <v>1070</v>
      </c>
      <c r="C80" s="149" t="s">
        <v>949</v>
      </c>
      <c r="D80" s="149" t="s">
        <v>123</v>
      </c>
      <c r="E80" s="150" t="s">
        <v>537</v>
      </c>
      <c r="F80" s="150"/>
      <c r="G80" s="236">
        <v>0</v>
      </c>
      <c r="H80" s="234"/>
      <c r="I80" s="149"/>
      <c r="J80" s="149"/>
      <c r="K80" s="151"/>
      <c r="L80" s="152" t="str">
        <f t="shared" ca="1" si="1"/>
        <v>BAK_NOT_COST NUMERIC(11,2)    default 0 ,</v>
      </c>
      <c r="M80" s="28"/>
      <c r="N80" s="28"/>
      <c r="O80" s="28"/>
      <c r="P80" s="28"/>
      <c r="Q80" s="28"/>
      <c r="R80" s="28"/>
      <c r="S80" s="28"/>
      <c r="T80" s="28"/>
      <c r="U80" s="28"/>
      <c r="V80" s="28"/>
      <c r="W80" s="28"/>
      <c r="X80" s="28"/>
      <c r="Y80" s="28"/>
      <c r="Z80" s="28"/>
      <c r="AA80" s="28"/>
      <c r="AB80" s="28"/>
      <c r="AC80" s="28"/>
      <c r="AD80" s="28"/>
    </row>
    <row r="81" spans="1:30" s="53" customFormat="1">
      <c r="A81" s="4">
        <v>30</v>
      </c>
      <c r="B81" s="149" t="s">
        <v>1071</v>
      </c>
      <c r="C81" s="237" t="s">
        <v>1398</v>
      </c>
      <c r="D81" s="149" t="s">
        <v>123</v>
      </c>
      <c r="E81" s="150" t="s">
        <v>537</v>
      </c>
      <c r="F81" s="150"/>
      <c r="G81" s="150">
        <v>0</v>
      </c>
      <c r="H81" s="149"/>
      <c r="I81" s="149"/>
      <c r="J81" s="149"/>
      <c r="K81" s="151" t="s">
        <v>1399</v>
      </c>
      <c r="L81" s="152" t="str">
        <f t="shared" ca="1" si="1"/>
        <v>BAK_NOT_GROSSIN NUMERIC(11,2)    default 0 ,</v>
      </c>
      <c r="M81" s="28"/>
      <c r="N81" s="28"/>
      <c r="O81" s="28"/>
      <c r="P81" s="28"/>
      <c r="Q81" s="28"/>
      <c r="R81" s="28"/>
      <c r="S81" s="28"/>
      <c r="T81" s="28"/>
      <c r="U81" s="28"/>
      <c r="V81" s="28"/>
      <c r="W81" s="28"/>
      <c r="X81" s="28"/>
      <c r="Y81" s="28"/>
      <c r="Z81" s="28"/>
      <c r="AA81" s="28"/>
      <c r="AB81" s="28"/>
      <c r="AC81" s="28"/>
      <c r="AD81" s="28"/>
    </row>
    <row r="82" spans="1:30" s="53" customFormat="1">
      <c r="A82" s="4">
        <v>31</v>
      </c>
      <c r="B82" s="149" t="s">
        <v>1072</v>
      </c>
      <c r="C82" s="237" t="s">
        <v>1053</v>
      </c>
      <c r="D82" s="149" t="s">
        <v>123</v>
      </c>
      <c r="E82" s="150" t="s">
        <v>1052</v>
      </c>
      <c r="F82" s="150"/>
      <c r="G82" s="150">
        <v>0</v>
      </c>
      <c r="H82" s="149"/>
      <c r="I82" s="149"/>
      <c r="J82" s="149"/>
      <c r="K82" s="151" t="s">
        <v>1076</v>
      </c>
      <c r="L82" s="152" t="str">
        <f t="shared" ca="1" si="1"/>
        <v>BAK_NOT_COMPLETERATE NUMERIC(11,4)    default 0 ,</v>
      </c>
      <c r="M82" s="28"/>
      <c r="N82" s="28"/>
      <c r="O82" s="28"/>
      <c r="P82" s="28"/>
      <c r="Q82" s="28"/>
      <c r="R82" s="28"/>
      <c r="S82" s="28"/>
      <c r="T82" s="28"/>
      <c r="U82" s="28"/>
      <c r="V82" s="28"/>
      <c r="W82" s="28"/>
      <c r="X82" s="28"/>
      <c r="Y82" s="28"/>
      <c r="Z82" s="28"/>
      <c r="AA82" s="28"/>
      <c r="AB82" s="28"/>
      <c r="AC82" s="28"/>
      <c r="AD82" s="28"/>
    </row>
    <row r="83" spans="1:30" s="153" customFormat="1">
      <c r="A83" s="4">
        <v>32</v>
      </c>
      <c r="B83" s="149" t="s">
        <v>1075</v>
      </c>
      <c r="C83" s="237" t="s">
        <v>1100</v>
      </c>
      <c r="D83" s="149" t="s">
        <v>122</v>
      </c>
      <c r="E83" s="150" t="s">
        <v>819</v>
      </c>
      <c r="F83" s="150"/>
      <c r="G83" s="150">
        <v>0</v>
      </c>
      <c r="H83" s="149"/>
      <c r="I83" s="149"/>
      <c r="J83" s="149"/>
      <c r="K83" s="151"/>
      <c r="L83" s="152" t="str">
        <f t="shared" ca="1" si="1"/>
        <v>BAK_NOT_COMMISSION NUMERIC(11,2)    default 0 ,</v>
      </c>
      <c r="M83" s="28"/>
      <c r="N83" s="28"/>
      <c r="O83" s="28"/>
      <c r="P83" s="28"/>
      <c r="Q83" s="28"/>
      <c r="R83" s="28"/>
      <c r="S83" s="28"/>
      <c r="T83" s="28"/>
      <c r="U83" s="28"/>
      <c r="V83" s="28"/>
      <c r="W83" s="28"/>
      <c r="X83" s="28"/>
      <c r="Y83" s="28"/>
      <c r="Z83" s="28"/>
      <c r="AA83" s="28"/>
      <c r="AB83" s="28"/>
      <c r="AC83" s="28"/>
      <c r="AD83" s="28"/>
    </row>
    <row r="84" spans="1:30" s="53" customFormat="1" ht="24">
      <c r="A84" s="4">
        <v>33</v>
      </c>
      <c r="B84" s="12" t="s">
        <v>42</v>
      </c>
      <c r="C84" s="12" t="s">
        <v>1424</v>
      </c>
      <c r="D84" s="12" t="s">
        <v>113</v>
      </c>
      <c r="E84" s="60">
        <v>4</v>
      </c>
      <c r="F84" s="60"/>
      <c r="G84" s="60"/>
      <c r="H84" s="12"/>
      <c r="I84" s="12"/>
      <c r="J84" s="12"/>
      <c r="K84" s="45" t="s">
        <v>1537</v>
      </c>
      <c r="L84" s="28" t="str">
        <f t="shared" ca="1" si="1"/>
        <v>BAK_STATUS CHAR(4)   ,</v>
      </c>
      <c r="M84" s="28"/>
      <c r="N84" s="28"/>
      <c r="O84" s="28"/>
      <c r="P84" s="28"/>
      <c r="Q84" s="28"/>
      <c r="R84" s="28"/>
      <c r="S84" s="28"/>
      <c r="T84" s="28"/>
      <c r="U84" s="28"/>
      <c r="V84" s="28"/>
      <c r="W84" s="28"/>
      <c r="X84" s="28"/>
      <c r="Y84" s="28"/>
      <c r="Z84" s="28"/>
      <c r="AA84" s="28"/>
      <c r="AB84" s="28"/>
      <c r="AC84" s="28"/>
      <c r="AD84" s="28"/>
    </row>
    <row r="85" spans="1:30" s="53" customFormat="1">
      <c r="A85" s="4">
        <v>34</v>
      </c>
      <c r="B85" s="12" t="s">
        <v>125</v>
      </c>
      <c r="C85" s="12" t="s">
        <v>957</v>
      </c>
      <c r="D85" s="12" t="s">
        <v>516</v>
      </c>
      <c r="E85" s="60">
        <v>200</v>
      </c>
      <c r="F85" s="60"/>
      <c r="G85" s="232"/>
      <c r="H85" s="12"/>
      <c r="I85" s="12"/>
      <c r="J85" s="12"/>
      <c r="K85" s="45"/>
      <c r="L85" s="28" t="str">
        <f t="shared" ca="1" si="1"/>
        <v>BAK_DESC VARCHAR(200)   ,</v>
      </c>
      <c r="M85" s="28"/>
      <c r="N85" s="28"/>
      <c r="O85" s="28"/>
      <c r="P85" s="28"/>
      <c r="Q85" s="28"/>
      <c r="R85" s="28"/>
      <c r="S85" s="28"/>
      <c r="T85" s="28"/>
      <c r="U85" s="28"/>
      <c r="V85" s="28"/>
      <c r="W85" s="28"/>
      <c r="X85" s="28"/>
      <c r="Y85" s="28"/>
      <c r="Z85" s="28"/>
      <c r="AA85" s="28"/>
      <c r="AB85" s="28"/>
      <c r="AC85" s="28"/>
      <c r="AD85" s="28"/>
    </row>
    <row r="86" spans="1:30" s="53" customFormat="1">
      <c r="A86" s="4">
        <v>35</v>
      </c>
      <c r="B86" s="12" t="s">
        <v>133</v>
      </c>
      <c r="C86" s="12" t="s">
        <v>943</v>
      </c>
      <c r="D86" s="12" t="s">
        <v>120</v>
      </c>
      <c r="E86" s="60"/>
      <c r="F86" s="60"/>
      <c r="G86" s="60"/>
      <c r="H86" s="12"/>
      <c r="I86" s="12"/>
      <c r="J86" s="12"/>
      <c r="K86" s="45" t="s">
        <v>937</v>
      </c>
      <c r="L86" s="28" t="str">
        <f t="shared" ca="1" si="1"/>
        <v>BAK_REGISTOR INT   ,</v>
      </c>
      <c r="M86" s="28"/>
      <c r="N86" s="28"/>
      <c r="O86" s="28"/>
      <c r="P86" s="28"/>
      <c r="Q86" s="28"/>
      <c r="R86" s="28"/>
      <c r="S86" s="28"/>
      <c r="T86" s="28"/>
      <c r="U86" s="28"/>
      <c r="V86" s="28"/>
      <c r="W86" s="28"/>
      <c r="X86" s="28"/>
      <c r="Y86" s="28"/>
      <c r="Z86" s="28"/>
      <c r="AA86" s="28"/>
      <c r="AB86" s="28"/>
      <c r="AC86" s="28"/>
      <c r="AD86" s="28"/>
    </row>
    <row r="87" spans="1:30" s="53" customFormat="1">
      <c r="A87" s="4">
        <v>36</v>
      </c>
      <c r="B87" s="12" t="s">
        <v>134</v>
      </c>
      <c r="C87" s="12" t="s">
        <v>944</v>
      </c>
      <c r="D87" s="12" t="s">
        <v>112</v>
      </c>
      <c r="E87" s="60"/>
      <c r="F87" s="60"/>
      <c r="G87" s="92" t="s">
        <v>945</v>
      </c>
      <c r="H87" s="92"/>
      <c r="I87" s="12"/>
      <c r="J87" s="12"/>
      <c r="K87" s="45" t="s">
        <v>134</v>
      </c>
      <c r="L87" s="28" t="str">
        <f t="shared" ca="1" si="1"/>
        <v xml:space="preserve">BAK_REGISTDATE DATETIME    default GETDATE() </v>
      </c>
      <c r="M87" s="28"/>
      <c r="N87" s="28"/>
      <c r="O87" s="28"/>
      <c r="P87" s="28"/>
      <c r="Q87" s="28"/>
      <c r="R87" s="28"/>
      <c r="S87" s="28"/>
      <c r="T87" s="28"/>
      <c r="U87" s="28"/>
      <c r="V87" s="28"/>
      <c r="W87" s="28"/>
      <c r="X87" s="28"/>
      <c r="Y87" s="28"/>
      <c r="Z87" s="28"/>
      <c r="AA87" s="28"/>
      <c r="AB87" s="28"/>
      <c r="AC87" s="28"/>
      <c r="AD87" s="28"/>
    </row>
    <row r="88" spans="1:30">
      <c r="L88" s="229" t="str">
        <f ca="1">"PRIMARY KEY("&amp;IF(OFFSET(C52,0,3,1,1)="PK",C52&amp;IF(OFFSET(C52,1,3,1,1)="","",","),"")&amp;IF(OFFSET(C52,1,3,1,1)="PK",OFFSET(C52,1,0,1,1)&amp;IF(OFFSET(C52,1,0,1,1)="",",",""),"")&amp;"));"</f>
        <v>PRIMARY KEY(BAK_ID));</v>
      </c>
      <c r="M88" s="28"/>
      <c r="N88" s="28"/>
      <c r="O88" s="28"/>
      <c r="P88" s="28"/>
      <c r="Q88" s="28"/>
      <c r="R88" s="28"/>
      <c r="S88" s="28"/>
      <c r="T88" s="28"/>
      <c r="U88" s="28"/>
      <c r="V88" s="28"/>
      <c r="W88" s="28"/>
      <c r="X88" s="28"/>
      <c r="Y88" s="28"/>
      <c r="Z88" s="28"/>
      <c r="AA88" s="28"/>
      <c r="AB88" s="28"/>
      <c r="AC88" s="28"/>
      <c r="AD88" s="28"/>
    </row>
    <row r="89" spans="1:30">
      <c r="L89" s="28" t="s">
        <v>232</v>
      </c>
      <c r="M89" s="28"/>
      <c r="N89" s="28"/>
      <c r="O89" s="28"/>
      <c r="P89" s="28"/>
      <c r="Q89" s="28"/>
      <c r="R89" s="28"/>
      <c r="S89" s="28"/>
      <c r="T89" s="28"/>
      <c r="U89" s="28"/>
      <c r="V89" s="28"/>
      <c r="W89" s="28"/>
      <c r="X89" s="28"/>
      <c r="Y89" s="28"/>
      <c r="Z89" s="28"/>
      <c r="AA89" s="28"/>
      <c r="AB89" s="28"/>
      <c r="AC89" s="28"/>
      <c r="AD89" s="28"/>
    </row>
    <row r="90" spans="1:30" s="53" customFormat="1">
      <c r="A90" s="539" t="s">
        <v>87</v>
      </c>
      <c r="B90" s="540"/>
      <c r="C90" s="553" t="s">
        <v>961</v>
      </c>
      <c r="D90" s="554"/>
      <c r="E90" s="539" t="s">
        <v>88</v>
      </c>
      <c r="F90" s="540"/>
      <c r="G90" s="148"/>
      <c r="H90" s="148"/>
      <c r="I90" s="148"/>
      <c r="J90" s="148"/>
      <c r="K90" s="555" t="s">
        <v>989</v>
      </c>
      <c r="L90" s="28" t="str">
        <f>"/*"&amp;C91&amp;"*/"</f>
        <v>/*业务员指标配置*/</v>
      </c>
      <c r="M90" s="28"/>
      <c r="N90" s="28"/>
      <c r="O90" s="28"/>
      <c r="P90" s="28"/>
      <c r="Q90" s="28"/>
      <c r="R90" s="28"/>
      <c r="S90" s="28"/>
      <c r="T90" s="28"/>
      <c r="U90" s="28"/>
      <c r="V90" s="28"/>
      <c r="W90" s="28"/>
      <c r="X90" s="28"/>
      <c r="Y90" s="28"/>
      <c r="Z90" s="28"/>
      <c r="AA90" s="28"/>
      <c r="AB90" s="28"/>
      <c r="AC90" s="28"/>
      <c r="AD90" s="28"/>
    </row>
    <row r="91" spans="1:30" s="53" customFormat="1">
      <c r="A91" s="539" t="s">
        <v>0</v>
      </c>
      <c r="B91" s="540"/>
      <c r="C91" s="553" t="s">
        <v>962</v>
      </c>
      <c r="D91" s="554"/>
      <c r="E91" s="539" t="s">
        <v>89</v>
      </c>
      <c r="F91" s="540"/>
      <c r="G91" s="148"/>
      <c r="H91" s="148"/>
      <c r="I91" s="148"/>
      <c r="J91" s="148"/>
      <c r="K91" s="556"/>
      <c r="L91" s="28" t="str">
        <f>"/*"&amp;C92&amp;"*/"</f>
        <v>/**/</v>
      </c>
      <c r="M91" s="28"/>
      <c r="N91" s="28"/>
      <c r="O91" s="28"/>
      <c r="P91" s="28"/>
      <c r="Q91" s="28"/>
      <c r="R91" s="28"/>
      <c r="S91" s="28"/>
      <c r="T91" s="28"/>
      <c r="U91" s="28"/>
      <c r="V91" s="28"/>
      <c r="W91" s="28"/>
      <c r="X91" s="28"/>
      <c r="Y91" s="28"/>
      <c r="Z91" s="28"/>
      <c r="AA91" s="28"/>
      <c r="AB91" s="28"/>
      <c r="AC91" s="28"/>
      <c r="AD91" s="28"/>
    </row>
    <row r="92" spans="1:30" s="53" customFormat="1">
      <c r="A92" s="539" t="s">
        <v>1</v>
      </c>
      <c r="B92" s="540"/>
      <c r="C92" s="546"/>
      <c r="D92" s="547"/>
      <c r="E92" s="547"/>
      <c r="F92" s="547"/>
      <c r="G92" s="547"/>
      <c r="H92" s="547"/>
      <c r="I92" s="547"/>
      <c r="J92" s="547"/>
      <c r="K92" s="548"/>
      <c r="L92" s="228" t="str">
        <f>"if exists (select * from sysobjects where id = object_id(N'["&amp;K90&amp;"]') and OBJECTPROPERTY(id, N'IsUserTable')= 1)"</f>
        <v>if exists (select * from sysobjects where id = object_id(N'[LZ_BUSI_KH_CONFIG_ADMIN]') and OBJECTPROPERTY(id, N'IsUserTable')= 1)</v>
      </c>
      <c r="M92" s="28"/>
      <c r="N92" s="28"/>
      <c r="O92" s="28"/>
      <c r="P92" s="28"/>
      <c r="Q92" s="28"/>
      <c r="R92" s="28"/>
      <c r="S92" s="28"/>
      <c r="T92" s="28"/>
      <c r="U92" s="28"/>
      <c r="V92" s="28"/>
      <c r="W92" s="28"/>
      <c r="X92" s="28"/>
      <c r="Y92" s="28"/>
      <c r="Z92" s="28"/>
      <c r="AA92" s="28"/>
      <c r="AB92" s="28"/>
      <c r="AC92" s="28"/>
      <c r="AD92" s="28"/>
    </row>
    <row r="93" spans="1:30" s="53" customFormat="1">
      <c r="A93" s="144"/>
      <c r="B93" s="145"/>
      <c r="C93" s="146"/>
      <c r="D93" s="146"/>
      <c r="E93" s="146"/>
      <c r="F93" s="146"/>
      <c r="G93" s="146"/>
      <c r="H93" s="146"/>
      <c r="I93" s="146"/>
      <c r="J93" s="147"/>
      <c r="K93" s="146"/>
      <c r="L93" s="228" t="str">
        <f>"DROP TABLE "&amp;K90</f>
        <v>DROP TABLE LZ_BUSI_KH_CONFIG_ADMIN</v>
      </c>
      <c r="M93" s="28"/>
      <c r="N93" s="28"/>
      <c r="O93" s="28"/>
      <c r="P93" s="28"/>
      <c r="Q93" s="28"/>
      <c r="R93" s="28"/>
      <c r="S93" s="28"/>
      <c r="T93" s="28"/>
      <c r="U93" s="28"/>
      <c r="V93" s="28"/>
      <c r="W93" s="28"/>
      <c r="X93" s="28"/>
      <c r="Y93" s="28"/>
      <c r="Z93" s="28"/>
      <c r="AA93" s="28"/>
      <c r="AB93" s="28"/>
      <c r="AC93" s="28"/>
      <c r="AD93" s="28"/>
    </row>
    <row r="94" spans="1:30" s="53" customFormat="1">
      <c r="A94" s="1"/>
      <c r="B94" s="1"/>
      <c r="C94" s="1"/>
      <c r="D94" s="2"/>
      <c r="E94" s="1"/>
      <c r="F94" s="1"/>
      <c r="G94" s="1"/>
      <c r="H94" s="1"/>
      <c r="I94" s="1"/>
      <c r="J94" s="50"/>
      <c r="K94" s="1"/>
      <c r="L94" s="167" t="str">
        <f>"GO "</f>
        <v xml:space="preserve">GO </v>
      </c>
      <c r="M94" s="28"/>
      <c r="N94" s="28"/>
      <c r="O94" s="28"/>
      <c r="P94" s="28"/>
      <c r="Q94" s="28"/>
      <c r="R94" s="28"/>
      <c r="S94" s="28"/>
      <c r="T94" s="28"/>
      <c r="U94" s="28"/>
      <c r="V94" s="28"/>
      <c r="W94" s="28"/>
      <c r="X94" s="28"/>
      <c r="Y94" s="28"/>
      <c r="Z94" s="28"/>
      <c r="AA94" s="28"/>
      <c r="AB94" s="28"/>
      <c r="AC94" s="28"/>
      <c r="AD94" s="28"/>
    </row>
    <row r="95" spans="1:30" s="53" customFormat="1">
      <c r="A95" s="3" t="s">
        <v>2</v>
      </c>
      <c r="B95" s="3" t="s">
        <v>90</v>
      </c>
      <c r="C95" s="3" t="s">
        <v>91</v>
      </c>
      <c r="D95" s="3" t="s">
        <v>3</v>
      </c>
      <c r="E95" s="3" t="s">
        <v>4</v>
      </c>
      <c r="F95" s="3" t="s">
        <v>97</v>
      </c>
      <c r="G95" s="3" t="s">
        <v>234</v>
      </c>
      <c r="H95" s="3" t="s">
        <v>297</v>
      </c>
      <c r="I95" s="3" t="s">
        <v>233</v>
      </c>
      <c r="J95" s="51" t="s">
        <v>92</v>
      </c>
      <c r="K95" s="3" t="s">
        <v>93</v>
      </c>
      <c r="L95" s="28" t="str">
        <f>"CREATE TABLE "&amp;K90&amp;"("</f>
        <v>CREATE TABLE LZ_BUSI_KH_CONFIG_ADMIN(</v>
      </c>
      <c r="M95" s="28"/>
      <c r="N95" s="28"/>
      <c r="O95" s="28"/>
      <c r="P95" s="28"/>
      <c r="Q95" s="28"/>
      <c r="R95" s="28"/>
      <c r="S95" s="28"/>
      <c r="T95" s="28"/>
      <c r="U95" s="28"/>
      <c r="V95" s="28"/>
      <c r="W95" s="28"/>
      <c r="X95" s="28"/>
      <c r="Y95" s="28"/>
      <c r="Z95" s="28"/>
      <c r="AA95" s="28"/>
      <c r="AB95" s="28"/>
      <c r="AC95" s="28"/>
      <c r="AD95" s="28"/>
    </row>
    <row r="96" spans="1:30" s="53" customFormat="1">
      <c r="A96" s="4">
        <v>1</v>
      </c>
      <c r="B96" s="52" t="s">
        <v>350</v>
      </c>
      <c r="C96" s="12" t="s">
        <v>964</v>
      </c>
      <c r="D96" s="5" t="s">
        <v>120</v>
      </c>
      <c r="E96" s="143"/>
      <c r="F96" s="60" t="s">
        <v>101</v>
      </c>
      <c r="G96" s="12"/>
      <c r="H96" s="12"/>
      <c r="I96" s="12" t="s">
        <v>236</v>
      </c>
      <c r="J96" s="94" t="s">
        <v>149</v>
      </c>
      <c r="K96" s="45" t="s">
        <v>918</v>
      </c>
      <c r="L96" s="28" t="str">
        <f t="shared" ref="L96:L111" ca="1" si="2">C96&amp;" "&amp;D96&amp;IF(OR(D96="DATETIME",D96="INT",D96="DATE",D96="TEXT"),E96,"("&amp;E96&amp;")")&amp;" "&amp;" "&amp;H96&amp;" "&amp;J96&amp;IF(G96&lt;&gt;""," default "&amp;G96&amp;" ","")&amp;IF(I96&lt;&gt;""," identity("&amp;I96&amp;") ","")&amp;IF(OFFSET(C96,1,0,1,1)="","",",")</f>
        <v>BCA_ID INT   not null identity(1,1) ,</v>
      </c>
      <c r="M96" s="28"/>
      <c r="N96" s="28"/>
      <c r="O96" s="28"/>
      <c r="P96" s="28"/>
      <c r="Q96" s="28"/>
      <c r="R96" s="28"/>
      <c r="S96" s="28"/>
      <c r="T96" s="28"/>
      <c r="U96" s="28"/>
      <c r="V96" s="28"/>
      <c r="W96" s="28"/>
      <c r="X96" s="28"/>
      <c r="Y96" s="28"/>
      <c r="Z96" s="28"/>
      <c r="AA96" s="28"/>
      <c r="AB96" s="28"/>
      <c r="AC96" s="28"/>
      <c r="AD96" s="28"/>
    </row>
    <row r="97" spans="1:30" s="53" customFormat="1" ht="14.25" customHeight="1">
      <c r="A97" s="4">
        <v>2</v>
      </c>
      <c r="B97" s="52" t="s">
        <v>919</v>
      </c>
      <c r="C97" s="12" t="s">
        <v>1133</v>
      </c>
      <c r="D97" s="12" t="s">
        <v>120</v>
      </c>
      <c r="E97" s="60"/>
      <c r="F97" s="60"/>
      <c r="G97" s="12"/>
      <c r="H97" s="12"/>
      <c r="I97" s="12"/>
      <c r="J97" s="94"/>
      <c r="K97" s="45"/>
      <c r="L97" s="28" t="str">
        <f t="shared" ca="1" si="2"/>
        <v>BCA_ADMIN_ID INT   ,</v>
      </c>
      <c r="M97" s="28"/>
      <c r="N97" s="28"/>
      <c r="O97" s="28"/>
      <c r="P97" s="28"/>
      <c r="Q97" s="28"/>
      <c r="R97" s="28"/>
      <c r="S97" s="28"/>
      <c r="T97" s="28"/>
      <c r="U97" s="28"/>
      <c r="V97" s="28"/>
      <c r="W97" s="28"/>
      <c r="X97" s="28"/>
      <c r="Y97" s="28"/>
      <c r="Z97" s="28"/>
      <c r="AA97" s="28"/>
      <c r="AB97" s="28"/>
      <c r="AC97" s="28"/>
      <c r="AD97" s="28"/>
    </row>
    <row r="98" spans="1:30" s="53" customFormat="1">
      <c r="A98" s="4">
        <v>3</v>
      </c>
      <c r="B98" s="65" t="s">
        <v>155</v>
      </c>
      <c r="C98" s="12" t="s">
        <v>967</v>
      </c>
      <c r="D98" s="12" t="s">
        <v>516</v>
      </c>
      <c r="E98" s="60">
        <v>20</v>
      </c>
      <c r="F98" s="60"/>
      <c r="G98" s="12"/>
      <c r="H98" s="12"/>
      <c r="I98" s="12"/>
      <c r="J98" s="94"/>
      <c r="K98" s="45"/>
      <c r="L98" s="28" t="str">
        <f t="shared" ca="1" si="2"/>
        <v>BCA_ADMIN_NAME VARCHAR(20)   ,</v>
      </c>
      <c r="M98" s="28"/>
      <c r="N98" s="28"/>
      <c r="O98" s="28"/>
      <c r="P98" s="28"/>
      <c r="Q98" s="28"/>
      <c r="R98" s="28"/>
      <c r="S98" s="28"/>
      <c r="T98" s="28"/>
      <c r="U98" s="28"/>
      <c r="V98" s="28"/>
      <c r="W98" s="28"/>
      <c r="X98" s="28"/>
      <c r="Y98" s="28"/>
      <c r="Z98" s="28"/>
      <c r="AA98" s="28"/>
      <c r="AB98" s="28"/>
      <c r="AC98" s="28"/>
      <c r="AD98" s="28"/>
    </row>
    <row r="99" spans="1:30" s="53" customFormat="1">
      <c r="A99" s="4">
        <v>4</v>
      </c>
      <c r="B99" s="12" t="s">
        <v>1005</v>
      </c>
      <c r="C99" s="12" t="s">
        <v>1006</v>
      </c>
      <c r="D99" s="12" t="s">
        <v>120</v>
      </c>
      <c r="E99" s="60"/>
      <c r="F99" s="60"/>
      <c r="G99" s="12"/>
      <c r="H99" s="12"/>
      <c r="I99" s="12"/>
      <c r="J99" s="94"/>
      <c r="K99" s="45"/>
      <c r="L99" s="28" t="str">
        <f t="shared" ca="1" si="2"/>
        <v>BCA_DEPT_ID INT   ,</v>
      </c>
      <c r="M99" s="28"/>
      <c r="N99" s="28"/>
      <c r="O99" s="28"/>
      <c r="P99" s="28"/>
      <c r="Q99" s="28"/>
      <c r="R99" s="28"/>
      <c r="S99" s="28"/>
      <c r="T99" s="28"/>
      <c r="U99" s="28"/>
      <c r="V99" s="28"/>
      <c r="W99" s="28"/>
      <c r="X99" s="28"/>
      <c r="Y99" s="28"/>
      <c r="Z99" s="28"/>
      <c r="AA99" s="28"/>
      <c r="AB99" s="28"/>
      <c r="AC99" s="28"/>
      <c r="AD99" s="28"/>
    </row>
    <row r="100" spans="1:30" s="53" customFormat="1">
      <c r="A100" s="4">
        <v>5</v>
      </c>
      <c r="B100" s="12" t="s">
        <v>1009</v>
      </c>
      <c r="C100" s="12" t="s">
        <v>1047</v>
      </c>
      <c r="D100" s="12" t="s">
        <v>516</v>
      </c>
      <c r="E100" s="12">
        <v>100</v>
      </c>
      <c r="F100" s="60"/>
      <c r="G100" s="12"/>
      <c r="H100" s="12"/>
      <c r="I100" s="12"/>
      <c r="J100" s="94"/>
      <c r="K100" s="45"/>
      <c r="L100" s="28" t="str">
        <f t="shared" ca="1" si="2"/>
        <v>BCA_DEPT_NAME VARCHAR(100)   ,</v>
      </c>
      <c r="M100" s="28"/>
      <c r="N100" s="28"/>
      <c r="O100" s="28"/>
      <c r="P100" s="28"/>
      <c r="Q100" s="28"/>
      <c r="R100" s="28"/>
      <c r="S100" s="28"/>
      <c r="T100" s="28"/>
      <c r="U100" s="28"/>
      <c r="V100" s="28"/>
      <c r="W100" s="28"/>
      <c r="X100" s="28"/>
      <c r="Y100" s="28"/>
      <c r="Z100" s="28"/>
      <c r="AA100" s="28"/>
      <c r="AB100" s="28"/>
      <c r="AC100" s="28"/>
      <c r="AD100" s="28"/>
    </row>
    <row r="101" spans="1:30" s="53" customFormat="1" ht="14.25" customHeight="1">
      <c r="A101" s="4">
        <v>6</v>
      </c>
      <c r="B101" s="12" t="s">
        <v>893</v>
      </c>
      <c r="C101" s="12" t="s">
        <v>968</v>
      </c>
      <c r="D101" s="12" t="s">
        <v>113</v>
      </c>
      <c r="E101" s="60">
        <v>1</v>
      </c>
      <c r="F101" s="60"/>
      <c r="G101" s="92"/>
      <c r="H101" s="92"/>
      <c r="I101" s="12"/>
      <c r="J101" s="12"/>
      <c r="K101" s="45" t="s">
        <v>988</v>
      </c>
      <c r="L101" s="28" t="str">
        <f t="shared" ca="1" si="2"/>
        <v>BCA_ISKH CHAR(1)   ,</v>
      </c>
      <c r="M101" s="28"/>
      <c r="N101" s="28"/>
      <c r="O101" s="28"/>
      <c r="P101" s="28"/>
      <c r="Q101" s="28"/>
      <c r="R101" s="28"/>
      <c r="S101" s="28"/>
      <c r="T101" s="28"/>
      <c r="U101" s="28"/>
      <c r="V101" s="28"/>
      <c r="W101" s="28"/>
      <c r="X101" s="28"/>
      <c r="Y101" s="28"/>
      <c r="Z101" s="28"/>
      <c r="AA101" s="28"/>
      <c r="AB101" s="28"/>
      <c r="AC101" s="28"/>
      <c r="AD101" s="28"/>
    </row>
    <row r="102" spans="1:30" s="53" customFormat="1">
      <c r="A102" s="4">
        <v>7</v>
      </c>
      <c r="B102" s="12" t="s">
        <v>909</v>
      </c>
      <c r="C102" s="12" t="s">
        <v>1010</v>
      </c>
      <c r="D102" s="12" t="s">
        <v>113</v>
      </c>
      <c r="E102" s="60">
        <v>1</v>
      </c>
      <c r="F102" s="60"/>
      <c r="G102" s="12"/>
      <c r="H102" s="12"/>
      <c r="I102" s="12"/>
      <c r="J102" s="12"/>
      <c r="K102" s="45" t="s">
        <v>959</v>
      </c>
      <c r="L102" s="28" t="str">
        <f t="shared" ca="1" si="2"/>
        <v>BCA_XIN_TYPE CHAR(1)   ,</v>
      </c>
      <c r="M102" s="28"/>
      <c r="N102" s="28"/>
      <c r="O102" s="28"/>
      <c r="P102" s="28"/>
      <c r="Q102" s="28"/>
      <c r="R102" s="28"/>
      <c r="S102" s="28"/>
      <c r="T102" s="28"/>
      <c r="U102" s="28"/>
      <c r="V102" s="28"/>
      <c r="W102" s="28"/>
      <c r="X102" s="28"/>
      <c r="Y102" s="28"/>
      <c r="Z102" s="28"/>
      <c r="AA102" s="28"/>
      <c r="AB102" s="28"/>
      <c r="AC102" s="28"/>
      <c r="AD102" s="28"/>
    </row>
    <row r="103" spans="1:30" s="53" customFormat="1" ht="12.75" customHeight="1">
      <c r="A103" s="4">
        <v>8</v>
      </c>
      <c r="B103" s="12" t="s">
        <v>910</v>
      </c>
      <c r="C103" s="12" t="s">
        <v>969</v>
      </c>
      <c r="D103" s="12" t="s">
        <v>123</v>
      </c>
      <c r="E103" s="60" t="s">
        <v>537</v>
      </c>
      <c r="F103" s="60"/>
      <c r="G103" s="12"/>
      <c r="H103" s="12"/>
      <c r="I103" s="12"/>
      <c r="J103" s="12"/>
      <c r="K103" s="45"/>
      <c r="L103" s="28" t="str">
        <f t="shared" ca="1" si="2"/>
        <v>BCA_XIN_VAL NUMERIC(11,2)   ,</v>
      </c>
      <c r="M103" s="28"/>
      <c r="N103" s="28"/>
      <c r="O103" s="28"/>
      <c r="P103" s="28"/>
      <c r="Q103" s="28"/>
      <c r="R103" s="28"/>
      <c r="S103" s="28"/>
      <c r="T103" s="28"/>
      <c r="U103" s="28"/>
      <c r="V103" s="28"/>
      <c r="W103" s="28"/>
      <c r="X103" s="28"/>
      <c r="Y103" s="28"/>
      <c r="Z103" s="28"/>
      <c r="AA103" s="28"/>
      <c r="AB103" s="28"/>
      <c r="AC103" s="28"/>
      <c r="AD103" s="28"/>
    </row>
    <row r="104" spans="1:30" s="53" customFormat="1">
      <c r="A104" s="4">
        <v>9</v>
      </c>
      <c r="B104" s="12" t="s">
        <v>911</v>
      </c>
      <c r="C104" s="12" t="s">
        <v>970</v>
      </c>
      <c r="D104" s="12" t="s">
        <v>113</v>
      </c>
      <c r="E104" s="60">
        <v>1</v>
      </c>
      <c r="F104" s="60"/>
      <c r="G104" s="12"/>
      <c r="H104" s="12"/>
      <c r="I104" s="12"/>
      <c r="J104" s="12"/>
      <c r="K104" s="45" t="s">
        <v>959</v>
      </c>
      <c r="L104" s="28" t="str">
        <f t="shared" ca="1" si="2"/>
        <v>BCA_XV_TYPE CHAR(1)   ,</v>
      </c>
      <c r="M104" s="28"/>
      <c r="N104" s="28"/>
      <c r="O104" s="28"/>
      <c r="P104" s="28"/>
      <c r="Q104" s="28"/>
      <c r="R104" s="28"/>
      <c r="S104" s="28"/>
      <c r="T104" s="28"/>
      <c r="U104" s="28"/>
      <c r="V104" s="28"/>
      <c r="W104" s="28"/>
      <c r="X104" s="28"/>
      <c r="Y104" s="28"/>
      <c r="Z104" s="28"/>
      <c r="AA104" s="28"/>
      <c r="AB104" s="28"/>
      <c r="AC104" s="28"/>
      <c r="AD104" s="28"/>
    </row>
    <row r="105" spans="1:30" s="91" customFormat="1">
      <c r="A105" s="4">
        <v>10</v>
      </c>
      <c r="B105" s="12" t="s">
        <v>912</v>
      </c>
      <c r="C105" s="12" t="s">
        <v>971</v>
      </c>
      <c r="D105" s="12" t="s">
        <v>123</v>
      </c>
      <c r="E105" s="60" t="s">
        <v>537</v>
      </c>
      <c r="F105" s="60"/>
      <c r="G105" s="92"/>
      <c r="H105" s="92"/>
      <c r="I105" s="12"/>
      <c r="J105" s="12"/>
      <c r="K105" s="45"/>
      <c r="L105" s="28" t="str">
        <f t="shared" ca="1" si="2"/>
        <v>BCA_XV_VAL NUMERIC(11,2)   ,</v>
      </c>
      <c r="M105" s="28"/>
      <c r="N105" s="28"/>
      <c r="O105" s="28"/>
      <c r="P105" s="28"/>
      <c r="Q105" s="28"/>
      <c r="R105" s="28"/>
      <c r="S105" s="28"/>
      <c r="T105" s="28"/>
      <c r="U105" s="28"/>
      <c r="V105" s="28"/>
      <c r="W105" s="28"/>
      <c r="X105" s="28"/>
      <c r="Y105" s="28"/>
      <c r="Z105" s="28"/>
      <c r="AA105" s="28"/>
      <c r="AB105" s="28"/>
      <c r="AC105" s="28"/>
      <c r="AD105" s="28"/>
    </row>
    <row r="106" spans="1:30" s="53" customFormat="1">
      <c r="A106" s="4">
        <v>11</v>
      </c>
      <c r="B106" s="12" t="s">
        <v>913</v>
      </c>
      <c r="C106" s="12" t="s">
        <v>972</v>
      </c>
      <c r="D106" s="12" t="s">
        <v>113</v>
      </c>
      <c r="E106" s="60">
        <v>1</v>
      </c>
      <c r="F106" s="60"/>
      <c r="G106" s="92"/>
      <c r="H106" s="92"/>
      <c r="I106" s="12"/>
      <c r="J106" s="12"/>
      <c r="K106" s="45" t="s">
        <v>959</v>
      </c>
      <c r="L106" s="28" t="str">
        <f t="shared" ca="1" si="2"/>
        <v>BCA_NOT_TYPE CHAR(1)   ,</v>
      </c>
      <c r="M106" s="28"/>
      <c r="N106" s="28"/>
      <c r="O106" s="28"/>
      <c r="P106" s="28"/>
      <c r="Q106" s="28"/>
      <c r="R106" s="28"/>
      <c r="S106" s="28"/>
      <c r="T106" s="28"/>
      <c r="U106" s="28"/>
      <c r="V106" s="28"/>
      <c r="W106" s="28"/>
      <c r="X106" s="28"/>
      <c r="Y106" s="28"/>
      <c r="Z106" s="28"/>
      <c r="AA106" s="28"/>
      <c r="AB106" s="28"/>
      <c r="AC106" s="28"/>
      <c r="AD106" s="28"/>
    </row>
    <row r="107" spans="1:30" s="53" customFormat="1" ht="14.25" customHeight="1">
      <c r="A107" s="4">
        <v>12</v>
      </c>
      <c r="B107" s="12" t="s">
        <v>914</v>
      </c>
      <c r="C107" s="12" t="s">
        <v>973</v>
      </c>
      <c r="D107" s="12" t="s">
        <v>123</v>
      </c>
      <c r="E107" s="60" t="s">
        <v>537</v>
      </c>
      <c r="F107" s="60"/>
      <c r="G107" s="92"/>
      <c r="H107" s="92"/>
      <c r="I107" s="12"/>
      <c r="J107" s="12"/>
      <c r="K107" s="45"/>
      <c r="L107" s="28" t="str">
        <f t="shared" ca="1" si="2"/>
        <v>BCA_NOT_VAL NUMERIC(11,2)   ,</v>
      </c>
      <c r="M107" s="28"/>
      <c r="N107" s="28"/>
      <c r="O107" s="28"/>
      <c r="P107" s="28"/>
      <c r="Q107" s="28"/>
      <c r="R107" s="28"/>
      <c r="S107" s="28"/>
      <c r="T107" s="28"/>
      <c r="U107" s="28"/>
      <c r="V107" s="28"/>
      <c r="W107" s="28"/>
      <c r="X107" s="28"/>
      <c r="Y107" s="28"/>
      <c r="Z107" s="28"/>
      <c r="AA107" s="28"/>
      <c r="AB107" s="28"/>
      <c r="AC107" s="28"/>
      <c r="AD107" s="28"/>
    </row>
    <row r="108" spans="1:30" s="53" customFormat="1">
      <c r="A108" s="4">
        <v>13</v>
      </c>
      <c r="B108" s="12" t="s">
        <v>42</v>
      </c>
      <c r="C108" s="12" t="s">
        <v>974</v>
      </c>
      <c r="D108" s="12" t="s">
        <v>113</v>
      </c>
      <c r="E108" s="60">
        <v>4</v>
      </c>
      <c r="F108" s="60"/>
      <c r="G108" s="12"/>
      <c r="H108" s="12"/>
      <c r="I108" s="12"/>
      <c r="J108" s="12"/>
      <c r="K108" s="45"/>
      <c r="L108" s="28" t="str">
        <f t="shared" ca="1" si="2"/>
        <v>BCA_STATUS CHAR(4)   ,</v>
      </c>
      <c r="M108" s="28"/>
      <c r="N108" s="28"/>
      <c r="O108" s="28"/>
      <c r="P108" s="28"/>
      <c r="Q108" s="28"/>
      <c r="R108" s="28"/>
      <c r="S108" s="28"/>
      <c r="T108" s="28"/>
      <c r="U108" s="28"/>
      <c r="V108" s="28"/>
      <c r="W108" s="28"/>
      <c r="X108" s="28"/>
      <c r="Y108" s="28"/>
      <c r="Z108" s="28"/>
      <c r="AA108" s="28"/>
      <c r="AB108" s="28"/>
      <c r="AC108" s="28"/>
      <c r="AD108" s="28"/>
    </row>
    <row r="109" spans="1:30" s="53" customFormat="1">
      <c r="A109" s="4">
        <v>14</v>
      </c>
      <c r="B109" s="12" t="s">
        <v>125</v>
      </c>
      <c r="C109" s="12" t="s">
        <v>1012</v>
      </c>
      <c r="D109" s="12" t="s">
        <v>516</v>
      </c>
      <c r="E109" s="60">
        <v>200</v>
      </c>
      <c r="F109" s="60"/>
      <c r="G109" s="12"/>
      <c r="H109" s="12"/>
      <c r="I109" s="12"/>
      <c r="J109" s="12"/>
      <c r="K109" s="45"/>
      <c r="L109" s="28" t="str">
        <f t="shared" ca="1" si="2"/>
        <v>BCA_DESC VARCHAR(200)   ,</v>
      </c>
      <c r="M109" s="28"/>
      <c r="N109" s="28"/>
      <c r="O109" s="28"/>
      <c r="P109" s="28"/>
      <c r="Q109" s="28"/>
      <c r="R109" s="28"/>
      <c r="S109" s="28"/>
      <c r="T109" s="28"/>
      <c r="U109" s="28"/>
      <c r="V109" s="28"/>
      <c r="W109" s="28"/>
      <c r="X109" s="28"/>
      <c r="Y109" s="28"/>
      <c r="Z109" s="28"/>
      <c r="AA109" s="28"/>
      <c r="AB109" s="28"/>
      <c r="AC109" s="28"/>
      <c r="AD109" s="28"/>
    </row>
    <row r="110" spans="1:30" s="53" customFormat="1">
      <c r="A110" s="4">
        <v>15</v>
      </c>
      <c r="B110" s="12" t="s">
        <v>133</v>
      </c>
      <c r="C110" s="12" t="s">
        <v>975</v>
      </c>
      <c r="D110" s="12" t="s">
        <v>120</v>
      </c>
      <c r="E110" s="60"/>
      <c r="F110" s="60"/>
      <c r="G110" s="12"/>
      <c r="H110" s="12"/>
      <c r="I110" s="12"/>
      <c r="J110" s="12"/>
      <c r="K110" s="45" t="s">
        <v>937</v>
      </c>
      <c r="L110" s="28" t="str">
        <f t="shared" ca="1" si="2"/>
        <v>BCA_REGISTOR INT   ,</v>
      </c>
      <c r="M110" s="28"/>
      <c r="N110" s="28"/>
      <c r="O110" s="28"/>
      <c r="P110" s="28"/>
      <c r="Q110" s="28"/>
      <c r="R110" s="28"/>
      <c r="S110" s="28"/>
      <c r="T110" s="28"/>
      <c r="U110" s="28"/>
      <c r="V110" s="28"/>
      <c r="W110" s="28"/>
      <c r="X110" s="28"/>
      <c r="Y110" s="28"/>
      <c r="Z110" s="28"/>
      <c r="AA110" s="28"/>
      <c r="AB110" s="28"/>
      <c r="AC110" s="28"/>
      <c r="AD110" s="28"/>
    </row>
    <row r="111" spans="1:30" s="53" customFormat="1">
      <c r="A111" s="4">
        <v>16</v>
      </c>
      <c r="B111" s="12" t="s">
        <v>134</v>
      </c>
      <c r="C111" s="12" t="s">
        <v>976</v>
      </c>
      <c r="D111" s="12" t="s">
        <v>112</v>
      </c>
      <c r="E111" s="60"/>
      <c r="F111" s="60"/>
      <c r="G111" s="92" t="s">
        <v>945</v>
      </c>
      <c r="H111" s="92"/>
      <c r="I111" s="12"/>
      <c r="J111" s="12"/>
      <c r="K111" s="45" t="s">
        <v>134</v>
      </c>
      <c r="L111" s="28" t="str">
        <f t="shared" ca="1" si="2"/>
        <v xml:space="preserve">BCA_REGISTDATE DATETIME    default GETDATE() </v>
      </c>
      <c r="M111" s="28"/>
      <c r="N111" s="28"/>
      <c r="O111" s="28"/>
      <c r="P111" s="28"/>
      <c r="Q111" s="28"/>
      <c r="R111" s="28"/>
      <c r="S111" s="28"/>
      <c r="T111" s="28"/>
      <c r="U111" s="28"/>
      <c r="V111" s="28"/>
      <c r="W111" s="28"/>
      <c r="X111" s="28"/>
      <c r="Y111" s="28"/>
      <c r="Z111" s="28"/>
      <c r="AA111" s="28"/>
      <c r="AB111" s="28"/>
      <c r="AC111" s="28"/>
      <c r="AD111" s="28"/>
    </row>
    <row r="112" spans="1:30">
      <c r="L112" s="229" t="str">
        <f ca="1">"PRIMARY KEY("&amp;IF(OFFSET(C96,0,3,1,1)="PK",C96&amp;IF(OFFSET(C96,1,3,1,1)="","",","),"")&amp;IF(OFFSET(C96,1,3,1,1)="PK",OFFSET(C96,1,0,1,1)&amp;IF(OFFSET(C96,1,0,1,1)="",",",""),"")&amp;"));"</f>
        <v>PRIMARY KEY(BCA_ID));</v>
      </c>
      <c r="M112" s="28"/>
      <c r="N112" s="28"/>
      <c r="O112" s="28"/>
      <c r="P112" s="28"/>
      <c r="Q112" s="28"/>
      <c r="R112" s="28"/>
      <c r="S112" s="28"/>
      <c r="T112" s="28"/>
      <c r="U112" s="28"/>
      <c r="V112" s="28"/>
      <c r="W112" s="28"/>
      <c r="X112" s="28"/>
      <c r="Y112" s="28"/>
      <c r="Z112" s="28"/>
      <c r="AA112" s="28"/>
      <c r="AB112" s="28"/>
      <c r="AC112" s="28"/>
      <c r="AD112" s="28"/>
    </row>
    <row r="113" spans="1:30">
      <c r="L113" s="28" t="s">
        <v>232</v>
      </c>
      <c r="M113" s="28"/>
      <c r="N113" s="28"/>
      <c r="O113" s="28"/>
      <c r="P113" s="28"/>
      <c r="Q113" s="28"/>
      <c r="R113" s="28"/>
      <c r="S113" s="28"/>
      <c r="T113" s="28"/>
      <c r="U113" s="28"/>
      <c r="V113" s="28"/>
      <c r="W113" s="28"/>
      <c r="X113" s="28"/>
      <c r="Y113" s="28"/>
      <c r="Z113" s="28"/>
      <c r="AA113" s="28"/>
      <c r="AB113" s="28"/>
      <c r="AC113" s="28"/>
      <c r="AD113" s="28"/>
    </row>
    <row r="114" spans="1:30" s="53" customFormat="1">
      <c r="A114" s="539" t="s">
        <v>87</v>
      </c>
      <c r="B114" s="540"/>
      <c r="C114" s="553" t="s">
        <v>963</v>
      </c>
      <c r="D114" s="554"/>
      <c r="E114" s="539" t="s">
        <v>88</v>
      </c>
      <c r="F114" s="540"/>
      <c r="G114" s="148"/>
      <c r="H114" s="148"/>
      <c r="I114" s="148"/>
      <c r="J114" s="148"/>
      <c r="K114" s="555" t="s">
        <v>1013</v>
      </c>
      <c r="L114" s="28" t="str">
        <f>"/*"&amp;C115&amp;"*/"</f>
        <v>/*部门指标配置*/</v>
      </c>
      <c r="M114" s="28"/>
      <c r="N114" s="28"/>
      <c r="O114" s="28"/>
      <c r="P114" s="28"/>
      <c r="Q114" s="28"/>
      <c r="R114" s="28"/>
      <c r="S114" s="28"/>
      <c r="T114" s="28"/>
      <c r="U114" s="28"/>
      <c r="V114" s="28"/>
      <c r="W114" s="28"/>
      <c r="X114" s="28"/>
      <c r="Y114" s="28"/>
      <c r="Z114" s="28"/>
      <c r="AA114" s="28"/>
      <c r="AB114" s="28"/>
      <c r="AC114" s="28"/>
      <c r="AD114" s="28"/>
    </row>
    <row r="115" spans="1:30" s="53" customFormat="1">
      <c r="A115" s="539" t="s">
        <v>0</v>
      </c>
      <c r="B115" s="540"/>
      <c r="C115" s="553" t="s">
        <v>1018</v>
      </c>
      <c r="D115" s="554"/>
      <c r="E115" s="539" t="s">
        <v>89</v>
      </c>
      <c r="F115" s="540"/>
      <c r="G115" s="148"/>
      <c r="H115" s="148"/>
      <c r="I115" s="148"/>
      <c r="J115" s="148"/>
      <c r="K115" s="556"/>
      <c r="L115" s="28" t="str">
        <f>"/*"&amp;C116&amp;"*/"</f>
        <v>/**/</v>
      </c>
      <c r="M115" s="28"/>
      <c r="N115" s="28"/>
      <c r="O115" s="28"/>
      <c r="P115" s="28"/>
      <c r="Q115" s="28"/>
      <c r="R115" s="28"/>
      <c r="S115" s="28"/>
      <c r="T115" s="28"/>
      <c r="U115" s="28"/>
      <c r="V115" s="28"/>
      <c r="W115" s="28"/>
      <c r="X115" s="28"/>
      <c r="Y115" s="28"/>
      <c r="Z115" s="28"/>
      <c r="AA115" s="28"/>
      <c r="AB115" s="28"/>
      <c r="AC115" s="28"/>
      <c r="AD115" s="28"/>
    </row>
    <row r="116" spans="1:30" s="53" customFormat="1">
      <c r="A116" s="539" t="s">
        <v>1</v>
      </c>
      <c r="B116" s="540"/>
      <c r="C116" s="546"/>
      <c r="D116" s="547"/>
      <c r="E116" s="547"/>
      <c r="F116" s="547"/>
      <c r="G116" s="547"/>
      <c r="H116" s="547"/>
      <c r="I116" s="547"/>
      <c r="J116" s="547"/>
      <c r="K116" s="548"/>
      <c r="L116" s="228" t="str">
        <f>"if exists (select * from sysobjects where id = object_id(N'["&amp;K114&amp;"]') and OBJECTPROPERTY(id, N'IsUserTable')= 1)"</f>
        <v>if exists (select * from sysobjects where id = object_id(N'[LZ_BUSI_KH_CONFIG_DEPT]') and OBJECTPROPERTY(id, N'IsUserTable')= 1)</v>
      </c>
      <c r="M116" s="28"/>
      <c r="N116" s="28"/>
      <c r="O116" s="28"/>
      <c r="P116" s="28"/>
      <c r="Q116" s="28"/>
      <c r="R116" s="28"/>
      <c r="S116" s="28"/>
      <c r="T116" s="28"/>
      <c r="U116" s="28"/>
      <c r="V116" s="28"/>
      <c r="W116" s="28"/>
      <c r="X116" s="28"/>
      <c r="Y116" s="28"/>
      <c r="Z116" s="28"/>
      <c r="AA116" s="28"/>
      <c r="AB116" s="28"/>
      <c r="AC116" s="28"/>
      <c r="AD116" s="28"/>
    </row>
    <row r="117" spans="1:30" s="53" customFormat="1">
      <c r="A117" s="144"/>
      <c r="B117" s="145"/>
      <c r="C117" s="146"/>
      <c r="D117" s="146"/>
      <c r="E117" s="146"/>
      <c r="F117" s="146"/>
      <c r="G117" s="146"/>
      <c r="H117" s="146"/>
      <c r="I117" s="146"/>
      <c r="J117" s="147"/>
      <c r="K117" s="146"/>
      <c r="L117" s="228" t="str">
        <f>"DROP TABLE "&amp;K114</f>
        <v>DROP TABLE LZ_BUSI_KH_CONFIG_DEPT</v>
      </c>
      <c r="M117" s="28"/>
      <c r="N117" s="28"/>
      <c r="O117" s="28"/>
      <c r="P117" s="28"/>
      <c r="Q117" s="28"/>
      <c r="R117" s="28"/>
      <c r="S117" s="28"/>
      <c r="T117" s="28"/>
      <c r="U117" s="28"/>
      <c r="V117" s="28"/>
      <c r="W117" s="28"/>
      <c r="X117" s="28"/>
      <c r="Y117" s="28"/>
      <c r="Z117" s="28"/>
      <c r="AA117" s="28"/>
      <c r="AB117" s="28"/>
      <c r="AC117" s="28"/>
      <c r="AD117" s="28"/>
    </row>
    <row r="118" spans="1:30" s="53" customFormat="1">
      <c r="A118" s="1"/>
      <c r="B118" s="1"/>
      <c r="C118" s="1"/>
      <c r="D118" s="2"/>
      <c r="E118" s="1"/>
      <c r="F118" s="1"/>
      <c r="G118" s="1"/>
      <c r="H118" s="1"/>
      <c r="I118" s="1"/>
      <c r="J118" s="50"/>
      <c r="K118" s="1"/>
      <c r="L118" s="167" t="str">
        <f>"GO "</f>
        <v xml:space="preserve">GO </v>
      </c>
      <c r="M118" s="28"/>
      <c r="N118" s="28"/>
      <c r="O118" s="28"/>
      <c r="P118" s="28"/>
      <c r="Q118" s="28"/>
      <c r="R118" s="28"/>
      <c r="S118" s="28"/>
      <c r="T118" s="28"/>
      <c r="U118" s="28"/>
      <c r="V118" s="28"/>
      <c r="W118" s="28"/>
      <c r="X118" s="28"/>
      <c r="Y118" s="28"/>
      <c r="Z118" s="28"/>
      <c r="AA118" s="28"/>
      <c r="AB118" s="28"/>
      <c r="AC118" s="28"/>
      <c r="AD118" s="28"/>
    </row>
    <row r="119" spans="1:30" s="53" customFormat="1">
      <c r="A119" s="3" t="s">
        <v>2</v>
      </c>
      <c r="B119" s="3" t="s">
        <v>90</v>
      </c>
      <c r="C119" s="3" t="s">
        <v>91</v>
      </c>
      <c r="D119" s="3" t="s">
        <v>3</v>
      </c>
      <c r="E119" s="3" t="s">
        <v>4</v>
      </c>
      <c r="F119" s="3" t="s">
        <v>97</v>
      </c>
      <c r="G119" s="3" t="s">
        <v>234</v>
      </c>
      <c r="H119" s="3" t="s">
        <v>297</v>
      </c>
      <c r="I119" s="3" t="s">
        <v>233</v>
      </c>
      <c r="J119" s="51" t="s">
        <v>92</v>
      </c>
      <c r="K119" s="3" t="s">
        <v>93</v>
      </c>
      <c r="L119" s="28" t="str">
        <f>"CREATE TABLE "&amp;K114&amp;"("</f>
        <v>CREATE TABLE LZ_BUSI_KH_CONFIG_DEPT(</v>
      </c>
      <c r="M119" s="28"/>
      <c r="N119" s="28"/>
      <c r="O119" s="28"/>
      <c r="P119" s="28"/>
      <c r="Q119" s="28"/>
      <c r="R119" s="28"/>
      <c r="S119" s="28"/>
      <c r="T119" s="28"/>
      <c r="U119" s="28"/>
      <c r="V119" s="28"/>
      <c r="W119" s="28"/>
      <c r="X119" s="28"/>
      <c r="Y119" s="28"/>
      <c r="Z119" s="28"/>
      <c r="AA119" s="28"/>
      <c r="AB119" s="28"/>
      <c r="AC119" s="28"/>
      <c r="AD119" s="28"/>
    </row>
    <row r="120" spans="1:30" s="53" customFormat="1">
      <c r="A120" s="4">
        <v>1</v>
      </c>
      <c r="B120" s="12" t="s">
        <v>350</v>
      </c>
      <c r="C120" s="12" t="s">
        <v>1015</v>
      </c>
      <c r="D120" s="12" t="s">
        <v>120</v>
      </c>
      <c r="E120" s="12"/>
      <c r="F120" s="12" t="s">
        <v>101</v>
      </c>
      <c r="G120" s="12"/>
      <c r="H120" s="12"/>
      <c r="I120" s="12" t="s">
        <v>236</v>
      </c>
      <c r="J120" s="12" t="s">
        <v>149</v>
      </c>
      <c r="K120" s="45" t="s">
        <v>918</v>
      </c>
      <c r="L120" s="28" t="str">
        <f t="shared" ref="L120:L136" ca="1" si="3">C120&amp;" "&amp;D120&amp;IF(OR(D120="DATETIME",D120="INT",D120="DATE",D120="TEXT"),E120,"("&amp;E120&amp;")")&amp;" "&amp;" "&amp;H120&amp;" "&amp;J120&amp;IF(G120&lt;&gt;""," default "&amp;G120&amp;" ","")&amp;IF(I120&lt;&gt;""," identity("&amp;I120&amp;") ","")&amp;IF(OFFSET(C120,1,0,1,1)="","",",")</f>
        <v>BCD_ID INT   not null identity(1,1) ,</v>
      </c>
      <c r="M120" s="28"/>
      <c r="N120" s="28"/>
      <c r="O120" s="28"/>
      <c r="P120" s="28"/>
      <c r="Q120" s="28"/>
      <c r="R120" s="28"/>
      <c r="S120" s="28"/>
      <c r="T120" s="28"/>
      <c r="U120" s="28"/>
      <c r="V120" s="28"/>
      <c r="W120" s="28"/>
      <c r="X120" s="28"/>
      <c r="Y120" s="28"/>
      <c r="Z120" s="28"/>
      <c r="AA120" s="28"/>
      <c r="AB120" s="28"/>
      <c r="AC120" s="28"/>
      <c r="AD120" s="28"/>
    </row>
    <row r="121" spans="1:30" s="53" customFormat="1" ht="14.25" customHeight="1">
      <c r="A121" s="4">
        <v>2</v>
      </c>
      <c r="B121" s="12" t="s">
        <v>554</v>
      </c>
      <c r="C121" s="12" t="s">
        <v>1016</v>
      </c>
      <c r="D121" s="12" t="s">
        <v>120</v>
      </c>
      <c r="E121" s="12"/>
      <c r="F121" s="12"/>
      <c r="G121" s="12"/>
      <c r="H121" s="12"/>
      <c r="I121" s="12"/>
      <c r="J121" s="12" t="s">
        <v>149</v>
      </c>
      <c r="K121" s="45"/>
      <c r="L121" s="28" t="str">
        <f t="shared" ca="1" si="3"/>
        <v>BCD_DEPTID INT   not null,</v>
      </c>
      <c r="M121" s="28"/>
      <c r="N121" s="28"/>
      <c r="O121" s="28"/>
      <c r="P121" s="28"/>
      <c r="Q121" s="28"/>
      <c r="R121" s="28"/>
      <c r="S121" s="28"/>
      <c r="T121" s="28"/>
      <c r="U121" s="28"/>
      <c r="V121" s="28"/>
      <c r="W121" s="28"/>
      <c r="X121" s="28"/>
      <c r="Y121" s="28"/>
      <c r="Z121" s="28"/>
      <c r="AA121" s="28"/>
      <c r="AB121" s="28"/>
      <c r="AC121" s="28"/>
      <c r="AD121" s="28"/>
    </row>
    <row r="122" spans="1:30" s="53" customFormat="1">
      <c r="A122" s="4">
        <v>3</v>
      </c>
      <c r="B122" s="12" t="s">
        <v>907</v>
      </c>
      <c r="C122" s="12" t="s">
        <v>977</v>
      </c>
      <c r="D122" s="12" t="s">
        <v>516</v>
      </c>
      <c r="E122" s="12">
        <v>100</v>
      </c>
      <c r="F122" s="12"/>
      <c r="G122" s="12"/>
      <c r="H122" s="12"/>
      <c r="I122" s="12"/>
      <c r="J122" s="12" t="s">
        <v>149</v>
      </c>
      <c r="K122" s="45"/>
      <c r="L122" s="28" t="str">
        <f t="shared" ca="1" si="3"/>
        <v>BCD_DEPTNAME VARCHAR(100)   not null,</v>
      </c>
      <c r="M122" s="28"/>
      <c r="N122" s="28"/>
      <c r="O122" s="28"/>
      <c r="P122" s="28"/>
      <c r="Q122" s="28"/>
      <c r="R122" s="28"/>
      <c r="S122" s="28"/>
      <c r="T122" s="28"/>
      <c r="U122" s="28"/>
      <c r="V122" s="28"/>
      <c r="W122" s="28"/>
      <c r="X122" s="28"/>
      <c r="Y122" s="28"/>
      <c r="Z122" s="28"/>
      <c r="AA122" s="28"/>
      <c r="AB122" s="28"/>
      <c r="AC122" s="28"/>
      <c r="AD122" s="28"/>
    </row>
    <row r="123" spans="1:30" s="53" customFormat="1">
      <c r="A123" s="4">
        <v>4</v>
      </c>
      <c r="B123" s="149" t="s">
        <v>1002</v>
      </c>
      <c r="C123" s="149" t="s">
        <v>1003</v>
      </c>
      <c r="D123" s="149" t="s">
        <v>1004</v>
      </c>
      <c r="E123" s="12">
        <v>1</v>
      </c>
      <c r="F123" s="12"/>
      <c r="G123" s="12"/>
      <c r="H123" s="12"/>
      <c r="I123" s="12"/>
      <c r="J123" s="12" t="s">
        <v>149</v>
      </c>
      <c r="K123" s="45"/>
      <c r="L123" s="28" t="str">
        <f t="shared" ca="1" si="3"/>
        <v>BCD_DEPTLEVEL CHAR(1)   not null,</v>
      </c>
      <c r="M123" s="28"/>
      <c r="N123" s="28"/>
      <c r="O123" s="28"/>
      <c r="P123" s="28"/>
      <c r="Q123" s="28"/>
      <c r="R123" s="28"/>
      <c r="S123" s="28"/>
      <c r="T123" s="28"/>
      <c r="U123" s="28"/>
      <c r="V123" s="28"/>
      <c r="W123" s="28"/>
      <c r="X123" s="28"/>
      <c r="Y123" s="28"/>
      <c r="Z123" s="28"/>
      <c r="AA123" s="28"/>
      <c r="AB123" s="28"/>
      <c r="AC123" s="28"/>
      <c r="AD123" s="28"/>
    </row>
    <row r="124" spans="1:30" s="153" customFormat="1">
      <c r="A124" s="4">
        <v>5</v>
      </c>
      <c r="B124" s="149" t="s">
        <v>993</v>
      </c>
      <c r="C124" s="149" t="s">
        <v>1014</v>
      </c>
      <c r="D124" s="149" t="s">
        <v>120</v>
      </c>
      <c r="E124" s="149"/>
      <c r="F124" s="149"/>
      <c r="G124" s="149"/>
      <c r="H124" s="149"/>
      <c r="I124" s="149"/>
      <c r="J124" s="149" t="s">
        <v>149</v>
      </c>
      <c r="K124" s="151"/>
      <c r="L124" s="28" t="str">
        <f t="shared" ca="1" si="3"/>
        <v>BCD_PARENT_DEPTID INT   not null,</v>
      </c>
      <c r="M124" s="152"/>
      <c r="N124" s="152"/>
      <c r="O124" s="152"/>
      <c r="P124" s="152"/>
      <c r="Q124" s="152"/>
      <c r="R124" s="152"/>
      <c r="S124" s="152"/>
      <c r="T124" s="152"/>
      <c r="U124" s="152"/>
      <c r="V124" s="152"/>
      <c r="W124" s="152"/>
      <c r="X124" s="152"/>
      <c r="Y124" s="152"/>
      <c r="Z124" s="152"/>
      <c r="AA124" s="152"/>
      <c r="AB124" s="152"/>
      <c r="AC124" s="152"/>
      <c r="AD124" s="152"/>
    </row>
    <row r="125" spans="1:30" s="153" customFormat="1">
      <c r="A125" s="4">
        <v>6</v>
      </c>
      <c r="B125" s="149" t="s">
        <v>994</v>
      </c>
      <c r="C125" s="149" t="s">
        <v>1008</v>
      </c>
      <c r="D125" s="149" t="s">
        <v>516</v>
      </c>
      <c r="E125" s="149">
        <v>100</v>
      </c>
      <c r="F125" s="149"/>
      <c r="G125" s="149"/>
      <c r="H125" s="149"/>
      <c r="I125" s="149"/>
      <c r="J125" s="149" t="s">
        <v>1007</v>
      </c>
      <c r="K125" s="151"/>
      <c r="L125" s="28" t="str">
        <f t="shared" ca="1" si="3"/>
        <v>BCD_PARENT_DEPTNAME VARCHAR(100)   not null,</v>
      </c>
      <c r="M125" s="152"/>
      <c r="N125" s="152"/>
      <c r="O125" s="152"/>
      <c r="P125" s="152"/>
      <c r="Q125" s="152"/>
      <c r="R125" s="152"/>
      <c r="S125" s="152"/>
      <c r="T125" s="152"/>
      <c r="U125" s="152"/>
      <c r="V125" s="152"/>
      <c r="W125" s="152"/>
      <c r="X125" s="152"/>
      <c r="Y125" s="152"/>
      <c r="Z125" s="152"/>
      <c r="AA125" s="152"/>
      <c r="AB125" s="152"/>
      <c r="AC125" s="152"/>
      <c r="AD125" s="152"/>
    </row>
    <row r="126" spans="1:30" s="53" customFormat="1" ht="14.25" customHeight="1">
      <c r="A126" s="4">
        <v>5</v>
      </c>
      <c r="B126" s="12" t="s">
        <v>893</v>
      </c>
      <c r="C126" s="12" t="s">
        <v>1001</v>
      </c>
      <c r="D126" s="12" t="s">
        <v>113</v>
      </c>
      <c r="E126" s="12">
        <v>1</v>
      </c>
      <c r="F126" s="12"/>
      <c r="G126" s="92"/>
      <c r="H126" s="92"/>
      <c r="I126" s="12"/>
      <c r="J126" s="12"/>
      <c r="K126" s="45" t="s">
        <v>939</v>
      </c>
      <c r="L126" s="28" t="str">
        <f t="shared" ca="1" si="3"/>
        <v>BCD_ISKH CHAR(1)   ,</v>
      </c>
      <c r="M126" s="28"/>
      <c r="N126" s="28"/>
      <c r="O126" s="28"/>
      <c r="P126" s="28"/>
      <c r="Q126" s="28"/>
      <c r="R126" s="28"/>
      <c r="S126" s="28"/>
      <c r="T126" s="28"/>
      <c r="U126" s="28"/>
      <c r="V126" s="28"/>
      <c r="W126" s="28"/>
      <c r="X126" s="28"/>
      <c r="Y126" s="28"/>
      <c r="Z126" s="28"/>
      <c r="AA126" s="28"/>
      <c r="AB126" s="28"/>
      <c r="AC126" s="28"/>
      <c r="AD126" s="28"/>
    </row>
    <row r="127" spans="1:30" s="53" customFormat="1">
      <c r="A127" s="4">
        <v>6</v>
      </c>
      <c r="B127" s="12" t="s">
        <v>909</v>
      </c>
      <c r="C127" s="12" t="s">
        <v>978</v>
      </c>
      <c r="D127" s="12" t="s">
        <v>113</v>
      </c>
      <c r="E127" s="12">
        <v>1</v>
      </c>
      <c r="F127" s="12"/>
      <c r="G127" s="12"/>
      <c r="H127" s="12"/>
      <c r="I127" s="12"/>
      <c r="J127" s="12"/>
      <c r="K127" s="45" t="s">
        <v>990</v>
      </c>
      <c r="L127" s="28" t="str">
        <f t="shared" ca="1" si="3"/>
        <v>BCD_XIN_TYPE CHAR(1)   ,</v>
      </c>
      <c r="M127" s="28"/>
      <c r="N127" s="28"/>
      <c r="O127" s="28"/>
      <c r="P127" s="28"/>
      <c r="Q127" s="28"/>
      <c r="R127" s="28"/>
      <c r="S127" s="28"/>
      <c r="T127" s="28"/>
      <c r="U127" s="28"/>
      <c r="V127" s="28"/>
      <c r="W127" s="28"/>
      <c r="X127" s="28"/>
      <c r="Y127" s="28"/>
      <c r="Z127" s="28"/>
      <c r="AA127" s="28"/>
      <c r="AB127" s="28"/>
      <c r="AC127" s="28"/>
      <c r="AD127" s="28"/>
    </row>
    <row r="128" spans="1:30" s="53" customFormat="1">
      <c r="A128" s="4">
        <v>7</v>
      </c>
      <c r="B128" s="12" t="s">
        <v>910</v>
      </c>
      <c r="C128" s="12" t="s">
        <v>979</v>
      </c>
      <c r="D128" s="12" t="s">
        <v>123</v>
      </c>
      <c r="E128" s="12" t="s">
        <v>537</v>
      </c>
      <c r="F128" s="12"/>
      <c r="G128" s="12"/>
      <c r="H128" s="12"/>
      <c r="I128" s="12"/>
      <c r="J128" s="12"/>
      <c r="K128" s="45"/>
      <c r="L128" s="28" t="str">
        <f t="shared" ca="1" si="3"/>
        <v>BCD_XIN_VAL NUMERIC(11,2)   ,</v>
      </c>
      <c r="M128" s="28"/>
      <c r="N128" s="28"/>
      <c r="O128" s="28"/>
      <c r="P128" s="28"/>
      <c r="Q128" s="28"/>
      <c r="R128" s="28"/>
      <c r="S128" s="28"/>
      <c r="T128" s="28"/>
      <c r="U128" s="28"/>
      <c r="V128" s="28"/>
      <c r="W128" s="28"/>
      <c r="X128" s="28"/>
      <c r="Y128" s="28"/>
      <c r="Z128" s="28"/>
      <c r="AA128" s="28"/>
      <c r="AB128" s="28"/>
      <c r="AC128" s="28"/>
      <c r="AD128" s="28"/>
    </row>
    <row r="129" spans="1:30" s="53" customFormat="1">
      <c r="A129" s="4">
        <v>8</v>
      </c>
      <c r="B129" s="12" t="s">
        <v>911</v>
      </c>
      <c r="C129" s="12" t="s">
        <v>980</v>
      </c>
      <c r="D129" s="12" t="s">
        <v>113</v>
      </c>
      <c r="E129" s="12">
        <v>1</v>
      </c>
      <c r="F129" s="12"/>
      <c r="G129" s="12"/>
      <c r="H129" s="12"/>
      <c r="I129" s="12"/>
      <c r="J129" s="12"/>
      <c r="K129" s="45" t="s">
        <v>991</v>
      </c>
      <c r="L129" s="28" t="str">
        <f t="shared" ca="1" si="3"/>
        <v>BCD_XV_TYPE CHAR(1)   ,</v>
      </c>
      <c r="M129" s="28"/>
      <c r="N129" s="28"/>
      <c r="O129" s="28"/>
      <c r="P129" s="28"/>
      <c r="Q129" s="28"/>
      <c r="R129" s="28"/>
      <c r="S129" s="28"/>
      <c r="T129" s="28"/>
      <c r="U129" s="28"/>
      <c r="V129" s="28"/>
      <c r="W129" s="28"/>
      <c r="X129" s="28"/>
      <c r="Y129" s="28"/>
      <c r="Z129" s="28"/>
      <c r="AA129" s="28"/>
      <c r="AB129" s="28"/>
      <c r="AC129" s="28"/>
      <c r="AD129" s="28"/>
    </row>
    <row r="130" spans="1:30" s="91" customFormat="1">
      <c r="A130" s="4">
        <v>9</v>
      </c>
      <c r="B130" s="12" t="s">
        <v>912</v>
      </c>
      <c r="C130" s="12" t="s">
        <v>981</v>
      </c>
      <c r="D130" s="12" t="s">
        <v>123</v>
      </c>
      <c r="E130" s="12" t="s">
        <v>537</v>
      </c>
      <c r="F130" s="12"/>
      <c r="G130" s="92"/>
      <c r="H130" s="92"/>
      <c r="I130" s="12"/>
      <c r="J130" s="12"/>
      <c r="K130" s="45"/>
      <c r="L130" s="28" t="str">
        <f t="shared" ca="1" si="3"/>
        <v>BCD_XV_VAL NUMERIC(11,2)   ,</v>
      </c>
      <c r="M130" s="28"/>
      <c r="N130" s="28"/>
      <c r="O130" s="28"/>
      <c r="P130" s="28"/>
      <c r="Q130" s="28"/>
      <c r="R130" s="28"/>
      <c r="S130" s="28"/>
      <c r="T130" s="28"/>
      <c r="U130" s="28"/>
      <c r="V130" s="28"/>
      <c r="W130" s="28"/>
      <c r="X130" s="28"/>
      <c r="Y130" s="28"/>
      <c r="Z130" s="28"/>
      <c r="AA130" s="28"/>
      <c r="AB130" s="28"/>
      <c r="AC130" s="28"/>
      <c r="AD130" s="28"/>
    </row>
    <row r="131" spans="1:30" s="53" customFormat="1">
      <c r="A131" s="4">
        <v>10</v>
      </c>
      <c r="B131" s="12" t="s">
        <v>913</v>
      </c>
      <c r="C131" s="12" t="s">
        <v>982</v>
      </c>
      <c r="D131" s="12" t="s">
        <v>113</v>
      </c>
      <c r="E131" s="12">
        <v>1</v>
      </c>
      <c r="F131" s="12"/>
      <c r="G131" s="92"/>
      <c r="H131" s="92"/>
      <c r="I131" s="12"/>
      <c r="J131" s="12"/>
      <c r="K131" s="45" t="s">
        <v>991</v>
      </c>
      <c r="L131" s="28" t="str">
        <f t="shared" ca="1" si="3"/>
        <v>BCD_NOT_TYPE CHAR(1)   ,</v>
      </c>
      <c r="M131" s="28"/>
      <c r="N131" s="28"/>
      <c r="O131" s="28"/>
      <c r="P131" s="28"/>
      <c r="Q131" s="28"/>
      <c r="R131" s="28"/>
      <c r="S131" s="28"/>
      <c r="T131" s="28"/>
      <c r="U131" s="28"/>
      <c r="V131" s="28"/>
      <c r="W131" s="28"/>
      <c r="X131" s="28"/>
      <c r="Y131" s="28"/>
      <c r="Z131" s="28"/>
      <c r="AA131" s="28"/>
      <c r="AB131" s="28"/>
      <c r="AC131" s="28"/>
      <c r="AD131" s="28"/>
    </row>
    <row r="132" spans="1:30" s="53" customFormat="1" ht="14.25" customHeight="1">
      <c r="A132" s="4">
        <v>11</v>
      </c>
      <c r="B132" s="12" t="s">
        <v>914</v>
      </c>
      <c r="C132" s="12" t="s">
        <v>983</v>
      </c>
      <c r="D132" s="12" t="s">
        <v>123</v>
      </c>
      <c r="E132" s="12" t="s">
        <v>537</v>
      </c>
      <c r="F132" s="12"/>
      <c r="G132" s="92"/>
      <c r="H132" s="92"/>
      <c r="I132" s="12"/>
      <c r="J132" s="12"/>
      <c r="K132" s="45"/>
      <c r="L132" s="28" t="str">
        <f t="shared" ca="1" si="3"/>
        <v>BCD_NOT_VAL NUMERIC(11,2)   ,</v>
      </c>
      <c r="M132" s="28"/>
      <c r="N132" s="28"/>
      <c r="O132" s="28"/>
      <c r="P132" s="28"/>
      <c r="Q132" s="28"/>
      <c r="R132" s="28"/>
      <c r="S132" s="28"/>
      <c r="T132" s="28"/>
      <c r="U132" s="28"/>
      <c r="V132" s="28"/>
      <c r="W132" s="28"/>
      <c r="X132" s="28"/>
      <c r="Y132" s="28"/>
      <c r="Z132" s="28"/>
      <c r="AA132" s="28"/>
      <c r="AB132" s="28"/>
      <c r="AC132" s="28"/>
      <c r="AD132" s="28"/>
    </row>
    <row r="133" spans="1:30" s="53" customFormat="1">
      <c r="A133" s="4">
        <v>12</v>
      </c>
      <c r="B133" s="12" t="s">
        <v>42</v>
      </c>
      <c r="C133" s="12" t="s">
        <v>984</v>
      </c>
      <c r="D133" s="12" t="s">
        <v>113</v>
      </c>
      <c r="E133" s="12">
        <v>4</v>
      </c>
      <c r="F133" s="12"/>
      <c r="G133" s="12"/>
      <c r="H133" s="12"/>
      <c r="I133" s="12"/>
      <c r="J133" s="12"/>
      <c r="K133" s="45"/>
      <c r="L133" s="28" t="str">
        <f t="shared" ca="1" si="3"/>
        <v>BCD_STATUS CHAR(4)   ,</v>
      </c>
      <c r="M133" s="28"/>
      <c r="N133" s="28"/>
      <c r="O133" s="28"/>
      <c r="P133" s="28"/>
      <c r="Q133" s="28"/>
      <c r="R133" s="28"/>
      <c r="S133" s="28"/>
      <c r="T133" s="28"/>
      <c r="U133" s="28"/>
      <c r="V133" s="28"/>
      <c r="W133" s="28"/>
      <c r="X133" s="28"/>
      <c r="Y133" s="28"/>
      <c r="Z133" s="28"/>
      <c r="AA133" s="28"/>
      <c r="AB133" s="28"/>
      <c r="AC133" s="28"/>
      <c r="AD133" s="28"/>
    </row>
    <row r="134" spans="1:30" s="53" customFormat="1">
      <c r="A134" s="4">
        <v>13</v>
      </c>
      <c r="B134" s="12" t="s">
        <v>125</v>
      </c>
      <c r="C134" s="12" t="s">
        <v>985</v>
      </c>
      <c r="D134" s="12" t="s">
        <v>516</v>
      </c>
      <c r="E134" s="12">
        <v>200</v>
      </c>
      <c r="F134" s="12"/>
      <c r="G134" s="12"/>
      <c r="H134" s="12"/>
      <c r="I134" s="12"/>
      <c r="J134" s="12"/>
      <c r="K134" s="45"/>
      <c r="L134" s="28" t="str">
        <f t="shared" ca="1" si="3"/>
        <v>BCD_DESC VARCHAR(200)   ,</v>
      </c>
      <c r="M134" s="28"/>
      <c r="N134" s="28"/>
      <c r="O134" s="28"/>
      <c r="P134" s="28"/>
      <c r="Q134" s="28"/>
      <c r="R134" s="28"/>
      <c r="S134" s="28"/>
      <c r="T134" s="28"/>
      <c r="U134" s="28"/>
      <c r="V134" s="28"/>
      <c r="W134" s="28"/>
      <c r="X134" s="28"/>
      <c r="Y134" s="28"/>
      <c r="Z134" s="28"/>
      <c r="AA134" s="28"/>
      <c r="AB134" s="28"/>
      <c r="AC134" s="28"/>
      <c r="AD134" s="28"/>
    </row>
    <row r="135" spans="1:30" s="53" customFormat="1">
      <c r="A135" s="4">
        <v>14</v>
      </c>
      <c r="B135" s="12" t="s">
        <v>133</v>
      </c>
      <c r="C135" s="12" t="s">
        <v>986</v>
      </c>
      <c r="D135" s="12" t="s">
        <v>120</v>
      </c>
      <c r="E135" s="12"/>
      <c r="F135" s="12"/>
      <c r="G135" s="12"/>
      <c r="H135" s="12"/>
      <c r="I135" s="12"/>
      <c r="J135" s="12"/>
      <c r="K135" s="45" t="s">
        <v>937</v>
      </c>
      <c r="L135" s="28" t="str">
        <f t="shared" ca="1" si="3"/>
        <v>BCD_REGISTOR INT   ,</v>
      </c>
      <c r="M135" s="28"/>
      <c r="N135" s="28"/>
      <c r="O135" s="28"/>
      <c r="P135" s="28"/>
      <c r="Q135" s="28"/>
      <c r="R135" s="28"/>
      <c r="S135" s="28"/>
      <c r="T135" s="28"/>
      <c r="U135" s="28"/>
      <c r="V135" s="28"/>
      <c r="W135" s="28"/>
      <c r="X135" s="28"/>
      <c r="Y135" s="28"/>
      <c r="Z135" s="28"/>
      <c r="AA135" s="28"/>
      <c r="AB135" s="28"/>
      <c r="AC135" s="28"/>
      <c r="AD135" s="28"/>
    </row>
    <row r="136" spans="1:30" s="53" customFormat="1">
      <c r="A136" s="4">
        <v>15</v>
      </c>
      <c r="B136" s="12" t="s">
        <v>134</v>
      </c>
      <c r="C136" s="12" t="s">
        <v>987</v>
      </c>
      <c r="D136" s="12" t="s">
        <v>499</v>
      </c>
      <c r="E136" s="12"/>
      <c r="F136" s="12"/>
      <c r="G136" s="92" t="s">
        <v>945</v>
      </c>
      <c r="H136" s="92"/>
      <c r="I136" s="12"/>
      <c r="J136" s="12"/>
      <c r="K136" s="45" t="s">
        <v>134</v>
      </c>
      <c r="L136" s="28" t="str">
        <f t="shared" ca="1" si="3"/>
        <v xml:space="preserve">BCD_REGISTDATE DATETIME    default GETDATE() </v>
      </c>
      <c r="M136" s="28"/>
      <c r="N136" s="28"/>
      <c r="O136" s="28"/>
      <c r="P136" s="28"/>
      <c r="Q136" s="28"/>
      <c r="R136" s="28"/>
      <c r="S136" s="28"/>
      <c r="T136" s="28"/>
      <c r="U136" s="28"/>
      <c r="V136" s="28"/>
      <c r="W136" s="28"/>
      <c r="X136" s="28"/>
      <c r="Y136" s="28"/>
      <c r="Z136" s="28"/>
      <c r="AA136" s="28"/>
      <c r="AB136" s="28"/>
      <c r="AC136" s="28"/>
      <c r="AD136" s="28"/>
    </row>
    <row r="137" spans="1:30">
      <c r="L137" s="229" t="str">
        <f ca="1">"PRIMARY KEY("&amp;IF(OFFSET(C120,0,3,1,1)="PK",C120&amp;IF(OFFSET(C120,1,3,1,1)="","",","),"")&amp;IF(OFFSET(C120,1,3,1,1)="PK",OFFSET(C120,1,0,1,1)&amp;IF(OFFSET(C120,1,0,1,1)="",",",""),"")&amp;"));"</f>
        <v>PRIMARY KEY(BCD_ID));</v>
      </c>
      <c r="M137" s="28"/>
      <c r="N137" s="28"/>
      <c r="O137" s="28"/>
      <c r="P137" s="28"/>
      <c r="Q137" s="28"/>
      <c r="R137" s="28"/>
      <c r="S137" s="28"/>
      <c r="T137" s="28"/>
      <c r="U137" s="28"/>
      <c r="V137" s="28"/>
      <c r="W137" s="28"/>
      <c r="X137" s="28"/>
      <c r="Y137" s="28"/>
      <c r="Z137" s="28"/>
      <c r="AA137" s="28"/>
      <c r="AB137" s="28"/>
      <c r="AC137" s="28"/>
      <c r="AD137" s="28"/>
    </row>
    <row r="138" spans="1:30">
      <c r="L138" s="28" t="s">
        <v>232</v>
      </c>
      <c r="M138" s="28"/>
      <c r="N138" s="28"/>
      <c r="O138" s="28"/>
      <c r="P138" s="28"/>
      <c r="Q138" s="28"/>
      <c r="R138" s="28"/>
      <c r="S138" s="28"/>
      <c r="T138" s="28"/>
      <c r="U138" s="28"/>
      <c r="V138" s="28"/>
      <c r="W138" s="28"/>
      <c r="X138" s="28"/>
      <c r="Y138" s="28"/>
      <c r="Z138" s="28"/>
      <c r="AA138" s="28"/>
      <c r="AB138" s="28"/>
      <c r="AC138" s="28"/>
      <c r="AD138" s="28"/>
    </row>
  </sheetData>
  <mergeCells count="36">
    <mergeCell ref="A116:B116"/>
    <mergeCell ref="C116:K116"/>
    <mergeCell ref="A92:B92"/>
    <mergeCell ref="C92:K92"/>
    <mergeCell ref="A114:B114"/>
    <mergeCell ref="C114:D114"/>
    <mergeCell ref="E114:F114"/>
    <mergeCell ref="K114:K115"/>
    <mergeCell ref="A115:B115"/>
    <mergeCell ref="C115:D115"/>
    <mergeCell ref="E115:F115"/>
    <mergeCell ref="A90:B90"/>
    <mergeCell ref="C90:D90"/>
    <mergeCell ref="E90:F90"/>
    <mergeCell ref="K90:K91"/>
    <mergeCell ref="A91:B91"/>
    <mergeCell ref="C91:D91"/>
    <mergeCell ref="E91:F91"/>
    <mergeCell ref="A48:B48"/>
    <mergeCell ref="C48:K48"/>
    <mergeCell ref="A3:B3"/>
    <mergeCell ref="C3:K3"/>
    <mergeCell ref="A46:B46"/>
    <mergeCell ref="C46:D46"/>
    <mergeCell ref="E46:F46"/>
    <mergeCell ref="K46:K47"/>
    <mergeCell ref="A47:B47"/>
    <mergeCell ref="C47:D47"/>
    <mergeCell ref="E47:F47"/>
    <mergeCell ref="A1:B1"/>
    <mergeCell ref="C1:D1"/>
    <mergeCell ref="E1:F1"/>
    <mergeCell ref="K1:K2"/>
    <mergeCell ref="A2:B2"/>
    <mergeCell ref="C2:D2"/>
    <mergeCell ref="E2:F2"/>
  </mergeCells>
  <phoneticPr fontId="1" type="noConversion"/>
  <dataValidations count="1">
    <dataValidation type="list" allowBlank="1" showInputMessage="1" showErrorMessage="1" sqref="D52:D87 D120:D136 D96:D111 D7:D43">
      <formula1>"INT,CHAR,NVARCHAR,VARCHAR,TEXT,NUMERIC,DECIMAL,DATE,DATETIME"</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L25"/>
  <sheetViews>
    <sheetView workbookViewId="0">
      <selection activeCell="J25" sqref="J25"/>
    </sheetView>
  </sheetViews>
  <sheetFormatPr defaultRowHeight="13.5"/>
  <cols>
    <col min="1" max="1" width="5.375" bestFit="1" customWidth="1"/>
    <col min="2" max="2" width="24.25" customWidth="1"/>
    <col min="3" max="3" width="23.125" customWidth="1"/>
    <col min="4" max="4" width="9.5" bestFit="1" customWidth="1"/>
    <col min="5" max="5" width="5.5" bestFit="1" customWidth="1"/>
    <col min="6" max="6" width="5.375" bestFit="1" customWidth="1"/>
    <col min="7" max="7" width="10.5" bestFit="1" customWidth="1"/>
    <col min="8" max="9" width="5.375" bestFit="1" customWidth="1"/>
    <col min="10" max="10" width="9.5" bestFit="1" customWidth="1"/>
    <col min="11" max="11" width="35.25" customWidth="1"/>
    <col min="12" max="12" width="48.875" customWidth="1"/>
  </cols>
  <sheetData>
    <row r="1" spans="1:12">
      <c r="A1" s="539" t="s">
        <v>87</v>
      </c>
      <c r="B1" s="540"/>
      <c r="C1" s="553" t="s">
        <v>904</v>
      </c>
      <c r="D1" s="554"/>
      <c r="E1" s="539" t="s">
        <v>88</v>
      </c>
      <c r="F1" s="540"/>
      <c r="G1" s="244"/>
      <c r="H1" s="244"/>
      <c r="I1" s="244"/>
      <c r="J1" s="244"/>
      <c r="K1" s="555" t="s">
        <v>1456</v>
      </c>
      <c r="L1" s="28" t="str">
        <f>"/*"&amp;C2&amp;"*/"</f>
        <v>/*产品投诉信息表*/</v>
      </c>
    </row>
    <row r="2" spans="1:12">
      <c r="A2" s="539" t="s">
        <v>0</v>
      </c>
      <c r="B2" s="540"/>
      <c r="C2" s="553" t="s">
        <v>1427</v>
      </c>
      <c r="D2" s="554"/>
      <c r="E2" s="539" t="s">
        <v>89</v>
      </c>
      <c r="F2" s="540"/>
      <c r="G2" s="244"/>
      <c r="H2" s="244"/>
      <c r="I2" s="244"/>
      <c r="J2" s="244"/>
      <c r="K2" s="556"/>
      <c r="L2" s="28" t="str">
        <f>"/*"&amp;C3&amp;"*/"</f>
        <v>/**/</v>
      </c>
    </row>
    <row r="3" spans="1:12">
      <c r="A3" s="539" t="s">
        <v>1</v>
      </c>
      <c r="B3" s="540"/>
      <c r="C3" s="546"/>
      <c r="D3" s="547"/>
      <c r="E3" s="547"/>
      <c r="F3" s="547"/>
      <c r="G3" s="547"/>
      <c r="H3" s="547"/>
      <c r="I3" s="547"/>
      <c r="J3" s="547"/>
      <c r="K3" s="548"/>
      <c r="L3" s="228" t="str">
        <f>"if exists (select * from sysobjects where id = object_id(N'["&amp;K1&amp;"]') and OBJECTPROPERTY(id, N'IsUserTable')= 1)"</f>
        <v>if exists (select * from sysobjects where id = object_id(N'[LZ_PRO_COMPLAINTS]') and OBJECTPROPERTY(id, N'IsUserTable')= 1)</v>
      </c>
    </row>
    <row r="4" spans="1:12">
      <c r="A4" s="240"/>
      <c r="B4" s="241"/>
      <c r="C4" s="242"/>
      <c r="D4" s="242"/>
      <c r="E4" s="242"/>
      <c r="F4" s="242"/>
      <c r="G4" s="242"/>
      <c r="H4" s="242"/>
      <c r="I4" s="242"/>
      <c r="J4" s="243"/>
      <c r="K4" s="242"/>
      <c r="L4" s="228" t="str">
        <f>"DROP TABLE "&amp;K1</f>
        <v>DROP TABLE LZ_PRO_COMPLAINTS</v>
      </c>
    </row>
    <row r="5" spans="1:12">
      <c r="A5" s="1"/>
      <c r="B5" s="1"/>
      <c r="C5" s="1"/>
      <c r="D5" s="2"/>
      <c r="E5" s="1"/>
      <c r="F5" s="1"/>
      <c r="G5" s="1"/>
      <c r="H5" s="1"/>
      <c r="I5" s="1"/>
      <c r="J5" s="50"/>
      <c r="K5" s="1"/>
      <c r="L5" s="167" t="str">
        <f>"GO "</f>
        <v xml:space="preserve">GO </v>
      </c>
    </row>
    <row r="6" spans="1:12">
      <c r="A6" s="3" t="s">
        <v>2</v>
      </c>
      <c r="B6" s="3" t="s">
        <v>90</v>
      </c>
      <c r="C6" s="3" t="s">
        <v>91</v>
      </c>
      <c r="D6" s="3" t="s">
        <v>3</v>
      </c>
      <c r="E6" s="3" t="s">
        <v>4</v>
      </c>
      <c r="F6" s="3" t="s">
        <v>97</v>
      </c>
      <c r="G6" s="3" t="s">
        <v>234</v>
      </c>
      <c r="H6" s="3" t="s">
        <v>297</v>
      </c>
      <c r="I6" s="3" t="s">
        <v>233</v>
      </c>
      <c r="J6" s="51" t="s">
        <v>92</v>
      </c>
      <c r="K6" s="3" t="s">
        <v>93</v>
      </c>
      <c r="L6" s="28" t="str">
        <f>"CREATE TABLE "&amp;K1&amp;"("</f>
        <v>CREATE TABLE LZ_PRO_COMPLAINTS(</v>
      </c>
    </row>
    <row r="7" spans="1:12">
      <c r="A7" s="4">
        <v>1</v>
      </c>
      <c r="B7" s="12" t="s">
        <v>350</v>
      </c>
      <c r="C7" s="12" t="s">
        <v>1455</v>
      </c>
      <c r="D7" s="12" t="s">
        <v>120</v>
      </c>
      <c r="E7" s="12"/>
      <c r="F7" s="12" t="s">
        <v>101</v>
      </c>
      <c r="G7" s="60"/>
      <c r="H7" s="12"/>
      <c r="I7" s="12" t="s">
        <v>236</v>
      </c>
      <c r="J7" s="12" t="s">
        <v>149</v>
      </c>
      <c r="K7" s="45" t="s">
        <v>918</v>
      </c>
      <c r="L7" s="28" t="str">
        <f t="shared" ref="L7:L23" ca="1" si="0">C7&amp;" "&amp;D7&amp;IF(OR(D7="DATETIME",D7="INT",D7="DATE",D7="TEXT"),E7,"("&amp;E7&amp;")")&amp;" "&amp;" "&amp;H7&amp;" "&amp;J7&amp;IF(G7&lt;&gt;""," default "&amp;G7&amp;" ","")&amp;IF(I7&lt;&gt;""," identity("&amp;I7&amp;") ","")&amp;IF(OFFSET(C7,1,0,1,1)="","",",")</f>
        <v>PPA_ID INT   not null identity(1,1) ,</v>
      </c>
    </row>
    <row r="8" spans="1:12">
      <c r="A8" s="4">
        <v>2</v>
      </c>
      <c r="B8" s="149" t="s">
        <v>1449</v>
      </c>
      <c r="C8" s="149" t="s">
        <v>1457</v>
      </c>
      <c r="D8" s="149" t="s">
        <v>516</v>
      </c>
      <c r="E8" s="149">
        <v>200</v>
      </c>
      <c r="F8" s="149"/>
      <c r="G8" s="150"/>
      <c r="H8" s="149"/>
      <c r="I8" s="149"/>
      <c r="J8" s="149"/>
      <c r="K8" s="151"/>
      <c r="L8" s="152" t="str">
        <f t="shared" ca="1" si="0"/>
        <v>PPA_TITLE VARCHAR(200)   ,</v>
      </c>
    </row>
    <row r="9" spans="1:12">
      <c r="A9" s="4">
        <v>3</v>
      </c>
      <c r="B9" s="149" t="s">
        <v>1428</v>
      </c>
      <c r="C9" s="149" t="s">
        <v>1431</v>
      </c>
      <c r="D9" s="149" t="s">
        <v>516</v>
      </c>
      <c r="E9" s="149">
        <v>100</v>
      </c>
      <c r="F9" s="149"/>
      <c r="G9" s="150">
        <v>0</v>
      </c>
      <c r="H9" s="149"/>
      <c r="I9" s="149"/>
      <c r="J9" s="149" t="s">
        <v>149</v>
      </c>
      <c r="K9" s="151"/>
      <c r="L9" s="152" t="str">
        <f t="shared" ca="1" si="0"/>
        <v>PPA_PRO_ID VARCHAR(100)   not null default 0 ,</v>
      </c>
    </row>
    <row r="10" spans="1:12">
      <c r="A10" s="4">
        <v>4</v>
      </c>
      <c r="B10" s="149" t="s">
        <v>1463</v>
      </c>
      <c r="C10" s="149" t="s">
        <v>1458</v>
      </c>
      <c r="D10" s="149" t="s">
        <v>516</v>
      </c>
      <c r="E10" s="149">
        <v>200</v>
      </c>
      <c r="F10" s="149"/>
      <c r="G10" s="150"/>
      <c r="H10" s="149"/>
      <c r="I10" s="149"/>
      <c r="J10" s="149"/>
      <c r="K10" s="151"/>
      <c r="L10" s="152" t="str">
        <f t="shared" ca="1" si="0"/>
        <v>PPA_PRO_NAME VARCHAR(200)   ,</v>
      </c>
    </row>
    <row r="11" spans="1:12">
      <c r="A11" s="4">
        <v>5</v>
      </c>
      <c r="B11" s="149" t="s">
        <v>1433</v>
      </c>
      <c r="C11" s="149" t="s">
        <v>1450</v>
      </c>
      <c r="D11" s="149" t="s">
        <v>120</v>
      </c>
      <c r="E11" s="149"/>
      <c r="F11" s="149"/>
      <c r="G11" s="150">
        <v>0</v>
      </c>
      <c r="H11" s="149"/>
      <c r="I11" s="149"/>
      <c r="J11" s="149" t="s">
        <v>149</v>
      </c>
      <c r="K11" s="151"/>
      <c r="L11" s="152" t="str">
        <f t="shared" ca="1" si="0"/>
        <v>PPA_SENDOR_ID INT   not null default 0 ,</v>
      </c>
    </row>
    <row r="12" spans="1:12">
      <c r="A12" s="4">
        <v>6</v>
      </c>
      <c r="B12" s="149" t="s">
        <v>1434</v>
      </c>
      <c r="C12" s="149" t="s">
        <v>1451</v>
      </c>
      <c r="D12" s="149" t="s">
        <v>1443</v>
      </c>
      <c r="E12" s="149">
        <v>100</v>
      </c>
      <c r="F12" s="149"/>
      <c r="G12" s="150"/>
      <c r="H12" s="149"/>
      <c r="I12" s="149"/>
      <c r="J12" s="149"/>
      <c r="K12" s="151"/>
      <c r="L12" s="152" t="str">
        <f t="shared" ca="1" si="0"/>
        <v>PPA_SENDOR_NAME VARCHAR(100)   ,</v>
      </c>
    </row>
    <row r="13" spans="1:12">
      <c r="A13" s="4">
        <v>7</v>
      </c>
      <c r="B13" s="149" t="s">
        <v>1445</v>
      </c>
      <c r="C13" s="149" t="s">
        <v>1459</v>
      </c>
      <c r="D13" s="149" t="s">
        <v>499</v>
      </c>
      <c r="E13" s="149"/>
      <c r="F13" s="149"/>
      <c r="G13" s="234"/>
      <c r="H13" s="234"/>
      <c r="I13" s="149"/>
      <c r="J13" s="149"/>
      <c r="K13" s="151"/>
      <c r="L13" s="152" t="str">
        <f t="shared" ca="1" si="0"/>
        <v>PPA_SEND_TIME DATETIME   ,</v>
      </c>
    </row>
    <row r="14" spans="1:12">
      <c r="A14" s="4">
        <v>8</v>
      </c>
      <c r="B14" s="149" t="s">
        <v>1452</v>
      </c>
      <c r="C14" s="149" t="s">
        <v>1453</v>
      </c>
      <c r="D14" s="149" t="s">
        <v>1226</v>
      </c>
      <c r="E14" s="149"/>
      <c r="F14" s="149"/>
      <c r="G14" s="234"/>
      <c r="H14" s="234"/>
      <c r="I14" s="149"/>
      <c r="J14" s="149"/>
      <c r="K14" s="151"/>
      <c r="L14" s="152" t="str">
        <f t="shared" ca="1" si="0"/>
        <v>PPA_COMPLAINT TEXT   ,</v>
      </c>
    </row>
    <row r="15" spans="1:12">
      <c r="A15" s="4">
        <v>9</v>
      </c>
      <c r="B15" s="12" t="s">
        <v>1435</v>
      </c>
      <c r="C15" s="12" t="s">
        <v>1438</v>
      </c>
      <c r="D15" s="12" t="s">
        <v>998</v>
      </c>
      <c r="E15" s="12"/>
      <c r="F15" s="12"/>
      <c r="G15" s="60">
        <v>0</v>
      </c>
      <c r="H15" s="12"/>
      <c r="I15" s="12"/>
      <c r="J15" s="12"/>
      <c r="K15" s="45"/>
      <c r="L15" s="28" t="str">
        <f t="shared" ca="1" si="0"/>
        <v>PPA_EDITOR_ID INT    default 0 ,</v>
      </c>
    </row>
    <row r="16" spans="1:12">
      <c r="A16" s="4">
        <v>10</v>
      </c>
      <c r="B16" s="12" t="s">
        <v>1436</v>
      </c>
      <c r="C16" s="12" t="s">
        <v>1437</v>
      </c>
      <c r="D16" s="12" t="s">
        <v>1109</v>
      </c>
      <c r="E16" s="12">
        <v>100</v>
      </c>
      <c r="F16" s="12"/>
      <c r="G16" s="60"/>
      <c r="H16" s="12"/>
      <c r="I16" s="12"/>
      <c r="J16" s="12"/>
      <c r="K16" s="45"/>
      <c r="L16" s="28" t="str">
        <f t="shared" ca="1" si="0"/>
        <v>PPA_EDITOR_NAME VARCHAR(100)   ,</v>
      </c>
    </row>
    <row r="17" spans="1:12">
      <c r="A17" s="4">
        <v>11</v>
      </c>
      <c r="B17" s="12" t="s">
        <v>1429</v>
      </c>
      <c r="C17" s="12" t="s">
        <v>1432</v>
      </c>
      <c r="D17" s="12" t="s">
        <v>1454</v>
      </c>
      <c r="E17" s="12"/>
      <c r="F17" s="12"/>
      <c r="G17" s="60"/>
      <c r="H17" s="12"/>
      <c r="I17" s="12"/>
      <c r="J17" s="12"/>
      <c r="K17" s="45"/>
      <c r="L17" s="28" t="str">
        <f t="shared" ca="1" si="0"/>
        <v>PPA_TREATMENT TEXT   ,</v>
      </c>
    </row>
    <row r="18" spans="1:12">
      <c r="A18" s="4">
        <v>12</v>
      </c>
      <c r="B18" s="12" t="s">
        <v>1446</v>
      </c>
      <c r="C18" s="12" t="s">
        <v>1460</v>
      </c>
      <c r="D18" s="12" t="s">
        <v>499</v>
      </c>
      <c r="E18" s="12"/>
      <c r="F18" s="12"/>
      <c r="G18" s="60"/>
      <c r="H18" s="12"/>
      <c r="I18" s="12"/>
      <c r="J18" s="12"/>
      <c r="K18" s="45"/>
      <c r="L18" s="28" t="str">
        <f t="shared" ca="1" si="0"/>
        <v>PPA_TREATMENT_DATE DATETIME   ,</v>
      </c>
    </row>
    <row r="19" spans="1:12">
      <c r="A19" s="4">
        <v>13</v>
      </c>
      <c r="B19" s="12" t="s">
        <v>1461</v>
      </c>
      <c r="C19" s="12" t="s">
        <v>1462</v>
      </c>
      <c r="D19" s="12" t="s">
        <v>998</v>
      </c>
      <c r="E19" s="12"/>
      <c r="F19" s="12"/>
      <c r="G19" s="60">
        <v>0</v>
      </c>
      <c r="H19" s="12"/>
      <c r="I19" s="12"/>
      <c r="J19" s="12"/>
      <c r="K19" s="45"/>
      <c r="L19" s="28" t="str">
        <f t="shared" ca="1" si="0"/>
        <v>PPA_TREAT_COUNT INT    default 0 ,</v>
      </c>
    </row>
    <row r="20" spans="1:12">
      <c r="A20" s="4">
        <v>14</v>
      </c>
      <c r="B20" s="12" t="s">
        <v>1439</v>
      </c>
      <c r="C20" s="12" t="s">
        <v>1441</v>
      </c>
      <c r="D20" s="12" t="s">
        <v>998</v>
      </c>
      <c r="E20" s="12"/>
      <c r="F20" s="12"/>
      <c r="G20" s="60">
        <v>0</v>
      </c>
      <c r="H20" s="12"/>
      <c r="I20" s="12"/>
      <c r="J20" s="12"/>
      <c r="K20" s="45"/>
      <c r="L20" s="28" t="str">
        <f t="shared" ca="1" si="0"/>
        <v>PPA_AUDITOR_ID INT    default 0 ,</v>
      </c>
    </row>
    <row r="21" spans="1:12">
      <c r="A21" s="4">
        <v>15</v>
      </c>
      <c r="B21" s="12" t="s">
        <v>1440</v>
      </c>
      <c r="C21" s="12" t="s">
        <v>1442</v>
      </c>
      <c r="D21" s="12" t="s">
        <v>1109</v>
      </c>
      <c r="E21" s="12">
        <v>100</v>
      </c>
      <c r="F21" s="12"/>
      <c r="G21" s="60"/>
      <c r="H21" s="12"/>
      <c r="I21" s="12"/>
      <c r="J21" s="12"/>
      <c r="K21" s="45"/>
      <c r="L21" s="28" t="str">
        <f t="shared" ca="1" si="0"/>
        <v>PPA_AUDITOR_NAME VARCHAR(100)   ,</v>
      </c>
    </row>
    <row r="22" spans="1:12">
      <c r="A22" s="4">
        <v>16</v>
      </c>
      <c r="B22" s="12" t="s">
        <v>1447</v>
      </c>
      <c r="C22" s="12" t="s">
        <v>1448</v>
      </c>
      <c r="D22" s="12" t="s">
        <v>499</v>
      </c>
      <c r="E22" s="12"/>
      <c r="F22" s="12"/>
      <c r="G22" s="60"/>
      <c r="H22" s="12"/>
      <c r="I22" s="12"/>
      <c r="J22" s="12"/>
      <c r="K22" s="45"/>
      <c r="L22" s="28" t="str">
        <f t="shared" ca="1" si="0"/>
        <v>PPA_AUDITOR_DATE DATETIME   ,</v>
      </c>
    </row>
    <row r="23" spans="1:12" ht="24">
      <c r="A23" s="4">
        <v>17</v>
      </c>
      <c r="B23" s="12" t="s">
        <v>42</v>
      </c>
      <c r="C23" s="12" t="s">
        <v>1430</v>
      </c>
      <c r="D23" s="12" t="s">
        <v>113</v>
      </c>
      <c r="E23" s="12">
        <v>4</v>
      </c>
      <c r="F23" s="12"/>
      <c r="G23" s="60"/>
      <c r="H23" s="12"/>
      <c r="I23" s="12"/>
      <c r="J23" s="12"/>
      <c r="K23" s="45" t="s">
        <v>1444</v>
      </c>
      <c r="L23" s="28" t="str">
        <f t="shared" ca="1" si="0"/>
        <v xml:space="preserve">PPA_STATUS CHAR(4)   </v>
      </c>
    </row>
    <row r="24" spans="1:12">
      <c r="L24" s="229" t="str">
        <f ca="1">"PRIMARY KEY("&amp;IF(OFFSET(C7,0,3,1,1)="PK",C7&amp;IF(OFFSET(C7,1,3,1,1)="","",","),"")&amp;IF(OFFSET(C7,1,3,1,1)="PK",OFFSET(C7,1,0,1,1)&amp;IF(OFFSET(C7,1,0,1,1)="",",",""),"")&amp;"));"</f>
        <v>PRIMARY KEY(PPA_ID));</v>
      </c>
    </row>
    <row r="25" spans="1:12">
      <c r="L25" s="28" t="s">
        <v>232</v>
      </c>
    </row>
  </sheetData>
  <mergeCells count="9">
    <mergeCell ref="A3:B3"/>
    <mergeCell ref="C3:K3"/>
    <mergeCell ref="A1:B1"/>
    <mergeCell ref="C1:D1"/>
    <mergeCell ref="E1:F1"/>
    <mergeCell ref="K1:K2"/>
    <mergeCell ref="A2:B2"/>
    <mergeCell ref="C2:D2"/>
    <mergeCell ref="E2:F2"/>
  </mergeCells>
  <phoneticPr fontId="1" type="noConversion"/>
  <dataValidations disablePrompts="1" count="1">
    <dataValidation type="list" allowBlank="1" showInputMessage="1" showErrorMessage="1" sqref="D7:D23">
      <formula1>"INT,CHAR,NVARCHAR,VARCHAR,TEXT,NUMERIC,DECIMAL,DATE,DATETIME"</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L64"/>
  <sheetViews>
    <sheetView topLeftCell="A43" workbookViewId="0">
      <selection activeCell="L29" sqref="L29"/>
    </sheetView>
  </sheetViews>
  <sheetFormatPr defaultRowHeight="13.5"/>
  <cols>
    <col min="1" max="1" width="4.75" bestFit="1" customWidth="1"/>
    <col min="2" max="2" width="14.5" customWidth="1"/>
    <col min="3" max="3" width="14.125" bestFit="1" customWidth="1"/>
    <col min="5" max="6" width="4.75" bestFit="1" customWidth="1"/>
    <col min="7" max="7" width="9.375" customWidth="1"/>
    <col min="8" max="9" width="4.75" bestFit="1" customWidth="1"/>
    <col min="10" max="10" width="8.5" bestFit="1" customWidth="1"/>
    <col min="11" max="11" width="49.875" bestFit="1" customWidth="1"/>
    <col min="12" max="12" width="102.875" bestFit="1" customWidth="1"/>
  </cols>
  <sheetData>
    <row r="1" spans="1:12">
      <c r="A1" s="539" t="s">
        <v>87</v>
      </c>
      <c r="B1" s="540"/>
      <c r="C1" s="553" t="s">
        <v>1539</v>
      </c>
      <c r="D1" s="554"/>
      <c r="E1" s="539" t="s">
        <v>88</v>
      </c>
      <c r="F1" s="540"/>
      <c r="G1" s="264"/>
      <c r="H1" s="264"/>
      <c r="I1" s="264"/>
      <c r="J1" s="264"/>
      <c r="K1" s="555" t="s">
        <v>1604</v>
      </c>
      <c r="L1" s="28" t="str">
        <f>"/*"&amp;C2&amp;"*/"</f>
        <v>/*产品报告维护配置*/</v>
      </c>
    </row>
    <row r="2" spans="1:12">
      <c r="A2" s="539" t="s">
        <v>0</v>
      </c>
      <c r="B2" s="540"/>
      <c r="C2" s="553" t="s">
        <v>1538</v>
      </c>
      <c r="D2" s="554"/>
      <c r="E2" s="539" t="s">
        <v>89</v>
      </c>
      <c r="F2" s="540"/>
      <c r="G2" s="264"/>
      <c r="H2" s="264"/>
      <c r="I2" s="264"/>
      <c r="J2" s="264"/>
      <c r="K2" s="556"/>
      <c r="L2" s="28" t="str">
        <f>"/*"&amp;C3&amp;"*/"</f>
        <v>/**/</v>
      </c>
    </row>
    <row r="3" spans="1:12">
      <c r="A3" s="539" t="s">
        <v>1</v>
      </c>
      <c r="B3" s="540"/>
      <c r="C3" s="546"/>
      <c r="D3" s="547"/>
      <c r="E3" s="547"/>
      <c r="F3" s="547"/>
      <c r="G3" s="547"/>
      <c r="H3" s="547"/>
      <c r="I3" s="547"/>
      <c r="J3" s="547"/>
      <c r="K3" s="548"/>
      <c r="L3" s="228" t="str">
        <f>"if exists (select * from sysobjects where id = object_id(N'["&amp;K1&amp;"]') and OBJECTPROPERTY(id, N'IsUserTable')= 1)"</f>
        <v>if exists (select * from sysobjects where id = object_id(N'[LZ_PRO_REPORT_CONF]') and OBJECTPROPERTY(id, N'IsUserTable')= 1)</v>
      </c>
    </row>
    <row r="4" spans="1:12">
      <c r="A4" s="260"/>
      <c r="B4" s="261"/>
      <c r="C4" s="262"/>
      <c r="D4" s="262"/>
      <c r="E4" s="262"/>
      <c r="F4" s="262"/>
      <c r="G4" s="262"/>
      <c r="H4" s="262"/>
      <c r="I4" s="262"/>
      <c r="J4" s="263"/>
      <c r="K4" s="262"/>
      <c r="L4" s="228" t="str">
        <f>"DROP TABLE "&amp;K1</f>
        <v>DROP TABLE LZ_PRO_REPORT_CONF</v>
      </c>
    </row>
    <row r="5" spans="1:12">
      <c r="A5" s="1"/>
      <c r="B5" s="1"/>
      <c r="C5" s="1"/>
      <c r="D5" s="2"/>
      <c r="E5" s="1"/>
      <c r="F5" s="1"/>
      <c r="G5" s="1"/>
      <c r="H5" s="1"/>
      <c r="I5" s="1"/>
      <c r="J5" s="50"/>
      <c r="K5" s="1"/>
      <c r="L5" s="167" t="str">
        <f>"GO "</f>
        <v xml:space="preserve">GO </v>
      </c>
    </row>
    <row r="6" spans="1:12">
      <c r="A6" s="3" t="s">
        <v>2</v>
      </c>
      <c r="B6" s="3" t="s">
        <v>90</v>
      </c>
      <c r="C6" s="3" t="s">
        <v>91</v>
      </c>
      <c r="D6" s="3" t="s">
        <v>3</v>
      </c>
      <c r="E6" s="3" t="s">
        <v>4</v>
      </c>
      <c r="F6" s="3" t="s">
        <v>97</v>
      </c>
      <c r="G6" s="3" t="s">
        <v>234</v>
      </c>
      <c r="H6" s="3" t="s">
        <v>297</v>
      </c>
      <c r="I6" s="3" t="s">
        <v>233</v>
      </c>
      <c r="J6" s="51" t="s">
        <v>92</v>
      </c>
      <c r="K6" s="3" t="s">
        <v>93</v>
      </c>
      <c r="L6" s="28" t="str">
        <f>"CREATE TABLE "&amp;K1&amp;"("</f>
        <v>CREATE TABLE LZ_PRO_REPORT_CONF(</v>
      </c>
    </row>
    <row r="7" spans="1:12">
      <c r="A7" s="4">
        <v>1</v>
      </c>
      <c r="B7" s="12" t="s">
        <v>350</v>
      </c>
      <c r="C7" s="12" t="s">
        <v>569</v>
      </c>
      <c r="D7" s="12" t="s">
        <v>120</v>
      </c>
      <c r="E7" s="12"/>
      <c r="F7" s="12" t="s">
        <v>101</v>
      </c>
      <c r="G7" s="60"/>
      <c r="H7" s="12"/>
      <c r="I7" s="12" t="s">
        <v>236</v>
      </c>
      <c r="J7" s="12" t="s">
        <v>149</v>
      </c>
      <c r="K7" s="45" t="s">
        <v>918</v>
      </c>
      <c r="L7" s="28" t="str">
        <f t="shared" ref="L7:L16" ca="1" si="0">C7&amp;" "&amp;D7&amp;IF(OR(D7="DATETIME",D7="INT",D7="DATE",D7="TEXT"),E7,"("&amp;E7&amp;")")&amp;" "&amp;" "&amp;H7&amp;" "&amp;J7&amp;IF(G7&lt;&gt;""," default "&amp;G7&amp;" ","")&amp;IF(I7&lt;&gt;""," identity("&amp;I7&amp;") ","")&amp;IF(OFFSET(C7,1,0,1,1)="","",",")</f>
        <v>PRC_ID INT   not null identity(1,1) ,</v>
      </c>
    </row>
    <row r="8" spans="1:12">
      <c r="A8" s="4">
        <v>2</v>
      </c>
      <c r="B8" s="12" t="s">
        <v>651</v>
      </c>
      <c r="C8" s="12" t="s">
        <v>1541</v>
      </c>
      <c r="D8" s="12" t="s">
        <v>120</v>
      </c>
      <c r="E8" s="12"/>
      <c r="F8" s="12"/>
      <c r="G8" s="60"/>
      <c r="H8" s="12"/>
      <c r="I8" s="12"/>
      <c r="J8" s="12" t="s">
        <v>149</v>
      </c>
      <c r="K8" s="45"/>
      <c r="L8" s="28" t="str">
        <f t="shared" ca="1" si="0"/>
        <v>PRC_PRO_ID INT   not null,</v>
      </c>
    </row>
    <row r="9" spans="1:12" ht="24">
      <c r="A9" s="4">
        <v>3</v>
      </c>
      <c r="B9" s="12" t="s">
        <v>1542</v>
      </c>
      <c r="C9" s="12" t="s">
        <v>1607</v>
      </c>
      <c r="D9" s="12" t="s">
        <v>516</v>
      </c>
      <c r="E9" s="12">
        <v>100</v>
      </c>
      <c r="F9" s="12"/>
      <c r="G9" s="60"/>
      <c r="H9" s="12"/>
      <c r="I9" s="12"/>
      <c r="J9" s="12" t="s">
        <v>149</v>
      </c>
      <c r="K9" s="45" t="s">
        <v>1589</v>
      </c>
      <c r="L9" s="28" t="str">
        <f t="shared" ca="1" si="0"/>
        <v>PRC_REP_TYPE VARCHAR(100)   not null,</v>
      </c>
    </row>
    <row r="10" spans="1:12">
      <c r="A10" s="4">
        <v>4</v>
      </c>
      <c r="B10" s="12" t="s">
        <v>1543</v>
      </c>
      <c r="C10" s="12" t="s">
        <v>1545</v>
      </c>
      <c r="D10" s="12" t="s">
        <v>998</v>
      </c>
      <c r="E10" s="12"/>
      <c r="F10" s="12"/>
      <c r="G10" s="60"/>
      <c r="H10" s="12"/>
      <c r="I10" s="12"/>
      <c r="J10" s="12"/>
      <c r="K10" s="45" t="s">
        <v>1580</v>
      </c>
      <c r="L10" s="28" t="str">
        <f t="shared" ca="1" si="0"/>
        <v>PRC_MIN_DAY INT   ,</v>
      </c>
    </row>
    <row r="11" spans="1:12">
      <c r="A11" s="4">
        <v>5</v>
      </c>
      <c r="B11" s="12" t="s">
        <v>1544</v>
      </c>
      <c r="C11" s="12" t="s">
        <v>1546</v>
      </c>
      <c r="D11" s="12" t="s">
        <v>120</v>
      </c>
      <c r="E11" s="12"/>
      <c r="F11" s="12"/>
      <c r="G11" s="60"/>
      <c r="H11" s="12"/>
      <c r="I11" s="12"/>
      <c r="J11" s="12"/>
      <c r="K11" s="45" t="s">
        <v>1581</v>
      </c>
      <c r="L11" s="28" t="str">
        <f t="shared" ca="1" si="0"/>
        <v>PRC_MAX_DAY INT   ,</v>
      </c>
    </row>
    <row r="12" spans="1:12">
      <c r="A12" s="4">
        <v>6</v>
      </c>
      <c r="B12" s="12" t="s">
        <v>1275</v>
      </c>
      <c r="C12" s="12" t="s">
        <v>1547</v>
      </c>
      <c r="D12" s="12" t="s">
        <v>516</v>
      </c>
      <c r="E12" s="12">
        <v>200</v>
      </c>
      <c r="F12" s="12"/>
      <c r="G12" s="60"/>
      <c r="H12" s="12"/>
      <c r="I12" s="12"/>
      <c r="J12" s="12"/>
      <c r="K12" s="45"/>
      <c r="L12" s="28" t="str">
        <f t="shared" ca="1" si="0"/>
        <v>PRC_IMG VARCHAR(200)   ,</v>
      </c>
    </row>
    <row r="13" spans="1:12">
      <c r="A13" s="4">
        <v>7</v>
      </c>
      <c r="B13" s="12" t="s">
        <v>125</v>
      </c>
      <c r="C13" s="12" t="s">
        <v>1548</v>
      </c>
      <c r="D13" s="12" t="s">
        <v>1109</v>
      </c>
      <c r="E13" s="12">
        <v>400</v>
      </c>
      <c r="F13" s="12"/>
      <c r="G13" s="60"/>
      <c r="H13" s="12"/>
      <c r="I13" s="12"/>
      <c r="J13" s="12"/>
      <c r="K13" s="45"/>
      <c r="L13" s="28" t="str">
        <f t="shared" ca="1" si="0"/>
        <v>PRC_DESC VARCHAR(400)   ,</v>
      </c>
    </row>
    <row r="14" spans="1:12">
      <c r="A14" s="4">
        <v>8</v>
      </c>
      <c r="B14" s="12" t="s">
        <v>42</v>
      </c>
      <c r="C14" s="12" t="s">
        <v>1540</v>
      </c>
      <c r="D14" s="12" t="s">
        <v>113</v>
      </c>
      <c r="E14" s="12">
        <v>4</v>
      </c>
      <c r="F14" s="12"/>
      <c r="G14" s="60"/>
      <c r="H14" s="12"/>
      <c r="I14" s="12"/>
      <c r="J14" s="12"/>
      <c r="K14" s="45" t="s">
        <v>1599</v>
      </c>
      <c r="L14" s="28" t="str">
        <f ca="1">C14&amp;" "&amp;D14&amp;IF(OR(D14="DATETIME",D14="INT",D14="DATE",D14="TEXT"),E14,"("&amp;E14&amp;")")&amp;" "&amp;" "&amp;H14&amp;" "&amp;J14&amp;IF(G14&lt;&gt;""," default "&amp;G14&amp;" ","")&amp;IF(I14&lt;&gt;""," identity("&amp;I14&amp;") ","")&amp;IF(OFFSET(C14,1,0,1,1)="","",",")</f>
        <v>PRC_STATUS CHAR(4)   ,</v>
      </c>
    </row>
    <row r="15" spans="1:12">
      <c r="A15" s="4">
        <v>9</v>
      </c>
      <c r="B15" s="12" t="s">
        <v>133</v>
      </c>
      <c r="C15" s="12" t="s">
        <v>614</v>
      </c>
      <c r="D15" s="12" t="s">
        <v>998</v>
      </c>
      <c r="E15" s="12"/>
      <c r="F15" s="12"/>
      <c r="G15" s="60"/>
      <c r="H15" s="12"/>
      <c r="I15" s="12"/>
      <c r="J15" s="12"/>
      <c r="K15" s="45"/>
      <c r="L15" s="28" t="str">
        <f t="shared" ca="1" si="0"/>
        <v>PRC_REGISTOR INT   ,</v>
      </c>
    </row>
    <row r="16" spans="1:12">
      <c r="A16" s="4">
        <v>10</v>
      </c>
      <c r="B16" s="12" t="s">
        <v>134</v>
      </c>
      <c r="C16" s="12" t="s">
        <v>1590</v>
      </c>
      <c r="D16" s="12" t="s">
        <v>499</v>
      </c>
      <c r="E16" s="12"/>
      <c r="F16" s="12"/>
      <c r="G16" s="60" t="s">
        <v>1559</v>
      </c>
      <c r="H16" s="12"/>
      <c r="I16" s="12"/>
      <c r="J16" s="12"/>
      <c r="K16" s="45"/>
      <c r="L16" s="28" t="str">
        <f t="shared" ca="1" si="0"/>
        <v xml:space="preserve">PRC_REGISTDATE DATETIME    default GETDATE() </v>
      </c>
    </row>
    <row r="17" spans="1:12">
      <c r="L17" s="229" t="str">
        <f ca="1">"PRIMARY KEY("&amp;IF(OFFSET(C7,0,3,1,1)="PK",C7&amp;IF(OFFSET(C7,1,3,1,1)="","",","),"")&amp;IF(OFFSET(C7,1,3,1,1)="PK",OFFSET(C7,1,0,1,1)&amp;IF(OFFSET(C7,1,0,1,1)="",",",""),"")&amp;"));"</f>
        <v>PRIMARY KEY(PRC_ID));</v>
      </c>
    </row>
    <row r="18" spans="1:12">
      <c r="L18" s="28" t="s">
        <v>232</v>
      </c>
    </row>
    <row r="19" spans="1:12">
      <c r="A19" s="539" t="s">
        <v>87</v>
      </c>
      <c r="B19" s="540"/>
      <c r="C19" s="553" t="s">
        <v>1549</v>
      </c>
      <c r="D19" s="554"/>
      <c r="E19" s="539" t="s">
        <v>88</v>
      </c>
      <c r="F19" s="540"/>
      <c r="G19" s="264"/>
      <c r="H19" s="264"/>
      <c r="I19" s="264"/>
      <c r="J19" s="264"/>
      <c r="K19" s="555" t="s">
        <v>1592</v>
      </c>
      <c r="L19" s="28" t="str">
        <f>"/*"&amp;C20&amp;"*/"</f>
        <v>/*报告配置-文件类型关系表*/</v>
      </c>
    </row>
    <row r="20" spans="1:12">
      <c r="A20" s="539" t="s">
        <v>0</v>
      </c>
      <c r="B20" s="540"/>
      <c r="C20" s="553" t="s">
        <v>1550</v>
      </c>
      <c r="D20" s="554"/>
      <c r="E20" s="539" t="s">
        <v>89</v>
      </c>
      <c r="F20" s="540"/>
      <c r="G20" s="264"/>
      <c r="H20" s="264"/>
      <c r="I20" s="264"/>
      <c r="J20" s="264"/>
      <c r="K20" s="556"/>
      <c r="L20" s="28" t="str">
        <f>"/*"&amp;C21&amp;"*/"</f>
        <v>/**/</v>
      </c>
    </row>
    <row r="21" spans="1:12">
      <c r="A21" s="539" t="s">
        <v>1</v>
      </c>
      <c r="B21" s="540"/>
      <c r="C21" s="546"/>
      <c r="D21" s="547"/>
      <c r="E21" s="547"/>
      <c r="F21" s="547"/>
      <c r="G21" s="547"/>
      <c r="H21" s="547"/>
      <c r="I21" s="547"/>
      <c r="J21" s="547"/>
      <c r="K21" s="548"/>
      <c r="L21" s="228" t="str">
        <f>"if exists (select * from sysobjects where id = object_id(N'["&amp;K19&amp;"]') and OBJECTPROPERTY(id, N'IsUserTable')= 1)"</f>
        <v>if exists (select * from sysobjects where id = object_id(N'[LZ_REPCONF_FILE_REL]') and OBJECTPROPERTY(id, N'IsUserTable')= 1)</v>
      </c>
    </row>
    <row r="22" spans="1:12">
      <c r="A22" s="260"/>
      <c r="B22" s="261"/>
      <c r="C22" s="262"/>
      <c r="D22" s="262"/>
      <c r="E22" s="262"/>
      <c r="F22" s="262"/>
      <c r="G22" s="262"/>
      <c r="H22" s="262"/>
      <c r="I22" s="262"/>
      <c r="J22" s="263"/>
      <c r="K22" s="262"/>
      <c r="L22" s="228" t="str">
        <f>"DROP TABLE "&amp;K19</f>
        <v>DROP TABLE LZ_REPCONF_FILE_REL</v>
      </c>
    </row>
    <row r="23" spans="1:12">
      <c r="A23" s="1"/>
      <c r="B23" s="1"/>
      <c r="C23" s="1"/>
      <c r="D23" s="2"/>
      <c r="E23" s="1"/>
      <c r="F23" s="1"/>
      <c r="G23" s="1"/>
      <c r="H23" s="1"/>
      <c r="I23" s="1"/>
      <c r="J23" s="50"/>
      <c r="K23" s="1"/>
      <c r="L23" s="167" t="str">
        <f>"GO "</f>
        <v xml:space="preserve">GO </v>
      </c>
    </row>
    <row r="24" spans="1:12">
      <c r="A24" s="3" t="s">
        <v>2</v>
      </c>
      <c r="B24" s="3" t="s">
        <v>90</v>
      </c>
      <c r="C24" s="3" t="s">
        <v>91</v>
      </c>
      <c r="D24" s="3" t="s">
        <v>3</v>
      </c>
      <c r="E24" s="3" t="s">
        <v>4</v>
      </c>
      <c r="F24" s="3" t="s">
        <v>97</v>
      </c>
      <c r="G24" s="3" t="s">
        <v>234</v>
      </c>
      <c r="H24" s="3" t="s">
        <v>297</v>
      </c>
      <c r="I24" s="3" t="s">
        <v>233</v>
      </c>
      <c r="J24" s="51" t="s">
        <v>92</v>
      </c>
      <c r="K24" s="3" t="s">
        <v>93</v>
      </c>
      <c r="L24" s="28" t="str">
        <f>"CREATE TABLE "&amp;K19&amp;"("</f>
        <v>CREATE TABLE LZ_REPCONF_FILE_REL(</v>
      </c>
    </row>
    <row r="25" spans="1:12">
      <c r="A25" s="4">
        <v>1</v>
      </c>
      <c r="B25" s="12" t="s">
        <v>1552</v>
      </c>
      <c r="C25" s="12" t="s">
        <v>1602</v>
      </c>
      <c r="D25" s="12" t="s">
        <v>120</v>
      </c>
      <c r="E25" s="12"/>
      <c r="F25" s="12"/>
      <c r="G25" s="60"/>
      <c r="H25" s="12"/>
      <c r="I25" s="12"/>
      <c r="J25" s="12" t="s">
        <v>149</v>
      </c>
      <c r="K25" s="45"/>
      <c r="L25" s="28" t="str">
        <f ca="1">C25&amp;" "&amp;D25&amp;IF(OR(D25="DATETIME",D25="INT",D25="DATE",D25="TEXT"),E25,"("&amp;E25&amp;")")&amp;" "&amp;" "&amp;H25&amp;" "&amp;J25&amp;IF(G25&lt;&gt;""," default "&amp;G25&amp;" ","")&amp;IF(I25&lt;&gt;""," identity("&amp;I25&amp;") ","")&amp;IF(OFFSET(C25,1,0,1,1)="","",",")</f>
        <v>CFR_ID INT   not null,</v>
      </c>
    </row>
    <row r="26" spans="1:12">
      <c r="A26" s="4">
        <v>2</v>
      </c>
      <c r="B26" s="12" t="s">
        <v>1553</v>
      </c>
      <c r="C26" s="12" t="s">
        <v>1593</v>
      </c>
      <c r="D26" s="12" t="s">
        <v>1109</v>
      </c>
      <c r="E26" s="12">
        <v>20</v>
      </c>
      <c r="F26" s="12"/>
      <c r="G26" s="60"/>
      <c r="H26" s="12"/>
      <c r="I26" s="12"/>
      <c r="J26" s="12" t="s">
        <v>149</v>
      </c>
      <c r="K26" s="45" t="s">
        <v>1588</v>
      </c>
      <c r="L26" s="28" t="str">
        <f ca="1">C26&amp;" "&amp;D26&amp;IF(OR(D26="DATETIME",D26="INT",D26="DATE",D26="TEXT"),E26,"("&amp;E26&amp;")")&amp;" "&amp;" "&amp;H26&amp;" "&amp;J26&amp;IF(G26&lt;&gt;""," default "&amp;G26&amp;" ","")&amp;IF(I26&lt;&gt;""," identity("&amp;I26&amp;") ","")&amp;IF(OFFSET(C26,1,0,1,1)="","",",")</f>
        <v>CFR_FILE_TYPE VARCHAR(20)   not null,</v>
      </c>
    </row>
    <row r="27" spans="1:12">
      <c r="A27" s="4">
        <v>3</v>
      </c>
      <c r="B27" s="12" t="s">
        <v>42</v>
      </c>
      <c r="C27" s="12" t="s">
        <v>1594</v>
      </c>
      <c r="D27" s="12" t="s">
        <v>113</v>
      </c>
      <c r="E27" s="12">
        <v>4</v>
      </c>
      <c r="F27" s="12"/>
      <c r="G27" s="60"/>
      <c r="H27" s="12"/>
      <c r="I27" s="12"/>
      <c r="J27" s="12"/>
      <c r="K27" s="45"/>
      <c r="L27" s="28" t="str">
        <f ca="1">C27&amp;" "&amp;D27&amp;IF(OR(D27="DATETIME",D27="INT",D27="DATE",D27="TEXT"),E27,"("&amp;E27&amp;")")&amp;" "&amp;" "&amp;H27&amp;" "&amp;J27&amp;IF(G27&lt;&gt;""," default "&amp;G27&amp;" ","")&amp;IF(I27&lt;&gt;""," identity("&amp;I27&amp;") ","")&amp;IF(OFFSET(C27,1,0,1,1)="","",",")</f>
        <v>CFR_STATUS CHAR(4)   ,</v>
      </c>
    </row>
    <row r="28" spans="1:12">
      <c r="A28" s="4">
        <v>4</v>
      </c>
      <c r="B28" s="12" t="s">
        <v>133</v>
      </c>
      <c r="C28" s="12" t="s">
        <v>1595</v>
      </c>
      <c r="D28" s="12" t="s">
        <v>1557</v>
      </c>
      <c r="E28" s="12"/>
      <c r="F28" s="12"/>
      <c r="G28" s="60"/>
      <c r="H28" s="12"/>
      <c r="I28" s="12"/>
      <c r="J28" s="12"/>
      <c r="K28" s="45"/>
      <c r="L28" s="28" t="str">
        <f ca="1">C28&amp;" "&amp;D28&amp;IF(OR(D28="DATETIME",D28="INT",D28="DATE",D28="TEXT"),E28,"("&amp;E28&amp;")")&amp;" "&amp;" "&amp;H28&amp;" "&amp;J28&amp;IF(G28&lt;&gt;""," default "&amp;G28&amp;" ","")&amp;IF(I28&lt;&gt;""," identity("&amp;I28&amp;") ","")&amp;IF(OFFSET(C28,1,0,1,1)="","",",")</f>
        <v>CFR_REGISTOR INT   ,</v>
      </c>
    </row>
    <row r="29" spans="1:12">
      <c r="A29" s="4">
        <v>5</v>
      </c>
      <c r="B29" s="12" t="s">
        <v>134</v>
      </c>
      <c r="C29" s="12" t="s">
        <v>1576</v>
      </c>
      <c r="D29" s="12" t="s">
        <v>499</v>
      </c>
      <c r="E29" s="12"/>
      <c r="F29" s="12"/>
      <c r="G29" s="60" t="s">
        <v>1558</v>
      </c>
      <c r="H29" s="12"/>
      <c r="I29" s="12"/>
      <c r="J29" s="12"/>
      <c r="K29" s="45"/>
      <c r="L29" s="28" t="str">
        <f ca="1">C29&amp;" "&amp;D29&amp;IF(OR(D29="DATETIME",D29="INT",D29="DATE",D29="TEXT"),E29,"("&amp;E29&amp;")")&amp;" "&amp;" "&amp;H29&amp;" "&amp;J29&amp;IF(G29&lt;&gt;""," default "&amp;G29&amp;" ","")&amp;IF(I29&lt;&gt;""," identity("&amp;I29&amp;") ","")&amp;IF(OFFSET(C29,1,0,1,1)="","",",")</f>
        <v xml:space="preserve">CFR_REGISTDATE DATETIME    default GETDATE() </v>
      </c>
    </row>
    <row r="30" spans="1:12">
      <c r="L30" s="229" t="s">
        <v>1582</v>
      </c>
    </row>
    <row r="31" spans="1:12">
      <c r="L31" s="28" t="s">
        <v>232</v>
      </c>
    </row>
    <row r="32" spans="1:12">
      <c r="A32" s="539" t="s">
        <v>87</v>
      </c>
      <c r="B32" s="540"/>
      <c r="C32" s="553" t="s">
        <v>1560</v>
      </c>
      <c r="D32" s="554"/>
      <c r="E32" s="539" t="s">
        <v>88</v>
      </c>
      <c r="F32" s="540"/>
      <c r="G32" s="269"/>
      <c r="H32" s="269"/>
      <c r="I32" s="269"/>
      <c r="J32" s="269"/>
      <c r="K32" s="555" t="s">
        <v>1603</v>
      </c>
      <c r="L32" s="28" t="str">
        <f>"/*"&amp;C33&amp;"*/"</f>
        <v>/*产品报告表*/</v>
      </c>
    </row>
    <row r="33" spans="1:12">
      <c r="A33" s="539" t="s">
        <v>0</v>
      </c>
      <c r="B33" s="540"/>
      <c r="C33" s="553" t="s">
        <v>1562</v>
      </c>
      <c r="D33" s="554"/>
      <c r="E33" s="539" t="s">
        <v>89</v>
      </c>
      <c r="F33" s="540"/>
      <c r="G33" s="269"/>
      <c r="H33" s="269"/>
      <c r="I33" s="269"/>
      <c r="J33" s="269"/>
      <c r="K33" s="556"/>
      <c r="L33" s="28" t="str">
        <f>"/*"&amp;C34&amp;"*/"</f>
        <v>/**/</v>
      </c>
    </row>
    <row r="34" spans="1:12">
      <c r="A34" s="539" t="s">
        <v>1</v>
      </c>
      <c r="B34" s="540"/>
      <c r="C34" s="546"/>
      <c r="D34" s="547"/>
      <c r="E34" s="547"/>
      <c r="F34" s="547"/>
      <c r="G34" s="547"/>
      <c r="H34" s="547"/>
      <c r="I34" s="547"/>
      <c r="J34" s="547"/>
      <c r="K34" s="548"/>
      <c r="L34" s="228" t="str">
        <f>"if exists (select * from sysobjects where id = object_id(N'["&amp;K32&amp;"]') and OBJECTPROPERTY(id, N'IsUserTable')= 1)"</f>
        <v>if exists (select * from sysobjects where id = object_id(N'[LZ_PRO_REPORT]') and OBJECTPROPERTY(id, N'IsUserTable')= 1)</v>
      </c>
    </row>
    <row r="35" spans="1:12">
      <c r="A35" s="265"/>
      <c r="B35" s="266"/>
      <c r="C35" s="267"/>
      <c r="D35" s="267"/>
      <c r="E35" s="267"/>
      <c r="F35" s="267"/>
      <c r="G35" s="267"/>
      <c r="H35" s="267"/>
      <c r="I35" s="267"/>
      <c r="J35" s="268"/>
      <c r="K35" s="267"/>
      <c r="L35" s="228" t="str">
        <f>"DROP TABLE "&amp;K32</f>
        <v>DROP TABLE LZ_PRO_REPORT</v>
      </c>
    </row>
    <row r="36" spans="1:12">
      <c r="A36" s="1"/>
      <c r="B36" s="1"/>
      <c r="C36" s="1"/>
      <c r="D36" s="2"/>
      <c r="E36" s="1"/>
      <c r="F36" s="1"/>
      <c r="G36" s="1"/>
      <c r="H36" s="1"/>
      <c r="I36" s="1"/>
      <c r="J36" s="50"/>
      <c r="K36" s="1"/>
      <c r="L36" s="167" t="str">
        <f>"GO "</f>
        <v xml:space="preserve">GO </v>
      </c>
    </row>
    <row r="37" spans="1:12">
      <c r="A37" s="3" t="s">
        <v>2</v>
      </c>
      <c r="B37" s="3" t="s">
        <v>90</v>
      </c>
      <c r="C37" s="3" t="s">
        <v>91</v>
      </c>
      <c r="D37" s="3" t="s">
        <v>3</v>
      </c>
      <c r="E37" s="3" t="s">
        <v>4</v>
      </c>
      <c r="F37" s="3" t="s">
        <v>97</v>
      </c>
      <c r="G37" s="3" t="s">
        <v>234</v>
      </c>
      <c r="H37" s="3" t="s">
        <v>297</v>
      </c>
      <c r="I37" s="3" t="s">
        <v>233</v>
      </c>
      <c r="J37" s="51" t="s">
        <v>92</v>
      </c>
      <c r="K37" s="3" t="s">
        <v>93</v>
      </c>
      <c r="L37" s="28" t="str">
        <f>"CREATE TABLE "&amp;K32&amp;"("</f>
        <v>CREATE TABLE LZ_PRO_REPORT(</v>
      </c>
    </row>
    <row r="38" spans="1:12">
      <c r="A38" s="4">
        <v>1</v>
      </c>
      <c r="B38" s="12" t="s">
        <v>1563</v>
      </c>
      <c r="C38" s="12" t="s">
        <v>1564</v>
      </c>
      <c r="D38" s="12" t="s">
        <v>120</v>
      </c>
      <c r="E38" s="12"/>
      <c r="F38" s="12" t="s">
        <v>1570</v>
      </c>
      <c r="G38" s="60"/>
      <c r="H38" s="12"/>
      <c r="I38" s="12" t="s">
        <v>1569</v>
      </c>
      <c r="J38" s="12" t="s">
        <v>149</v>
      </c>
      <c r="K38" s="45" t="s">
        <v>1571</v>
      </c>
      <c r="L38" s="28" t="str">
        <f t="shared" ref="L38:L44" ca="1" si="1">C38&amp;" "&amp;D38&amp;IF(OR(D38="DATETIME",D38="INT",D38="DATE",D38="TEXT"),E38,"("&amp;E38&amp;")")&amp;" "&amp;" "&amp;H38&amp;" "&amp;J38&amp;IF(G38&lt;&gt;""," default "&amp;G38&amp;" ","")&amp;IF(I38&lt;&gt;""," identity("&amp;I38&amp;") ","")&amp;IF(OFFSET(C38,1,0,1,1)="","",",")</f>
        <v>PRT_ID INT   not null identity(1,1) ,</v>
      </c>
    </row>
    <row r="39" spans="1:12">
      <c r="A39" s="4">
        <v>2</v>
      </c>
      <c r="B39" s="12" t="s">
        <v>28</v>
      </c>
      <c r="C39" s="12" t="s">
        <v>1609</v>
      </c>
      <c r="D39" s="12" t="s">
        <v>120</v>
      </c>
      <c r="E39" s="12"/>
      <c r="F39" s="12"/>
      <c r="G39" s="60"/>
      <c r="H39" s="12"/>
      <c r="I39" s="12"/>
      <c r="J39" s="12" t="s">
        <v>149</v>
      </c>
      <c r="K39" s="45"/>
      <c r="L39" s="28" t="str">
        <f t="shared" ca="1" si="1"/>
        <v>PRT_PRO_ID INT   not null,</v>
      </c>
    </row>
    <row r="40" spans="1:12">
      <c r="A40" s="4">
        <v>3</v>
      </c>
      <c r="B40" s="12" t="s">
        <v>1566</v>
      </c>
      <c r="C40" s="12" t="s">
        <v>1610</v>
      </c>
      <c r="D40" s="12" t="s">
        <v>1109</v>
      </c>
      <c r="E40" s="12">
        <v>100</v>
      </c>
      <c r="F40" s="12"/>
      <c r="G40" s="60"/>
      <c r="H40" s="12"/>
      <c r="I40" s="12"/>
      <c r="J40" s="12" t="s">
        <v>149</v>
      </c>
      <c r="K40" s="45"/>
      <c r="L40" s="28" t="str">
        <f t="shared" ca="1" si="1"/>
        <v>PRT_REP_TYPE VARCHAR(100)   not null,</v>
      </c>
    </row>
    <row r="41" spans="1:12">
      <c r="A41" s="4">
        <v>4</v>
      </c>
      <c r="B41" s="12" t="s">
        <v>1567</v>
      </c>
      <c r="C41" s="12" t="s">
        <v>1578</v>
      </c>
      <c r="D41" s="12" t="s">
        <v>1597</v>
      </c>
      <c r="E41" s="12">
        <v>200</v>
      </c>
      <c r="F41" s="12"/>
      <c r="G41" s="60"/>
      <c r="H41" s="12"/>
      <c r="I41" s="12"/>
      <c r="J41" s="12" t="s">
        <v>149</v>
      </c>
      <c r="K41" s="45"/>
      <c r="L41" s="28" t="str">
        <f t="shared" ca="1" si="1"/>
        <v>PRT_NAME VARCHAR(200)   not null,</v>
      </c>
    </row>
    <row r="42" spans="1:12">
      <c r="A42" s="4">
        <v>5</v>
      </c>
      <c r="B42" s="12" t="s">
        <v>1568</v>
      </c>
      <c r="C42" s="12" t="s">
        <v>1608</v>
      </c>
      <c r="D42" s="12" t="s">
        <v>499</v>
      </c>
      <c r="E42" s="12"/>
      <c r="F42" s="12"/>
      <c r="G42" s="60"/>
      <c r="H42" s="12"/>
      <c r="I42" s="12"/>
      <c r="J42" s="12" t="s">
        <v>149</v>
      </c>
      <c r="K42" s="45"/>
      <c r="L42" s="28" t="str">
        <f t="shared" ca="1" si="1"/>
        <v>PRT_DATE DATETIME   not null,</v>
      </c>
    </row>
    <row r="43" spans="1:12">
      <c r="A43" s="4">
        <v>6</v>
      </c>
      <c r="B43" s="12" t="s">
        <v>125</v>
      </c>
      <c r="C43" s="12" t="s">
        <v>1596</v>
      </c>
      <c r="D43" s="12" t="s">
        <v>1597</v>
      </c>
      <c r="E43" s="12">
        <v>400</v>
      </c>
      <c r="F43" s="12"/>
      <c r="G43" s="60"/>
      <c r="H43" s="12"/>
      <c r="I43" s="12"/>
      <c r="J43" s="12"/>
      <c r="K43" s="45"/>
      <c r="L43" s="28" t="str">
        <f t="shared" ca="1" si="1"/>
        <v>PRT_DESC VARCHAR(400)   ,</v>
      </c>
    </row>
    <row r="44" spans="1:12">
      <c r="A44" s="4">
        <v>7</v>
      </c>
      <c r="B44" s="12" t="s">
        <v>42</v>
      </c>
      <c r="C44" s="12" t="s">
        <v>1606</v>
      </c>
      <c r="D44" s="12" t="s">
        <v>113</v>
      </c>
      <c r="E44" s="12">
        <v>4</v>
      </c>
      <c r="F44" s="12"/>
      <c r="G44" s="60"/>
      <c r="H44" s="12"/>
      <c r="I44" s="12"/>
      <c r="J44" s="12" t="s">
        <v>149</v>
      </c>
      <c r="K44" s="45" t="s">
        <v>1598</v>
      </c>
      <c r="L44" s="28" t="str">
        <f t="shared" ca="1" si="1"/>
        <v>PRT_STATUS CHAR(4)   not null,</v>
      </c>
    </row>
    <row r="45" spans="1:12">
      <c r="A45" s="4">
        <v>8</v>
      </c>
      <c r="B45" s="12" t="s">
        <v>133</v>
      </c>
      <c r="C45" s="12" t="s">
        <v>1605</v>
      </c>
      <c r="D45" s="12" t="s">
        <v>1557</v>
      </c>
      <c r="E45" s="12"/>
      <c r="F45" s="12"/>
      <c r="G45" s="60"/>
      <c r="H45" s="12"/>
      <c r="I45" s="12"/>
      <c r="J45" s="12" t="s">
        <v>149</v>
      </c>
      <c r="K45" s="45"/>
      <c r="L45" s="28" t="str">
        <f ca="1">C45&amp;" "&amp;D45&amp;IF(OR(D45="DATETIME",D45="INT",D45="DATE",D45="TEXT"),E45,"("&amp;E45&amp;")")&amp;" "&amp;" "&amp;H45&amp;" "&amp;J45&amp;IF(G45&lt;&gt;""," default "&amp;G45&amp;" ","")&amp;IF(I45&lt;&gt;""," identity("&amp;I45&amp;") ","")&amp;IF(OFFSET(C45,1,0,1,1)="","",",")</f>
        <v>PRT_REGISTOR INT   not null,</v>
      </c>
    </row>
    <row r="46" spans="1:12">
      <c r="A46" s="4">
        <v>9</v>
      </c>
      <c r="B46" s="12" t="s">
        <v>134</v>
      </c>
      <c r="C46" s="12" t="s">
        <v>1579</v>
      </c>
      <c r="D46" s="12" t="s">
        <v>499</v>
      </c>
      <c r="E46" s="12"/>
      <c r="F46" s="12"/>
      <c r="G46" s="60" t="s">
        <v>1558</v>
      </c>
      <c r="H46" s="12"/>
      <c r="I46" s="12"/>
      <c r="J46" s="12"/>
      <c r="K46" s="45"/>
      <c r="L46" s="28" t="str">
        <f ca="1">C46&amp;" "&amp;D46&amp;IF(OR(D46="DATETIME",D46="INT",D46="DATE",D46="TEXT"),E46,"("&amp;E46&amp;")")&amp;" "&amp;" "&amp;H46&amp;" "&amp;J46&amp;IF(G46&lt;&gt;""," default "&amp;G46&amp;" ","")&amp;IF(I46&lt;&gt;""," identity("&amp;I46&amp;") ","")&amp;IF(OFFSET(C46,1,0,1,1)="","",",")</f>
        <v xml:space="preserve">PRT_REGISTDATE DATETIME    default GETDATE() </v>
      </c>
    </row>
    <row r="47" spans="1:12">
      <c r="L47" s="229" t="str">
        <f ca="1">"PRIMARY KEY("&amp;IF(OFFSET(C38,0,3,1,1)="PK",C38&amp;IF(OFFSET(C38,1,3,1,1)="","",","),"")&amp;IF(OFFSET(C38,1,3,1,1)="PK",OFFSET(C38,1,0,1,1)&amp;IF(OFFSET(C38,1,0,1,1)="",",",""),"")&amp;"));"</f>
        <v>PRIMARY KEY(PRT_ID));</v>
      </c>
    </row>
    <row r="48" spans="1:12">
      <c r="L48" s="28" t="s">
        <v>232</v>
      </c>
    </row>
    <row r="49" spans="1:12">
      <c r="A49" s="539" t="s">
        <v>87</v>
      </c>
      <c r="B49" s="540"/>
      <c r="C49" s="553" t="s">
        <v>1561</v>
      </c>
      <c r="D49" s="554"/>
      <c r="E49" s="539" t="s">
        <v>88</v>
      </c>
      <c r="F49" s="540"/>
      <c r="G49" s="269"/>
      <c r="H49" s="269"/>
      <c r="I49" s="269"/>
      <c r="J49" s="269"/>
      <c r="K49" s="555" t="s">
        <v>1573</v>
      </c>
      <c r="L49" s="28" t="str">
        <f>"/*"&amp;C50&amp;"*/"</f>
        <v>/*报告-文件对应关系*/</v>
      </c>
    </row>
    <row r="50" spans="1:12">
      <c r="A50" s="539" t="s">
        <v>0</v>
      </c>
      <c r="B50" s="540"/>
      <c r="C50" s="553" t="s">
        <v>1572</v>
      </c>
      <c r="D50" s="554"/>
      <c r="E50" s="539" t="s">
        <v>89</v>
      </c>
      <c r="F50" s="540"/>
      <c r="G50" s="269"/>
      <c r="H50" s="269"/>
      <c r="I50" s="269"/>
      <c r="J50" s="269"/>
      <c r="K50" s="556"/>
      <c r="L50" s="28" t="str">
        <f>"/*"&amp;C51&amp;"*/"</f>
        <v>/**/</v>
      </c>
    </row>
    <row r="51" spans="1:12">
      <c r="A51" s="539" t="s">
        <v>1</v>
      </c>
      <c r="B51" s="540"/>
      <c r="C51" s="546"/>
      <c r="D51" s="547"/>
      <c r="E51" s="547"/>
      <c r="F51" s="547"/>
      <c r="G51" s="547"/>
      <c r="H51" s="547"/>
      <c r="I51" s="547"/>
      <c r="J51" s="547"/>
      <c r="K51" s="548"/>
      <c r="L51" s="228" t="str">
        <f>"if exists (select * from sysobjects where id = object_id(N'["&amp;K49&amp;"]') and OBJECTPROPERTY(id, N'IsUserTable')= 1)"</f>
        <v>if exists (select * from sysobjects where id = object_id(N'[LZ_REP_FILE_REL]') and OBJECTPROPERTY(id, N'IsUserTable')= 1)</v>
      </c>
    </row>
    <row r="52" spans="1:12">
      <c r="A52" s="265"/>
      <c r="B52" s="266"/>
      <c r="C52" s="267"/>
      <c r="D52" s="267"/>
      <c r="E52" s="267"/>
      <c r="F52" s="267"/>
      <c r="G52" s="267"/>
      <c r="H52" s="267"/>
      <c r="I52" s="267"/>
      <c r="J52" s="268"/>
      <c r="K52" s="267"/>
      <c r="L52" s="228" t="str">
        <f>"DROP TABLE "&amp;K49</f>
        <v>DROP TABLE LZ_REP_FILE_REL</v>
      </c>
    </row>
    <row r="53" spans="1:12">
      <c r="A53" s="1"/>
      <c r="B53" s="1"/>
      <c r="C53" s="1"/>
      <c r="D53" s="2"/>
      <c r="E53" s="1"/>
      <c r="F53" s="1"/>
      <c r="G53" s="1"/>
      <c r="H53" s="1"/>
      <c r="I53" s="1"/>
      <c r="J53" s="50"/>
      <c r="K53" s="1"/>
      <c r="L53" s="167" t="str">
        <f>"GO "</f>
        <v xml:space="preserve">GO </v>
      </c>
    </row>
    <row r="54" spans="1:12">
      <c r="A54" s="3" t="s">
        <v>2</v>
      </c>
      <c r="B54" s="3" t="s">
        <v>90</v>
      </c>
      <c r="C54" s="3" t="s">
        <v>91</v>
      </c>
      <c r="D54" s="3" t="s">
        <v>3</v>
      </c>
      <c r="E54" s="3" t="s">
        <v>4</v>
      </c>
      <c r="F54" s="3" t="s">
        <v>97</v>
      </c>
      <c r="G54" s="3" t="s">
        <v>234</v>
      </c>
      <c r="H54" s="3" t="s">
        <v>297</v>
      </c>
      <c r="I54" s="3" t="s">
        <v>233</v>
      </c>
      <c r="J54" s="51" t="s">
        <v>92</v>
      </c>
      <c r="K54" s="3" t="s">
        <v>93</v>
      </c>
      <c r="L54" s="28" t="str">
        <f>"CREATE TABLE "&amp;K49&amp;"("</f>
        <v>CREATE TABLE LZ_REP_FILE_REL(</v>
      </c>
    </row>
    <row r="55" spans="1:12">
      <c r="A55" s="4">
        <v>1</v>
      </c>
      <c r="B55" s="12" t="s">
        <v>350</v>
      </c>
      <c r="C55" s="12" t="s">
        <v>1551</v>
      </c>
      <c r="D55" s="12" t="s">
        <v>120</v>
      </c>
      <c r="E55" s="12"/>
      <c r="F55" s="12" t="s">
        <v>1570</v>
      </c>
      <c r="G55" s="60"/>
      <c r="H55" s="12"/>
      <c r="I55" s="12" t="s">
        <v>1569</v>
      </c>
      <c r="J55" s="12" t="s">
        <v>149</v>
      </c>
      <c r="K55" s="45" t="s">
        <v>918</v>
      </c>
      <c r="L55" s="28" t="str">
        <f t="shared" ref="L55:L62" ca="1" si="2">C55&amp;" "&amp;D55&amp;IF(OR(D55="DATETIME",D55="INT",D55="DATE",D55="TEXT"),E55,"("&amp;E55&amp;")")&amp;" "&amp;" "&amp;H55&amp;" "&amp;J55&amp;IF(G55&lt;&gt;""," default "&amp;G55&amp;" ","")&amp;IF(I55&lt;&gt;""," identity("&amp;I55&amp;") ","")&amp;IF(OFFSET(C55,1,0,1,1)="","",",")</f>
        <v>RFR_ID INT   not null identity(1,1) ,</v>
      </c>
    </row>
    <row r="56" spans="1:12">
      <c r="A56" s="4">
        <v>2</v>
      </c>
      <c r="B56" s="12" t="s">
        <v>1601</v>
      </c>
      <c r="C56" s="12" t="s">
        <v>1600</v>
      </c>
      <c r="D56" s="12" t="s">
        <v>998</v>
      </c>
      <c r="E56" s="12"/>
      <c r="F56" s="12"/>
      <c r="G56" s="60"/>
      <c r="H56" s="12"/>
      <c r="I56" s="12"/>
      <c r="J56" s="12" t="s">
        <v>149</v>
      </c>
      <c r="K56" s="45"/>
      <c r="L56" s="28" t="str">
        <f t="shared" ca="1" si="2"/>
        <v>RFR_RPT_ID INT   not null,</v>
      </c>
    </row>
    <row r="57" spans="1:12">
      <c r="A57" s="4">
        <v>3</v>
      </c>
      <c r="B57" s="12" t="s">
        <v>1574</v>
      </c>
      <c r="C57" s="12" t="s">
        <v>1565</v>
      </c>
      <c r="D57" s="12" t="s">
        <v>1109</v>
      </c>
      <c r="E57" s="12">
        <v>20</v>
      </c>
      <c r="F57" s="12"/>
      <c r="G57" s="60"/>
      <c r="H57" s="12"/>
      <c r="I57" s="12"/>
      <c r="J57" s="12" t="s">
        <v>149</v>
      </c>
      <c r="K57" s="45" t="s">
        <v>1588</v>
      </c>
      <c r="L57" s="28" t="str">
        <f t="shared" ca="1" si="2"/>
        <v>RFR_FILE_TYPE VARCHAR(20)   not null,</v>
      </c>
    </row>
    <row r="58" spans="1:12">
      <c r="A58" s="4">
        <v>4</v>
      </c>
      <c r="B58" s="12" t="s">
        <v>1583</v>
      </c>
      <c r="C58" s="12" t="s">
        <v>1584</v>
      </c>
      <c r="D58" s="12" t="s">
        <v>1585</v>
      </c>
      <c r="E58" s="12">
        <v>200</v>
      </c>
      <c r="F58" s="12"/>
      <c r="G58" s="60"/>
      <c r="H58" s="12"/>
      <c r="I58" s="12"/>
      <c r="J58" s="12" t="s">
        <v>149</v>
      </c>
      <c r="K58" s="45" t="s">
        <v>1587</v>
      </c>
      <c r="L58" s="28" t="str">
        <f t="shared" ca="1" si="2"/>
        <v>RFR_FILENAME VARCHAR(200)   not null,</v>
      </c>
    </row>
    <row r="59" spans="1:12">
      <c r="A59" s="4">
        <v>5</v>
      </c>
      <c r="B59" s="12" t="s">
        <v>1575</v>
      </c>
      <c r="C59" s="12" t="s">
        <v>1577</v>
      </c>
      <c r="D59" s="12" t="s">
        <v>1109</v>
      </c>
      <c r="E59" s="12">
        <v>400</v>
      </c>
      <c r="F59" s="12"/>
      <c r="G59" s="60"/>
      <c r="H59" s="12"/>
      <c r="I59" s="12"/>
      <c r="J59" s="12" t="s">
        <v>149</v>
      </c>
      <c r="K59" s="45" t="s">
        <v>1586</v>
      </c>
      <c r="L59" s="28" t="str">
        <f t="shared" ca="1" si="2"/>
        <v>RFR_URL VARCHAR(400)   not null,</v>
      </c>
    </row>
    <row r="60" spans="1:12">
      <c r="A60" s="4">
        <v>6</v>
      </c>
      <c r="B60" s="12" t="s">
        <v>42</v>
      </c>
      <c r="C60" s="12" t="s">
        <v>1554</v>
      </c>
      <c r="D60" s="12" t="s">
        <v>113</v>
      </c>
      <c r="E60" s="12">
        <v>4</v>
      </c>
      <c r="F60" s="12"/>
      <c r="G60" s="60"/>
      <c r="H60" s="12"/>
      <c r="I60" s="12"/>
      <c r="J60" s="12" t="s">
        <v>149</v>
      </c>
      <c r="K60" s="45"/>
      <c r="L60" s="28" t="str">
        <f t="shared" ca="1" si="2"/>
        <v>RFR_STATUS CHAR(4)   not null,</v>
      </c>
    </row>
    <row r="61" spans="1:12">
      <c r="A61" s="4">
        <v>7</v>
      </c>
      <c r="B61" s="12" t="s">
        <v>133</v>
      </c>
      <c r="C61" s="12" t="s">
        <v>1556</v>
      </c>
      <c r="D61" s="12" t="s">
        <v>1557</v>
      </c>
      <c r="E61" s="12"/>
      <c r="F61" s="12"/>
      <c r="G61" s="60"/>
      <c r="H61" s="12"/>
      <c r="I61" s="12"/>
      <c r="J61" s="12" t="s">
        <v>149</v>
      </c>
      <c r="K61" s="45"/>
      <c r="L61" s="28" t="str">
        <f t="shared" ca="1" si="2"/>
        <v>RFR_REGISTOR INT   not null,</v>
      </c>
    </row>
    <row r="62" spans="1:12">
      <c r="A62" s="4">
        <v>8</v>
      </c>
      <c r="B62" s="12" t="s">
        <v>134</v>
      </c>
      <c r="C62" s="12" t="s">
        <v>1555</v>
      </c>
      <c r="D62" s="12" t="s">
        <v>499</v>
      </c>
      <c r="E62" s="12"/>
      <c r="F62" s="12"/>
      <c r="G62" s="60" t="s">
        <v>1558</v>
      </c>
      <c r="H62" s="12"/>
      <c r="I62" s="12"/>
      <c r="J62" s="12"/>
      <c r="K62" s="45"/>
      <c r="L62" s="28" t="str">
        <f t="shared" ca="1" si="2"/>
        <v xml:space="preserve">RFR_REGISTDATE DATETIME    default GETDATE() </v>
      </c>
    </row>
    <row r="63" spans="1:12">
      <c r="L63" s="229" t="str">
        <f ca="1">"PRIMARY KEY("&amp;IF(OFFSET(C55,0,3,1,1)="PK",C55&amp;IF(OFFSET(C55,1,3,1,1)="","",","),"")&amp;IF(OFFSET(C55,1,3,1,1)="PK",OFFSET(C55,1,0,1,1)&amp;IF(OFFSET(C55,1,0,1,1)="",",",""),"")&amp;"));"</f>
        <v>PRIMARY KEY(RFR_ID));</v>
      </c>
    </row>
    <row r="64" spans="1:12">
      <c r="L64" s="28" t="s">
        <v>232</v>
      </c>
    </row>
  </sheetData>
  <mergeCells count="36">
    <mergeCell ref="A21:B21"/>
    <mergeCell ref="C21:K21"/>
    <mergeCell ref="A3:B3"/>
    <mergeCell ref="C3:K3"/>
    <mergeCell ref="A19:B19"/>
    <mergeCell ref="C19:D19"/>
    <mergeCell ref="E19:F19"/>
    <mergeCell ref="K19:K20"/>
    <mergeCell ref="A20:B20"/>
    <mergeCell ref="C20:D20"/>
    <mergeCell ref="E20:F20"/>
    <mergeCell ref="A1:B1"/>
    <mergeCell ref="C1:D1"/>
    <mergeCell ref="E1:F1"/>
    <mergeCell ref="K1:K2"/>
    <mergeCell ref="A2:B2"/>
    <mergeCell ref="C2:D2"/>
    <mergeCell ref="E2:F2"/>
    <mergeCell ref="A32:B32"/>
    <mergeCell ref="C32:D32"/>
    <mergeCell ref="E32:F32"/>
    <mergeCell ref="K32:K33"/>
    <mergeCell ref="A33:B33"/>
    <mergeCell ref="C33:D33"/>
    <mergeCell ref="E33:F33"/>
    <mergeCell ref="A51:B51"/>
    <mergeCell ref="C51:K51"/>
    <mergeCell ref="A34:B34"/>
    <mergeCell ref="C34:K34"/>
    <mergeCell ref="A49:B49"/>
    <mergeCell ref="C49:D49"/>
    <mergeCell ref="E49:F49"/>
    <mergeCell ref="K49:K50"/>
    <mergeCell ref="A50:B50"/>
    <mergeCell ref="C50:D50"/>
    <mergeCell ref="E50:F50"/>
  </mergeCells>
  <phoneticPr fontId="1" type="noConversion"/>
  <dataValidations count="1">
    <dataValidation type="list" allowBlank="1" showInputMessage="1" showErrorMessage="1" sqref="D25:D29 D55:D62 D7:D16 D38:D46">
      <formula1>"INT,CHAR,NVARCHAR,VARCHAR,TEXT,NUMERIC,DECIMAL,DATE,DATETIME"</formula1>
    </dataValidation>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L31"/>
  <sheetViews>
    <sheetView workbookViewId="0">
      <selection activeCell="L35" sqref="L35"/>
    </sheetView>
  </sheetViews>
  <sheetFormatPr defaultRowHeight="13.5"/>
  <cols>
    <col min="1" max="1" width="4.75" bestFit="1" customWidth="1"/>
    <col min="2" max="2" width="11.375" bestFit="1" customWidth="1"/>
    <col min="3" max="3" width="21" bestFit="1" customWidth="1"/>
    <col min="4" max="4" width="8.5" bestFit="1" customWidth="1"/>
    <col min="5" max="6" width="4.75" bestFit="1" customWidth="1"/>
    <col min="7" max="7" width="9.375" bestFit="1" customWidth="1"/>
    <col min="8" max="9" width="4.75" bestFit="1" customWidth="1"/>
    <col min="10" max="10" width="8.5" bestFit="1" customWidth="1"/>
    <col min="11" max="11" width="64.75" customWidth="1"/>
    <col min="12" max="12" width="89" customWidth="1"/>
  </cols>
  <sheetData>
    <row r="1" spans="1:12">
      <c r="A1" s="539" t="s">
        <v>87</v>
      </c>
      <c r="B1" s="540"/>
      <c r="C1" s="553" t="s">
        <v>2060</v>
      </c>
      <c r="D1" s="554"/>
      <c r="E1" s="539" t="s">
        <v>88</v>
      </c>
      <c r="F1" s="540"/>
      <c r="G1" s="335"/>
      <c r="H1" s="335"/>
      <c r="I1" s="335"/>
      <c r="J1" s="335"/>
      <c r="K1" s="555" t="s">
        <v>2111</v>
      </c>
      <c r="L1" s="28" t="str">
        <f>"/*"&amp;C2&amp;"*/"</f>
        <v>/*呼叫系统记录日志表*/</v>
      </c>
    </row>
    <row r="2" spans="1:12">
      <c r="A2" s="539" t="s">
        <v>0</v>
      </c>
      <c r="B2" s="540"/>
      <c r="C2" s="576" t="s">
        <v>2061</v>
      </c>
      <c r="D2" s="554"/>
      <c r="E2" s="539" t="s">
        <v>89</v>
      </c>
      <c r="F2" s="540"/>
      <c r="G2" s="335"/>
      <c r="H2" s="335"/>
      <c r="I2" s="335"/>
      <c r="J2" s="335"/>
      <c r="K2" s="556"/>
      <c r="L2" s="28" t="str">
        <f>"/*"&amp;C3&amp;"*/"</f>
        <v>/**/</v>
      </c>
    </row>
    <row r="3" spans="1:12">
      <c r="A3" s="539" t="s">
        <v>1</v>
      </c>
      <c r="B3" s="540"/>
      <c r="C3" s="546"/>
      <c r="D3" s="547"/>
      <c r="E3" s="547"/>
      <c r="F3" s="547"/>
      <c r="G3" s="547"/>
      <c r="H3" s="547"/>
      <c r="I3" s="547"/>
      <c r="J3" s="547"/>
      <c r="K3" s="548"/>
      <c r="L3" s="228" t="str">
        <f>"if exists (select * from sysobjects where id = object_id(N'["&amp;K1&amp;"]') and OBJECTPROPERTY(id, N'IsUserTable')= 1)"</f>
        <v>if exists (select * from sysobjects where id = object_id(N'[LZ_CALL_LOG]') and OBJECTPROPERTY(id, N'IsUserTable')= 1)</v>
      </c>
    </row>
    <row r="4" spans="1:12">
      <c r="A4" s="331"/>
      <c r="B4" s="332"/>
      <c r="C4" s="333"/>
      <c r="D4" s="333"/>
      <c r="E4" s="333"/>
      <c r="F4" s="333"/>
      <c r="G4" s="333"/>
      <c r="H4" s="333"/>
      <c r="I4" s="333"/>
      <c r="J4" s="334"/>
      <c r="K4" s="333"/>
      <c r="L4" s="228" t="str">
        <f>"DROP TABLE "&amp;K1</f>
        <v>DROP TABLE LZ_CALL_LOG</v>
      </c>
    </row>
    <row r="5" spans="1:12">
      <c r="A5" s="1"/>
      <c r="B5" s="1"/>
      <c r="C5" s="1"/>
      <c r="D5" s="2"/>
      <c r="E5" s="1"/>
      <c r="F5" s="1"/>
      <c r="G5" s="1"/>
      <c r="H5" s="1"/>
      <c r="I5" s="1"/>
      <c r="J5" s="50"/>
      <c r="K5" s="1"/>
      <c r="L5" s="167" t="str">
        <f>"GO "</f>
        <v xml:space="preserve">GO </v>
      </c>
    </row>
    <row r="6" spans="1:12">
      <c r="A6" s="3" t="s">
        <v>2</v>
      </c>
      <c r="B6" s="3" t="s">
        <v>90</v>
      </c>
      <c r="C6" s="3" t="s">
        <v>91</v>
      </c>
      <c r="D6" s="3" t="s">
        <v>3</v>
      </c>
      <c r="E6" s="3" t="s">
        <v>4</v>
      </c>
      <c r="F6" s="3" t="s">
        <v>97</v>
      </c>
      <c r="G6" s="3" t="s">
        <v>234</v>
      </c>
      <c r="H6" s="3" t="s">
        <v>297</v>
      </c>
      <c r="I6" s="3" t="s">
        <v>233</v>
      </c>
      <c r="J6" s="51" t="s">
        <v>92</v>
      </c>
      <c r="K6" s="3" t="s">
        <v>93</v>
      </c>
      <c r="L6" s="28" t="str">
        <f>"CREATE TABLE "&amp;K1&amp;"("</f>
        <v>CREATE TABLE LZ_CALL_LOG(</v>
      </c>
    </row>
    <row r="7" spans="1:12">
      <c r="A7" s="4">
        <v>1</v>
      </c>
      <c r="B7" s="12" t="s">
        <v>350</v>
      </c>
      <c r="C7" s="12" t="s">
        <v>2062</v>
      </c>
      <c r="D7" s="12" t="s">
        <v>120</v>
      </c>
      <c r="E7" s="12"/>
      <c r="F7" s="12" t="s">
        <v>101</v>
      </c>
      <c r="G7" s="60"/>
      <c r="H7" s="12"/>
      <c r="I7" s="12" t="s">
        <v>236</v>
      </c>
      <c r="J7" s="12" t="s">
        <v>149</v>
      </c>
      <c r="K7" s="45" t="s">
        <v>918</v>
      </c>
      <c r="L7" s="28" t="str">
        <f t="shared" ref="L7:L30" ca="1" si="0">C7&amp;" "&amp;D7&amp;IF(OR(D7="DATETIME",D7="INT",D7="DATE",D7="TEXT"),E7,"("&amp;E7&amp;")")&amp;" "&amp;" "&amp;H7&amp;" "&amp;J7&amp;IF(G7&lt;&gt;""," default "&amp;G7&amp;" ","")&amp;IF(I7&lt;&gt;""," identity("&amp;I7&amp;") ","")&amp;IF(OFFSET(C7,1,0,1,1)="","",",")</f>
        <v>CAL_ID INT   not null identity(1,1) ,</v>
      </c>
    </row>
    <row r="8" spans="1:12">
      <c r="A8" s="4">
        <v>2</v>
      </c>
      <c r="B8" s="12" t="s">
        <v>2065</v>
      </c>
      <c r="C8" s="12" t="s">
        <v>2098</v>
      </c>
      <c r="D8" s="12" t="s">
        <v>1109</v>
      </c>
      <c r="E8" s="12">
        <v>10</v>
      </c>
      <c r="F8" s="12"/>
      <c r="G8" s="60"/>
      <c r="H8" s="12"/>
      <c r="I8" s="12"/>
      <c r="J8" s="12"/>
      <c r="K8" s="45" t="s">
        <v>2099</v>
      </c>
      <c r="L8" s="28" t="str">
        <f t="shared" ca="1" si="0"/>
        <v>CAL_DATE_INDEX VARCHAR(10)   ,</v>
      </c>
    </row>
    <row r="9" spans="1:12">
      <c r="A9" s="4">
        <v>3</v>
      </c>
      <c r="B9" s="12" t="s">
        <v>2090</v>
      </c>
      <c r="C9" s="12" t="s">
        <v>2091</v>
      </c>
      <c r="D9" s="12" t="s">
        <v>1109</v>
      </c>
      <c r="E9" s="12">
        <v>10</v>
      </c>
      <c r="F9" s="12"/>
      <c r="G9" s="60"/>
      <c r="H9" s="12"/>
      <c r="I9" s="12"/>
      <c r="J9" s="12"/>
      <c r="K9" s="45" t="s">
        <v>2100</v>
      </c>
      <c r="L9" s="28" t="str">
        <f t="shared" ca="1" si="0"/>
        <v>CAL_CODE_INDEX VARCHAR(10)   ,</v>
      </c>
    </row>
    <row r="10" spans="1:12">
      <c r="A10" s="4">
        <v>4</v>
      </c>
      <c r="B10" s="12" t="s">
        <v>2084</v>
      </c>
      <c r="C10" s="12" t="s">
        <v>2085</v>
      </c>
      <c r="D10" s="12" t="s">
        <v>113</v>
      </c>
      <c r="E10" s="12">
        <v>1</v>
      </c>
      <c r="F10" s="12"/>
      <c r="G10" s="60"/>
      <c r="H10" s="12"/>
      <c r="I10" s="12"/>
      <c r="J10" s="12"/>
      <c r="K10" s="45" t="s">
        <v>2086</v>
      </c>
      <c r="L10" s="28" t="str">
        <f t="shared" ca="1" si="0"/>
        <v>CAL_LOG_AREA CHAR(1)   ,</v>
      </c>
    </row>
    <row r="11" spans="1:12">
      <c r="A11" s="4">
        <v>5</v>
      </c>
      <c r="B11" s="12" t="s">
        <v>2071</v>
      </c>
      <c r="C11" s="12" t="s">
        <v>2066</v>
      </c>
      <c r="D11" s="12" t="s">
        <v>499</v>
      </c>
      <c r="E11" s="12"/>
      <c r="F11" s="12"/>
      <c r="G11" s="60"/>
      <c r="H11" s="12"/>
      <c r="I11" s="12"/>
      <c r="J11" s="12"/>
      <c r="K11" s="336">
        <v>41682.626643518517</v>
      </c>
      <c r="L11" s="28" t="str">
        <f t="shared" ca="1" si="0"/>
        <v>CAL_CALL_DATE_TIME DATETIME   ,</v>
      </c>
    </row>
    <row r="12" spans="1:12">
      <c r="A12" s="4">
        <v>6</v>
      </c>
      <c r="B12" s="12" t="s">
        <v>2081</v>
      </c>
      <c r="C12" s="12" t="s">
        <v>2089</v>
      </c>
      <c r="D12" s="12" t="s">
        <v>998</v>
      </c>
      <c r="E12" s="12"/>
      <c r="F12" s="12"/>
      <c r="G12" s="60"/>
      <c r="H12" s="12"/>
      <c r="I12" s="12"/>
      <c r="J12" s="12"/>
      <c r="K12" s="45" t="s">
        <v>2082</v>
      </c>
      <c r="L12" s="28" t="str">
        <f t="shared" ca="1" si="0"/>
        <v>CAL_CALL_DIRECT INT   ,</v>
      </c>
    </row>
    <row r="13" spans="1:12">
      <c r="A13" s="4">
        <v>7</v>
      </c>
      <c r="B13" s="12" t="s">
        <v>2078</v>
      </c>
      <c r="C13" s="12" t="s">
        <v>2094</v>
      </c>
      <c r="D13" s="12" t="s">
        <v>998</v>
      </c>
      <c r="E13" s="12"/>
      <c r="F13" s="12"/>
      <c r="G13" s="60"/>
      <c r="H13" s="12"/>
      <c r="I13" s="12"/>
      <c r="J13" s="12"/>
      <c r="K13" s="45">
        <v>2</v>
      </c>
      <c r="L13" s="28" t="str">
        <f t="shared" ca="1" si="0"/>
        <v>CAL_CALL_INDEX INT   ,</v>
      </c>
    </row>
    <row r="14" spans="1:12">
      <c r="A14" s="4">
        <v>8</v>
      </c>
      <c r="B14" s="12" t="s">
        <v>2077</v>
      </c>
      <c r="C14" s="12" t="s">
        <v>2097</v>
      </c>
      <c r="D14" s="12" t="s">
        <v>998</v>
      </c>
      <c r="E14" s="12"/>
      <c r="F14" s="12"/>
      <c r="G14" s="60"/>
      <c r="H14" s="12"/>
      <c r="I14" s="12"/>
      <c r="J14" s="12"/>
      <c r="K14" s="45">
        <v>-1</v>
      </c>
      <c r="L14" s="28" t="str">
        <f t="shared" ca="1" si="0"/>
        <v>CAL_CALL_RESULT INT   ,</v>
      </c>
    </row>
    <row r="15" spans="1:12">
      <c r="A15" s="4">
        <v>9</v>
      </c>
      <c r="B15" s="12" t="s">
        <v>2076</v>
      </c>
      <c r="C15" s="12" t="s">
        <v>2067</v>
      </c>
      <c r="D15" s="12" t="s">
        <v>998</v>
      </c>
      <c r="E15" s="12"/>
      <c r="F15" s="12"/>
      <c r="G15" s="60"/>
      <c r="H15" s="12"/>
      <c r="I15" s="12"/>
      <c r="J15" s="12"/>
      <c r="K15" s="45">
        <v>24</v>
      </c>
      <c r="L15" s="28" t="str">
        <f t="shared" ca="1" si="0"/>
        <v>CAL_CALL_TIME_LEN INT   ,</v>
      </c>
    </row>
    <row r="16" spans="1:12">
      <c r="A16" s="4">
        <v>10</v>
      </c>
      <c r="B16" s="12" t="s">
        <v>496</v>
      </c>
      <c r="C16" s="12" t="s">
        <v>2095</v>
      </c>
      <c r="D16" s="12" t="s">
        <v>499</v>
      </c>
      <c r="E16" s="12"/>
      <c r="F16" s="12"/>
      <c r="G16" s="60"/>
      <c r="H16" s="12"/>
      <c r="I16" s="12"/>
      <c r="J16" s="12"/>
      <c r="K16" s="45"/>
      <c r="L16" s="28" t="str">
        <f t="shared" ca="1" si="0"/>
        <v>CAL_CONNECT_DATE_TIME DATETIME   ,</v>
      </c>
    </row>
    <row r="17" spans="1:12">
      <c r="A17" s="4">
        <v>11</v>
      </c>
      <c r="B17" s="12" t="s">
        <v>498</v>
      </c>
      <c r="C17" s="12" t="s">
        <v>2068</v>
      </c>
      <c r="D17" s="12" t="s">
        <v>998</v>
      </c>
      <c r="E17" s="12"/>
      <c r="F17" s="12"/>
      <c r="G17" s="60"/>
      <c r="H17" s="12"/>
      <c r="I17" s="12"/>
      <c r="J17" s="12"/>
      <c r="K17" s="45">
        <v>0</v>
      </c>
      <c r="L17" s="28" t="str">
        <f t="shared" ca="1" si="0"/>
        <v>CAL_CONNECT_TIME_LEN INT   ,</v>
      </c>
    </row>
    <row r="18" spans="1:12">
      <c r="A18" s="4">
        <v>12</v>
      </c>
      <c r="B18" s="12" t="s">
        <v>2073</v>
      </c>
      <c r="C18" s="12" t="s">
        <v>2096</v>
      </c>
      <c r="D18" s="12" t="s">
        <v>499</v>
      </c>
      <c r="E18" s="12"/>
      <c r="F18" s="12"/>
      <c r="G18" s="60"/>
      <c r="H18" s="12"/>
      <c r="I18" s="12"/>
      <c r="J18" s="12"/>
      <c r="K18" s="336">
        <v>41682.626921296294</v>
      </c>
      <c r="L18" s="28" t="str">
        <f t="shared" ca="1" si="0"/>
        <v>CAL_DISCONNECT_TIME DATETIME   ,</v>
      </c>
    </row>
    <row r="19" spans="1:12">
      <c r="A19" s="4">
        <v>13</v>
      </c>
      <c r="B19" s="12" t="s">
        <v>2074</v>
      </c>
      <c r="C19" s="12" t="s">
        <v>2069</v>
      </c>
      <c r="D19" s="12" t="s">
        <v>1109</v>
      </c>
      <c r="E19" s="12">
        <v>20</v>
      </c>
      <c r="F19" s="12"/>
      <c r="G19" s="60"/>
      <c r="H19" s="12"/>
      <c r="I19" s="12"/>
      <c r="J19" s="12"/>
      <c r="K19" s="45">
        <v>629</v>
      </c>
      <c r="L19" s="28" t="str">
        <f t="shared" ca="1" si="0"/>
        <v>CAL_EXT_CODE VARCHAR(20)   ,</v>
      </c>
    </row>
    <row r="20" spans="1:12">
      <c r="A20" s="4">
        <v>14</v>
      </c>
      <c r="B20" s="12" t="s">
        <v>2080</v>
      </c>
      <c r="C20" s="12" t="s">
        <v>2092</v>
      </c>
      <c r="D20" s="12" t="s">
        <v>998</v>
      </c>
      <c r="E20" s="12"/>
      <c r="F20" s="12"/>
      <c r="G20" s="60"/>
      <c r="H20" s="12"/>
      <c r="I20" s="12"/>
      <c r="J20" s="12"/>
      <c r="K20" s="45">
        <v>1364690</v>
      </c>
      <c r="L20" s="28" t="str">
        <f t="shared" ca="1" si="0"/>
        <v>CAL_CALL_ID INT   ,</v>
      </c>
    </row>
    <row r="21" spans="1:12">
      <c r="A21" s="4">
        <v>15</v>
      </c>
      <c r="B21" s="12" t="s">
        <v>2079</v>
      </c>
      <c r="C21" s="12" t="s">
        <v>2070</v>
      </c>
      <c r="D21" s="12" t="s">
        <v>1109</v>
      </c>
      <c r="E21" s="12">
        <v>200</v>
      </c>
      <c r="F21" s="12"/>
      <c r="G21" s="60"/>
      <c r="H21" s="12"/>
      <c r="I21" s="12"/>
      <c r="J21" s="12"/>
      <c r="K21" s="45">
        <v>2591863</v>
      </c>
      <c r="L21" s="28" t="str">
        <f ca="1">C21&amp;" "&amp;D21&amp;IF(OR(D21="DATETIME",D21="INT",D21="DATE",D21="TEXT"),E21,"("&amp;E21&amp;")")&amp;" "&amp;" "&amp;H21&amp;" "&amp;J21&amp;IF(G21&lt;&gt;""," default "&amp;G21&amp;" ","")&amp;IF(I21&lt;&gt;""," identity("&amp;I21&amp;") ","")&amp;IF(OFFSET(C21,1,0,1,1)="","",",")</f>
        <v>CAL_OTHER_CODE VARCHAR(200)   ,</v>
      </c>
    </row>
    <row r="22" spans="1:12">
      <c r="A22" s="4">
        <v>16</v>
      </c>
      <c r="B22" s="12" t="s">
        <v>2075</v>
      </c>
      <c r="C22" s="12" t="s">
        <v>2093</v>
      </c>
      <c r="D22" s="12" t="s">
        <v>1109</v>
      </c>
      <c r="E22" s="12">
        <v>100</v>
      </c>
      <c r="F22" s="12"/>
      <c r="G22" s="60"/>
      <c r="H22" s="12"/>
      <c r="I22" s="12"/>
      <c r="J22" s="12"/>
      <c r="K22" s="337" t="s">
        <v>2072</v>
      </c>
      <c r="L22" s="28" t="str">
        <f ca="1">C22&amp;" "&amp;D22&amp;IF(OR(D22="DATETIME",D22="INT",D22="DATE",D22="TEXT"),E22,"("&amp;E22&amp;")")&amp;" "&amp;" "&amp;H22&amp;" "&amp;J22&amp;IF(G22&lt;&gt;""," default "&amp;G22&amp;" ","")&amp;IF(I22&lt;&gt;""," identity("&amp;I22&amp;") ","")&amp;IF(OFFSET(C22,1,0,1,1)="","",",")</f>
        <v>CAL_SESSION_ID VARCHAR(100)   ,</v>
      </c>
    </row>
    <row r="23" spans="1:12">
      <c r="A23" s="4">
        <v>17</v>
      </c>
      <c r="B23" s="12" t="s">
        <v>125</v>
      </c>
      <c r="C23" s="12" t="s">
        <v>2083</v>
      </c>
      <c r="D23" s="12" t="s">
        <v>1109</v>
      </c>
      <c r="E23" s="12">
        <v>400</v>
      </c>
      <c r="F23" s="12"/>
      <c r="G23" s="60"/>
      <c r="H23" s="12"/>
      <c r="I23" s="12"/>
      <c r="J23" s="12"/>
      <c r="K23" s="45"/>
      <c r="L23" s="28" t="str">
        <f t="shared" ca="1" si="0"/>
        <v>CAL_DESC VARCHAR(400)   ,</v>
      </c>
    </row>
    <row r="24" spans="1:12">
      <c r="A24" s="4">
        <v>18</v>
      </c>
      <c r="B24" s="12" t="s">
        <v>133</v>
      </c>
      <c r="C24" s="12" t="s">
        <v>2063</v>
      </c>
      <c r="D24" s="12" t="s">
        <v>998</v>
      </c>
      <c r="E24" s="12"/>
      <c r="F24" s="12"/>
      <c r="G24" s="60"/>
      <c r="H24" s="12"/>
      <c r="I24" s="12"/>
      <c r="J24" s="12"/>
      <c r="K24" s="45"/>
      <c r="L24" s="28" t="str">
        <f t="shared" ca="1" si="0"/>
        <v>CAL_REGISTOR INT   ,</v>
      </c>
    </row>
    <row r="25" spans="1:12">
      <c r="A25" s="4">
        <v>19</v>
      </c>
      <c r="B25" s="12" t="s">
        <v>2088</v>
      </c>
      <c r="C25" s="12" t="s">
        <v>2087</v>
      </c>
      <c r="D25" s="12" t="s">
        <v>1109</v>
      </c>
      <c r="E25" s="12">
        <v>200</v>
      </c>
      <c r="F25" s="12"/>
      <c r="G25" s="60"/>
      <c r="H25" s="12"/>
      <c r="I25" s="12"/>
      <c r="J25" s="12"/>
      <c r="K25" s="45" t="s">
        <v>2116</v>
      </c>
      <c r="L25" s="28" t="str">
        <f t="shared" ca="1" si="0"/>
        <v>CAL_RECORD_FILE VARCHAR(200)   ,</v>
      </c>
    </row>
    <row r="26" spans="1:12">
      <c r="A26" s="4">
        <v>20</v>
      </c>
      <c r="B26" s="12" t="s">
        <v>134</v>
      </c>
      <c r="C26" s="12" t="s">
        <v>2064</v>
      </c>
      <c r="D26" s="12" t="s">
        <v>499</v>
      </c>
      <c r="E26" s="12"/>
      <c r="F26" s="12"/>
      <c r="G26" s="60" t="s">
        <v>541</v>
      </c>
      <c r="H26" s="12"/>
      <c r="I26" s="12"/>
      <c r="J26" s="12"/>
      <c r="K26" s="45"/>
      <c r="L26" s="28" t="str">
        <f t="shared" ca="1" si="0"/>
        <v>CAL_REGISTDATE DATETIME    default getdate() ,</v>
      </c>
    </row>
    <row r="27" spans="1:12">
      <c r="A27" s="4">
        <v>21</v>
      </c>
      <c r="B27" s="12" t="s">
        <v>2101</v>
      </c>
      <c r="C27" s="12" t="s">
        <v>2104</v>
      </c>
      <c r="D27" s="12" t="s">
        <v>2106</v>
      </c>
      <c r="E27" s="12">
        <v>1</v>
      </c>
      <c r="F27" s="12"/>
      <c r="G27" s="60"/>
      <c r="H27" s="12"/>
      <c r="I27" s="12"/>
      <c r="J27" s="12"/>
      <c r="K27" s="45" t="s">
        <v>2108</v>
      </c>
      <c r="L27" s="28" t="str">
        <f t="shared" ca="1" si="0"/>
        <v>CAL_IS_INSIDE CHAR(1)   ,</v>
      </c>
    </row>
    <row r="28" spans="1:12">
      <c r="A28" s="4">
        <v>22</v>
      </c>
      <c r="B28" s="12" t="s">
        <v>2102</v>
      </c>
      <c r="C28" s="12" t="s">
        <v>2105</v>
      </c>
      <c r="D28" s="12" t="s">
        <v>2106</v>
      </c>
      <c r="E28" s="12">
        <v>1</v>
      </c>
      <c r="F28" s="12"/>
      <c r="G28" s="60"/>
      <c r="H28" s="12"/>
      <c r="I28" s="12"/>
      <c r="J28" s="12"/>
      <c r="K28" s="45" t="s">
        <v>2109</v>
      </c>
      <c r="L28" s="28" t="str">
        <f t="shared" ca="1" si="0"/>
        <v>CAL_IS_LOCAL CHAR(1)   ,</v>
      </c>
    </row>
    <row r="29" spans="1:12">
      <c r="A29" s="4">
        <v>23</v>
      </c>
      <c r="B29" s="12" t="s">
        <v>2103</v>
      </c>
      <c r="C29" s="12" t="s">
        <v>2114</v>
      </c>
      <c r="D29" s="12" t="s">
        <v>2107</v>
      </c>
      <c r="E29" s="12">
        <v>1</v>
      </c>
      <c r="F29" s="12"/>
      <c r="G29" s="60"/>
      <c r="H29" s="12"/>
      <c r="I29" s="12"/>
      <c r="J29" s="12"/>
      <c r="K29" s="45" t="s">
        <v>2110</v>
      </c>
      <c r="L29" s="28" t="str">
        <f t="shared" ca="1" si="0"/>
        <v>CAL_IS_MOBILE CHAR(1)   ,</v>
      </c>
    </row>
    <row r="30" spans="1:12">
      <c r="A30" s="4">
        <v>24</v>
      </c>
      <c r="B30" s="12" t="s">
        <v>2115</v>
      </c>
      <c r="C30" s="12" t="s">
        <v>2119</v>
      </c>
      <c r="D30" s="12" t="s">
        <v>1109</v>
      </c>
      <c r="E30" s="12">
        <v>200</v>
      </c>
      <c r="F30" s="12"/>
      <c r="G30" s="60"/>
      <c r="H30" s="12"/>
      <c r="I30" s="12"/>
      <c r="J30" s="12"/>
      <c r="K30" s="45" t="s">
        <v>2120</v>
      </c>
      <c r="L30" s="28" t="str">
        <f t="shared" ca="1" si="0"/>
        <v xml:space="preserve">CAL_URL VARCHAR(200)   </v>
      </c>
    </row>
    <row r="31" spans="1:12">
      <c r="L31" s="229" t="str">
        <f ca="1">"PRIMARY KEY("&amp;IF(OFFSET(C7,0,3,1,1)="PK",C7&amp;IF(OFFSET(C7,1,3,1,1)="","",","),"")&amp;IF(OFFSET(C7,1,3,1,1)="PK",OFFSET(C7,1,0,1,1)&amp;IF(OFFSET(C7,1,0,1,1)="",",",""),"")&amp;"));"</f>
        <v>PRIMARY KEY(CAL_ID));</v>
      </c>
    </row>
  </sheetData>
  <mergeCells count="9">
    <mergeCell ref="A3:B3"/>
    <mergeCell ref="C3:K3"/>
    <mergeCell ref="A1:B1"/>
    <mergeCell ref="C1:D1"/>
    <mergeCell ref="E1:F1"/>
    <mergeCell ref="K1:K2"/>
    <mergeCell ref="A2:B2"/>
    <mergeCell ref="C2:D2"/>
    <mergeCell ref="E2:F2"/>
  </mergeCells>
  <phoneticPr fontId="1" type="noConversion"/>
  <dataValidations count="1">
    <dataValidation type="list" allowBlank="1" showInputMessage="1" showErrorMessage="1" sqref="D7:D30">
      <formula1>"INT,CHAR,NVARCHAR,VARCHAR,TEXT,NUMERIC,DECIMAL,DATE,DATETIME"</formula1>
    </dataValidation>
  </dataValidations>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dimension ref="A1:L39"/>
  <sheetViews>
    <sheetView topLeftCell="A10" workbookViewId="0">
      <selection activeCell="K44" sqref="K44"/>
    </sheetView>
  </sheetViews>
  <sheetFormatPr defaultRowHeight="13.5"/>
  <cols>
    <col min="1" max="1" width="4.75" bestFit="1" customWidth="1"/>
    <col min="2" max="2" width="13.375" bestFit="1" customWidth="1"/>
    <col min="3" max="3" width="20" bestFit="1" customWidth="1"/>
    <col min="4" max="4" width="8.5" bestFit="1" customWidth="1"/>
    <col min="5" max="6" width="4.75" bestFit="1" customWidth="1"/>
    <col min="7" max="7" width="9.375" customWidth="1"/>
    <col min="8" max="9" width="4.75" bestFit="1" customWidth="1"/>
    <col min="10" max="10" width="8.5" bestFit="1" customWidth="1"/>
    <col min="11" max="11" width="49.875" bestFit="1" customWidth="1"/>
    <col min="12" max="12" width="104.625" bestFit="1" customWidth="1"/>
  </cols>
  <sheetData>
    <row r="1" spans="1:12">
      <c r="A1" s="539" t="s">
        <v>87</v>
      </c>
      <c r="B1" s="540"/>
      <c r="C1" s="553" t="s">
        <v>1539</v>
      </c>
      <c r="D1" s="554"/>
      <c r="E1" s="539" t="s">
        <v>88</v>
      </c>
      <c r="F1" s="540"/>
      <c r="G1" s="326"/>
      <c r="H1" s="326"/>
      <c r="I1" s="326"/>
      <c r="J1" s="326"/>
      <c r="K1" s="555" t="s">
        <v>2035</v>
      </c>
      <c r="L1" s="28" t="str">
        <f>"/*"&amp;C2&amp;"*/"</f>
        <v>/*发票表*/</v>
      </c>
    </row>
    <row r="2" spans="1:12">
      <c r="A2" s="539" t="s">
        <v>0</v>
      </c>
      <c r="B2" s="540"/>
      <c r="C2" s="553" t="s">
        <v>1989</v>
      </c>
      <c r="D2" s="554"/>
      <c r="E2" s="539" t="s">
        <v>89</v>
      </c>
      <c r="F2" s="540"/>
      <c r="G2" s="326"/>
      <c r="H2" s="326"/>
      <c r="I2" s="326"/>
      <c r="J2" s="326"/>
      <c r="K2" s="556"/>
      <c r="L2" s="28" t="str">
        <f>"/*"&amp;C3&amp;"*/"</f>
        <v>/**/</v>
      </c>
    </row>
    <row r="3" spans="1:12">
      <c r="A3" s="539" t="s">
        <v>1</v>
      </c>
      <c r="B3" s="540"/>
      <c r="C3" s="546"/>
      <c r="D3" s="547"/>
      <c r="E3" s="547"/>
      <c r="F3" s="547"/>
      <c r="G3" s="547"/>
      <c r="H3" s="547"/>
      <c r="I3" s="547"/>
      <c r="J3" s="547"/>
      <c r="K3" s="548"/>
      <c r="L3" s="228" t="str">
        <f>"if exists (select * from sysobjects where id = object_id(N'["&amp;K1&amp;"]') and OBJECTPROPERTY(id, N'IsUserTable')= 1)"</f>
        <v>if exists (select * from sysobjects where id = object_id(N'[LZ_BILL]') and OBJECTPROPERTY(id, N'IsUserTable')= 1)</v>
      </c>
    </row>
    <row r="4" spans="1:12">
      <c r="A4" s="322"/>
      <c r="B4" s="323"/>
      <c r="C4" s="324"/>
      <c r="D4" s="324"/>
      <c r="E4" s="324"/>
      <c r="F4" s="324"/>
      <c r="G4" s="324"/>
      <c r="H4" s="324"/>
      <c r="I4" s="324"/>
      <c r="J4" s="325"/>
      <c r="K4" s="324"/>
      <c r="L4" s="228" t="str">
        <f>"DROP TABLE "&amp;K1</f>
        <v>DROP TABLE LZ_BILL</v>
      </c>
    </row>
    <row r="5" spans="1:12">
      <c r="A5" s="1"/>
      <c r="B5" s="1"/>
      <c r="C5" s="1"/>
      <c r="D5" s="2"/>
      <c r="E5" s="1"/>
      <c r="F5" s="1"/>
      <c r="G5" s="1"/>
      <c r="H5" s="1"/>
      <c r="I5" s="1"/>
      <c r="J5" s="50"/>
      <c r="K5" s="1"/>
      <c r="L5" s="167" t="str">
        <f>"GO "</f>
        <v xml:space="preserve">GO </v>
      </c>
    </row>
    <row r="6" spans="1:12">
      <c r="A6" s="3" t="s">
        <v>2</v>
      </c>
      <c r="B6" s="3" t="s">
        <v>90</v>
      </c>
      <c r="C6" s="3" t="s">
        <v>91</v>
      </c>
      <c r="D6" s="3" t="s">
        <v>3</v>
      </c>
      <c r="E6" s="3" t="s">
        <v>4</v>
      </c>
      <c r="F6" s="3" t="s">
        <v>97</v>
      </c>
      <c r="G6" s="3" t="s">
        <v>234</v>
      </c>
      <c r="H6" s="3" t="s">
        <v>297</v>
      </c>
      <c r="I6" s="3" t="s">
        <v>233</v>
      </c>
      <c r="J6" s="51" t="s">
        <v>92</v>
      </c>
      <c r="K6" s="3" t="s">
        <v>93</v>
      </c>
      <c r="L6" s="28" t="str">
        <f>"CREATE TABLE "&amp;K1&amp;"("</f>
        <v>CREATE TABLE LZ_BILL(</v>
      </c>
    </row>
    <row r="7" spans="1:12">
      <c r="A7" s="4">
        <v>1</v>
      </c>
      <c r="B7" s="12" t="s">
        <v>350</v>
      </c>
      <c r="C7" s="12" t="s">
        <v>2041</v>
      </c>
      <c r="D7" s="12" t="s">
        <v>120</v>
      </c>
      <c r="E7" s="12"/>
      <c r="F7" s="12" t="s">
        <v>101</v>
      </c>
      <c r="G7" s="60"/>
      <c r="H7" s="12"/>
      <c r="I7" s="12" t="s">
        <v>236</v>
      </c>
      <c r="J7" s="12" t="s">
        <v>149</v>
      </c>
      <c r="K7" s="45" t="s">
        <v>918</v>
      </c>
      <c r="L7" s="28" t="str">
        <f t="shared" ref="L7:L23" ca="1" si="0">C7&amp;" "&amp;D7&amp;IF(OR(D7="DATETIME",D7="INT",D7="DATE",D7="TEXT"),E7,"("&amp;E7&amp;")")&amp;" "&amp;" "&amp;H7&amp;" "&amp;J7&amp;IF(G7&lt;&gt;""," default "&amp;G7&amp;" ","")&amp;IF(I7&lt;&gt;""," identity("&amp;I7&amp;") ","")&amp;IF(OFFSET(C7,1,0,1,1)="","",",")</f>
        <v>BIL_ID INT   not null identity(1,1) ,</v>
      </c>
    </row>
    <row r="8" spans="1:12">
      <c r="A8" s="4">
        <v>2</v>
      </c>
      <c r="B8" s="12" t="s">
        <v>1998</v>
      </c>
      <c r="C8" s="12" t="s">
        <v>2018</v>
      </c>
      <c r="D8" s="12" t="s">
        <v>1123</v>
      </c>
      <c r="E8" s="12">
        <v>1</v>
      </c>
      <c r="F8" s="12"/>
      <c r="G8" s="60"/>
      <c r="H8" s="12"/>
      <c r="I8" s="12"/>
      <c r="J8" s="12"/>
      <c r="K8" s="45" t="s">
        <v>2052</v>
      </c>
      <c r="L8" s="28" t="str">
        <f t="shared" ca="1" si="0"/>
        <v>BIL_TYPE CHAR(1)   ,</v>
      </c>
    </row>
    <row r="9" spans="1:12">
      <c r="A9" s="4">
        <v>3</v>
      </c>
      <c r="B9" s="12" t="s">
        <v>2019</v>
      </c>
      <c r="C9" s="12" t="s">
        <v>2020</v>
      </c>
      <c r="D9" s="12" t="s">
        <v>1109</v>
      </c>
      <c r="E9" s="12">
        <v>100</v>
      </c>
      <c r="F9" s="12"/>
      <c r="G9" s="60"/>
      <c r="H9" s="12"/>
      <c r="I9" s="12"/>
      <c r="J9" s="12"/>
      <c r="K9" s="45"/>
      <c r="L9" s="28" t="str">
        <f t="shared" ca="1" si="0"/>
        <v>BIL_COMPANY VARCHAR(100)   ,</v>
      </c>
    </row>
    <row r="10" spans="1:12">
      <c r="A10" s="4">
        <v>4</v>
      </c>
      <c r="B10" s="12" t="s">
        <v>2013</v>
      </c>
      <c r="C10" s="12" t="s">
        <v>2014</v>
      </c>
      <c r="D10" s="12" t="s">
        <v>1123</v>
      </c>
      <c r="E10" s="12">
        <v>1</v>
      </c>
      <c r="F10" s="12"/>
      <c r="G10" s="60"/>
      <c r="H10" s="12"/>
      <c r="I10" s="12"/>
      <c r="J10" s="12"/>
      <c r="K10" s="45" t="s">
        <v>2053</v>
      </c>
      <c r="L10" s="28" t="str">
        <f t="shared" ca="1" si="0"/>
        <v>BIL_CONTENT CHAR(1)   ,</v>
      </c>
    </row>
    <row r="11" spans="1:12">
      <c r="A11" s="4">
        <v>5</v>
      </c>
      <c r="B11" s="12" t="s">
        <v>1999</v>
      </c>
      <c r="C11" s="12" t="s">
        <v>2008</v>
      </c>
      <c r="D11" s="12" t="s">
        <v>1109</v>
      </c>
      <c r="E11" s="12">
        <v>50</v>
      </c>
      <c r="F11" s="12"/>
      <c r="G11" s="60"/>
      <c r="H11" s="12"/>
      <c r="I11" s="12"/>
      <c r="J11" s="12"/>
      <c r="K11" s="45"/>
      <c r="L11" s="28" t="str">
        <f t="shared" ca="1" si="0"/>
        <v>BIL_SHUI_NO VARCHAR(50)   ,</v>
      </c>
    </row>
    <row r="12" spans="1:12">
      <c r="A12" s="4">
        <v>6</v>
      </c>
      <c r="B12" s="12" t="s">
        <v>2000</v>
      </c>
      <c r="C12" s="12" t="s">
        <v>2009</v>
      </c>
      <c r="D12" s="12" t="s">
        <v>1109</v>
      </c>
      <c r="E12" s="12">
        <v>20</v>
      </c>
      <c r="F12" s="12"/>
      <c r="G12" s="60"/>
      <c r="H12" s="12"/>
      <c r="I12" s="12"/>
      <c r="J12" s="12"/>
      <c r="K12" s="45"/>
      <c r="L12" s="28" t="str">
        <f t="shared" ca="1" si="0"/>
        <v>BIL_TEL VARCHAR(20)   ,</v>
      </c>
    </row>
    <row r="13" spans="1:12">
      <c r="A13" s="4">
        <v>7</v>
      </c>
      <c r="B13" s="12" t="s">
        <v>2001</v>
      </c>
      <c r="C13" s="12" t="s">
        <v>2010</v>
      </c>
      <c r="D13" s="12" t="s">
        <v>1109</v>
      </c>
      <c r="E13" s="12">
        <v>100</v>
      </c>
      <c r="F13" s="12"/>
      <c r="G13" s="60"/>
      <c r="H13" s="12"/>
      <c r="I13" s="12"/>
      <c r="J13" s="12"/>
      <c r="K13" s="45"/>
      <c r="L13" s="28" t="str">
        <f t="shared" ca="1" si="0"/>
        <v>BIL_ADDRESS VARCHAR(100)   ,</v>
      </c>
    </row>
    <row r="14" spans="1:12">
      <c r="A14" s="4">
        <v>8</v>
      </c>
      <c r="B14" s="12" t="s">
        <v>2002</v>
      </c>
      <c r="C14" s="12" t="s">
        <v>2011</v>
      </c>
      <c r="D14" s="12" t="s">
        <v>1109</v>
      </c>
      <c r="E14" s="12">
        <v>100</v>
      </c>
      <c r="F14" s="12"/>
      <c r="G14" s="60"/>
      <c r="H14" s="12"/>
      <c r="I14" s="12"/>
      <c r="J14" s="12"/>
      <c r="K14" s="45"/>
      <c r="L14" s="28" t="str">
        <f t="shared" ca="1" si="0"/>
        <v>BIL_BANK VARCHAR(100)   ,</v>
      </c>
    </row>
    <row r="15" spans="1:12">
      <c r="A15" s="4">
        <v>9</v>
      </c>
      <c r="B15" s="12" t="s">
        <v>2003</v>
      </c>
      <c r="C15" s="12" t="s">
        <v>2012</v>
      </c>
      <c r="D15" s="12" t="s">
        <v>1109</v>
      </c>
      <c r="E15" s="12">
        <v>50</v>
      </c>
      <c r="F15" s="12"/>
      <c r="G15" s="60"/>
      <c r="H15" s="12"/>
      <c r="I15" s="12"/>
      <c r="J15" s="12"/>
      <c r="K15" s="45"/>
      <c r="L15" s="28" t="str">
        <f t="shared" ca="1" si="0"/>
        <v>BIL_ACCOUNT VARCHAR(50)   ,</v>
      </c>
    </row>
    <row r="16" spans="1:12">
      <c r="A16" s="4">
        <v>10</v>
      </c>
      <c r="B16" s="12" t="s">
        <v>2004</v>
      </c>
      <c r="C16" s="12" t="s">
        <v>2036</v>
      </c>
      <c r="D16" s="12" t="s">
        <v>499</v>
      </c>
      <c r="E16" s="12"/>
      <c r="F16" s="12"/>
      <c r="G16" s="60"/>
      <c r="H16" s="12"/>
      <c r="I16" s="12"/>
      <c r="J16" s="12"/>
      <c r="K16" s="45"/>
      <c r="L16" s="28" t="str">
        <f t="shared" ca="1" si="0"/>
        <v>BIL_TIME DATETIME   ,</v>
      </c>
    </row>
    <row r="17" spans="1:12">
      <c r="A17" s="4">
        <v>11</v>
      </c>
      <c r="B17" s="12" t="s">
        <v>2006</v>
      </c>
      <c r="C17" s="12" t="s">
        <v>2017</v>
      </c>
      <c r="D17" s="12" t="s">
        <v>1109</v>
      </c>
      <c r="E17" s="12">
        <v>50</v>
      </c>
      <c r="F17" s="12"/>
      <c r="G17" s="60"/>
      <c r="H17" s="12"/>
      <c r="I17" s="12"/>
      <c r="J17" s="12"/>
      <c r="K17" s="45"/>
      <c r="L17" s="28" t="str">
        <f t="shared" ca="1" si="0"/>
        <v>BIL_BILL_NO VARCHAR(50)   ,</v>
      </c>
    </row>
    <row r="18" spans="1:12">
      <c r="A18" s="4">
        <v>12</v>
      </c>
      <c r="B18" s="12" t="s">
        <v>2007</v>
      </c>
      <c r="C18" s="12" t="s">
        <v>2032</v>
      </c>
      <c r="D18" s="12" t="s">
        <v>122</v>
      </c>
      <c r="E18" s="12" t="s">
        <v>2015</v>
      </c>
      <c r="F18" s="12"/>
      <c r="G18" s="60"/>
      <c r="H18" s="12"/>
      <c r="I18" s="12"/>
      <c r="J18" s="12"/>
      <c r="K18" s="45"/>
      <c r="L18" s="28" t="str">
        <f t="shared" ca="1" si="0"/>
        <v>BIL_MONEY NUMERIC(11,2)   ,</v>
      </c>
    </row>
    <row r="19" spans="1:12">
      <c r="A19" s="4">
        <v>13</v>
      </c>
      <c r="B19" s="12" t="s">
        <v>2005</v>
      </c>
      <c r="C19" s="12" t="s">
        <v>2023</v>
      </c>
      <c r="D19" s="12" t="s">
        <v>1123</v>
      </c>
      <c r="E19" s="12">
        <v>1</v>
      </c>
      <c r="F19" s="12"/>
      <c r="G19" s="60"/>
      <c r="H19" s="12"/>
      <c r="I19" s="12"/>
      <c r="J19" s="12"/>
      <c r="K19" s="45" t="s">
        <v>2034</v>
      </c>
      <c r="L19" s="28" t="str">
        <f ca="1">C19&amp;" "&amp;D19&amp;IF(OR(D19="DATETIME",D19="INT",D19="DATE",D19="TEXT"),E19,"("&amp;E19&amp;")")&amp;" "&amp;" "&amp;H19&amp;" "&amp;J19&amp;IF(G19&lt;&gt;""," default "&amp;G19&amp;" ","")&amp;IF(I19&lt;&gt;""," identity("&amp;I19&amp;") ","")&amp;IF(OFFSET(C19,1,0,1,1)="","",",")</f>
        <v>BIL_STATUS CHAR(1)   ,</v>
      </c>
    </row>
    <row r="20" spans="1:12">
      <c r="A20" s="4">
        <v>14</v>
      </c>
      <c r="B20" s="12" t="s">
        <v>2043</v>
      </c>
      <c r="C20" s="12" t="s">
        <v>2042</v>
      </c>
      <c r="D20" s="12" t="s">
        <v>2044</v>
      </c>
      <c r="E20" s="12">
        <v>1</v>
      </c>
      <c r="F20" s="12"/>
      <c r="G20" s="60"/>
      <c r="H20" s="12"/>
      <c r="I20" s="12"/>
      <c r="J20" s="12"/>
      <c r="K20" s="45" t="s">
        <v>2045</v>
      </c>
      <c r="L20" s="28" t="str">
        <f ca="1">C20&amp;" "&amp;D20&amp;IF(OR(D20="DATETIME",D20="INT",D20="DATE",D20="TEXT"),E20,"("&amp;E20&amp;")")&amp;" "&amp;" "&amp;H20&amp;" "&amp;J20&amp;IF(G20&lt;&gt;""," default "&amp;G20&amp;" ","")&amp;IF(I20&lt;&gt;""," identity("&amp;I20&amp;") ","")&amp;IF(OFFSET(C20,1,0,1,1)="","",",")</f>
        <v>BIL_FLAG CHAR(1)   ,</v>
      </c>
    </row>
    <row r="21" spans="1:12">
      <c r="A21" s="4">
        <v>15</v>
      </c>
      <c r="B21" s="12" t="s">
        <v>125</v>
      </c>
      <c r="C21" s="12" t="s">
        <v>1991</v>
      </c>
      <c r="D21" s="12" t="s">
        <v>1109</v>
      </c>
      <c r="E21" s="12">
        <v>400</v>
      </c>
      <c r="F21" s="12"/>
      <c r="G21" s="60"/>
      <c r="H21" s="12"/>
      <c r="I21" s="12"/>
      <c r="J21" s="12"/>
      <c r="K21" s="45"/>
      <c r="L21" s="28" t="str">
        <f t="shared" ca="1" si="0"/>
        <v>BIL_DESC VARCHAR(400)   ,</v>
      </c>
    </row>
    <row r="22" spans="1:12">
      <c r="A22" s="4">
        <v>16</v>
      </c>
      <c r="B22" s="12" t="s">
        <v>2021</v>
      </c>
      <c r="C22" s="12" t="s">
        <v>2022</v>
      </c>
      <c r="D22" s="12" t="s">
        <v>998</v>
      </c>
      <c r="E22" s="12"/>
      <c r="F22" s="12"/>
      <c r="G22" s="60"/>
      <c r="H22" s="12"/>
      <c r="I22" s="12"/>
      <c r="J22" s="12"/>
      <c r="K22" s="45"/>
      <c r="L22" s="28" t="str">
        <f t="shared" ca="1" si="0"/>
        <v>BIL_REGISTOR INT   ,</v>
      </c>
    </row>
    <row r="23" spans="1:12">
      <c r="A23" s="4">
        <v>17</v>
      </c>
      <c r="B23" s="12" t="s">
        <v>320</v>
      </c>
      <c r="C23" s="12" t="s">
        <v>1992</v>
      </c>
      <c r="D23" s="12" t="s">
        <v>499</v>
      </c>
      <c r="E23" s="12"/>
      <c r="F23" s="12"/>
      <c r="G23" s="60" t="s">
        <v>2033</v>
      </c>
      <c r="H23" s="12"/>
      <c r="I23" s="12"/>
      <c r="J23" s="12"/>
      <c r="K23" s="45"/>
      <c r="L23" s="28" t="str">
        <f t="shared" ca="1" si="0"/>
        <v xml:space="preserve">BIL_REGISTDATE DATETIME    default getdate() </v>
      </c>
    </row>
    <row r="24" spans="1:12">
      <c r="L24" s="229" t="str">
        <f ca="1">"PRIMARY KEY("&amp;IF(OFFSET(C7,0,3,1,1)="PK",C7&amp;IF(OFFSET(C7,1,3,1,1)="","",","),"")&amp;IF(OFFSET(C7,1,3,1,1)="PK",OFFSET(C7,1,0,1,1)&amp;IF(OFFSET(C7,1,0,1,1)="",",",""),"")&amp;"));"</f>
        <v>PRIMARY KEY(BIL_ID));</v>
      </c>
    </row>
    <row r="25" spans="1:12">
      <c r="L25" s="28" t="s">
        <v>232</v>
      </c>
    </row>
    <row r="26" spans="1:12">
      <c r="A26" s="539" t="s">
        <v>87</v>
      </c>
      <c r="B26" s="540"/>
      <c r="C26" s="553" t="s">
        <v>1549</v>
      </c>
      <c r="D26" s="554"/>
      <c r="E26" s="539" t="s">
        <v>88</v>
      </c>
      <c r="F26" s="540"/>
      <c r="G26" s="326"/>
      <c r="H26" s="326"/>
      <c r="I26" s="326"/>
      <c r="J26" s="326"/>
      <c r="K26" s="555" t="s">
        <v>2049</v>
      </c>
      <c r="L26" s="28" t="str">
        <f>"/*"&amp;C27&amp;"*/"</f>
        <v>/*发票-合同关系*/</v>
      </c>
    </row>
    <row r="27" spans="1:12">
      <c r="A27" s="539" t="s">
        <v>0</v>
      </c>
      <c r="B27" s="540"/>
      <c r="C27" s="553" t="s">
        <v>1990</v>
      </c>
      <c r="D27" s="554"/>
      <c r="E27" s="539" t="s">
        <v>89</v>
      </c>
      <c r="F27" s="540"/>
      <c r="G27" s="326"/>
      <c r="H27" s="326"/>
      <c r="I27" s="326"/>
      <c r="J27" s="326"/>
      <c r="K27" s="556"/>
      <c r="L27" s="28" t="str">
        <f>"/*"&amp;C28&amp;"*/"</f>
        <v>/**/</v>
      </c>
    </row>
    <row r="28" spans="1:12">
      <c r="A28" s="539" t="s">
        <v>1</v>
      </c>
      <c r="B28" s="540"/>
      <c r="C28" s="546"/>
      <c r="D28" s="547"/>
      <c r="E28" s="547"/>
      <c r="F28" s="547"/>
      <c r="G28" s="547"/>
      <c r="H28" s="547"/>
      <c r="I28" s="547"/>
      <c r="J28" s="547"/>
      <c r="K28" s="548"/>
      <c r="L28" s="228" t="str">
        <f>"if exists (select * from sysobjects where id = object_id(N'["&amp;K26&amp;"]') and OBJECTPROPERTY(id, N'IsUserTable')= 1)"</f>
        <v>if exists (select * from sysobjects where id = object_id(N'[LZ_CONTRACT_BILL_REL]') and OBJECTPROPERTY(id, N'IsUserTable')= 1)</v>
      </c>
    </row>
    <row r="29" spans="1:12">
      <c r="A29" s="322"/>
      <c r="B29" s="323"/>
      <c r="C29" s="324"/>
      <c r="D29" s="324"/>
      <c r="E29" s="324"/>
      <c r="F29" s="324"/>
      <c r="G29" s="324"/>
      <c r="H29" s="324"/>
      <c r="I29" s="324"/>
      <c r="J29" s="325"/>
      <c r="K29" s="324"/>
      <c r="L29" s="228" t="str">
        <f>"DROP TABLE "&amp;K26</f>
        <v>DROP TABLE LZ_CONTRACT_BILL_REL</v>
      </c>
    </row>
    <row r="30" spans="1:12">
      <c r="A30" s="1"/>
      <c r="B30" s="1"/>
      <c r="C30" s="1"/>
      <c r="D30" s="2"/>
      <c r="E30" s="1"/>
      <c r="F30" s="1"/>
      <c r="G30" s="1"/>
      <c r="H30" s="1"/>
      <c r="I30" s="1"/>
      <c r="J30" s="50"/>
      <c r="K30" s="1"/>
      <c r="L30" s="167" t="str">
        <f>"GO "</f>
        <v xml:space="preserve">GO </v>
      </c>
    </row>
    <row r="31" spans="1:12">
      <c r="A31" s="3" t="s">
        <v>2</v>
      </c>
      <c r="B31" s="3" t="s">
        <v>90</v>
      </c>
      <c r="C31" s="3" t="s">
        <v>91</v>
      </c>
      <c r="D31" s="3" t="s">
        <v>3</v>
      </c>
      <c r="E31" s="3" t="s">
        <v>4</v>
      </c>
      <c r="F31" s="3" t="s">
        <v>97</v>
      </c>
      <c r="G31" s="3" t="s">
        <v>234</v>
      </c>
      <c r="H31" s="3" t="s">
        <v>297</v>
      </c>
      <c r="I31" s="3" t="s">
        <v>233</v>
      </c>
      <c r="J31" s="51" t="s">
        <v>92</v>
      </c>
      <c r="K31" s="3" t="s">
        <v>93</v>
      </c>
      <c r="L31" s="28" t="str">
        <f>"CREATE TABLE "&amp;K26&amp;"("</f>
        <v>CREATE TABLE LZ_CONTRACT_BILL_REL(</v>
      </c>
    </row>
    <row r="32" spans="1:12">
      <c r="A32" s="4">
        <v>1</v>
      </c>
      <c r="B32" s="12" t="s">
        <v>1996</v>
      </c>
      <c r="C32" s="12" t="s">
        <v>2050</v>
      </c>
      <c r="D32" s="12" t="s">
        <v>120</v>
      </c>
      <c r="E32" s="12"/>
      <c r="F32" s="12" t="s">
        <v>1995</v>
      </c>
      <c r="G32" s="60"/>
      <c r="H32" s="12"/>
      <c r="I32" s="12"/>
      <c r="J32" s="12" t="s">
        <v>149</v>
      </c>
      <c r="K32" s="45"/>
      <c r="L32" s="28" t="str">
        <f ca="1">C32&amp;" "&amp;D32&amp;IF(OR(D32="DATETIME",D32="INT",D32="DATE",D32="TEXT"),E32,"("&amp;E32&amp;")")&amp;" "&amp;" "&amp;H32&amp;" "&amp;J32&amp;IF(G32&lt;&gt;""," default "&amp;G32&amp;" ","")&amp;IF(I32&lt;&gt;""," identity("&amp;I32&amp;") ","")&amp;IF(OFFSET(C32,1,0,1,1)="","",",")</f>
        <v>CBR_BILL_ID INT   not null,</v>
      </c>
    </row>
    <row r="33" spans="1:12">
      <c r="A33" s="4">
        <v>2</v>
      </c>
      <c r="B33" s="12" t="s">
        <v>1997</v>
      </c>
      <c r="C33" s="12" t="s">
        <v>2016</v>
      </c>
      <c r="D33" s="12" t="s">
        <v>1109</v>
      </c>
      <c r="E33" s="12">
        <v>20</v>
      </c>
      <c r="F33" s="12" t="s">
        <v>1995</v>
      </c>
      <c r="G33" s="60"/>
      <c r="H33" s="12"/>
      <c r="I33" s="12"/>
      <c r="J33" s="12"/>
      <c r="K33" s="45"/>
      <c r="L33" s="28" t="str">
        <f ca="1">C33&amp;" "&amp;D33&amp;IF(OR(D33="DATETIME",D33="INT",D33="DATE",D33="TEXT"),E33,"("&amp;E33&amp;")")&amp;" "&amp;" "&amp;H33&amp;" "&amp;J33&amp;IF(G33&lt;&gt;""," default "&amp;G33&amp;" ","")&amp;IF(I33&lt;&gt;""," identity("&amp;I33&amp;") ","")&amp;IF(OFFSET(C33,1,0,1,1)="","",",")</f>
        <v>CBR_CONTRACT_MAIN_ID VARCHAR(20)   ,</v>
      </c>
    </row>
    <row r="34" spans="1:12">
      <c r="A34" s="4">
        <v>3</v>
      </c>
      <c r="B34" s="12" t="s">
        <v>2007</v>
      </c>
      <c r="C34" s="12" t="s">
        <v>2051</v>
      </c>
      <c r="D34" s="12" t="s">
        <v>122</v>
      </c>
      <c r="E34" s="12" t="s">
        <v>2015</v>
      </c>
      <c r="F34" s="12"/>
      <c r="G34" s="60"/>
      <c r="H34" s="12"/>
      <c r="I34" s="12"/>
      <c r="J34" s="12"/>
      <c r="K34" s="45"/>
      <c r="L34" s="28" t="str">
        <f t="shared" ref="L34:L36" ca="1" si="1">C34&amp;" "&amp;D34&amp;IF(OR(D34="DATETIME",D34="INT",D34="DATE",D34="TEXT"),E34,"("&amp;E34&amp;")")&amp;" "&amp;" "&amp;H34&amp;" "&amp;J34&amp;IF(G34&lt;&gt;""," default "&amp;G34&amp;" ","")&amp;IF(I34&lt;&gt;""," identity("&amp;I34&amp;") ","")&amp;IF(OFFSET(C34,1,0,1,1)="","",",")</f>
        <v>CBR_AMOUNT NUMERIC(11,2)   ,</v>
      </c>
    </row>
    <row r="35" spans="1:12">
      <c r="A35" s="4">
        <v>4</v>
      </c>
      <c r="B35" s="12" t="s">
        <v>42</v>
      </c>
      <c r="C35" s="12" t="s">
        <v>2046</v>
      </c>
      <c r="D35" s="12" t="s">
        <v>1109</v>
      </c>
      <c r="E35" s="12">
        <v>20</v>
      </c>
      <c r="F35" s="12"/>
      <c r="G35" s="60"/>
      <c r="H35" s="12"/>
      <c r="I35" s="12"/>
      <c r="J35" s="12"/>
      <c r="K35" s="45" t="s">
        <v>2040</v>
      </c>
      <c r="L35" s="28" t="str">
        <f t="shared" ca="1" si="1"/>
        <v>CBR_STATUS VARCHAR(20)   ,</v>
      </c>
    </row>
    <row r="36" spans="1:12">
      <c r="A36" s="4">
        <v>5</v>
      </c>
      <c r="B36" s="12" t="s">
        <v>133</v>
      </c>
      <c r="C36" s="12" t="s">
        <v>1993</v>
      </c>
      <c r="D36" s="12" t="s">
        <v>998</v>
      </c>
      <c r="E36" s="12"/>
      <c r="F36" s="12"/>
      <c r="G36" s="60"/>
      <c r="H36" s="12"/>
      <c r="I36" s="12"/>
      <c r="J36" s="12"/>
      <c r="K36" s="45"/>
      <c r="L36" s="28" t="str">
        <f t="shared" ca="1" si="1"/>
        <v>CBR_REGISTOR INT   ,</v>
      </c>
    </row>
    <row r="37" spans="1:12">
      <c r="A37" s="4">
        <v>6</v>
      </c>
      <c r="B37" s="12" t="s">
        <v>134</v>
      </c>
      <c r="C37" s="12" t="s">
        <v>1994</v>
      </c>
      <c r="D37" s="12" t="s">
        <v>499</v>
      </c>
      <c r="E37" s="12"/>
      <c r="F37" s="12"/>
      <c r="G37" s="60" t="s">
        <v>2033</v>
      </c>
      <c r="H37" s="12"/>
      <c r="I37" s="12"/>
      <c r="J37" s="12"/>
      <c r="K37" s="45"/>
      <c r="L37" s="28" t="str">
        <f ca="1">C37&amp;" "&amp;D37&amp;IF(OR(D37="DATETIME",D37="INT",D37="DATE",D37="TEXT"),E37,"("&amp;E37&amp;")")&amp;" "&amp;" "&amp;H37&amp;" "&amp;J37&amp;IF(G37&lt;&gt;""," default "&amp;G37&amp;" ","")&amp;IF(I37&lt;&gt;""," identity("&amp;I37&amp;") ","")&amp;IF(OFFSET(C37,1,0,1,1)="","",",")</f>
        <v xml:space="preserve">CBR_REGISTDATE DATETIME    default getdate() </v>
      </c>
    </row>
    <row r="38" spans="1:12">
      <c r="L38" s="229" t="str">
        <f ca="1">"PRIMARY KEY("&amp;IF(OFFSET(C32,0,3,1,1)="PK",C32&amp;IF(OFFSET(C32,1,3,1,1)="","",","),"")&amp;IF(OFFSET(C32,1,3,1,1)="PK",OFFSET(C32,1,0,1,1)&amp;IF(OFFSET(C32,1,0,1,1)="",",",""),"")&amp;"));"</f>
        <v>PRIMARY KEY(CBR_BILL_ID,CBR_CONTRACT_MAIN_ID));</v>
      </c>
    </row>
    <row r="39" spans="1:12">
      <c r="L39" s="28" t="s">
        <v>232</v>
      </c>
    </row>
  </sheetData>
  <mergeCells count="18">
    <mergeCell ref="A28:B28"/>
    <mergeCell ref="C28:K28"/>
    <mergeCell ref="A3:B3"/>
    <mergeCell ref="C3:K3"/>
    <mergeCell ref="A26:B26"/>
    <mergeCell ref="C26:D26"/>
    <mergeCell ref="E26:F26"/>
    <mergeCell ref="K26:K27"/>
    <mergeCell ref="A27:B27"/>
    <mergeCell ref="C27:D27"/>
    <mergeCell ref="E27:F27"/>
    <mergeCell ref="A1:B1"/>
    <mergeCell ref="C1:D1"/>
    <mergeCell ref="E1:F1"/>
    <mergeCell ref="K1:K2"/>
    <mergeCell ref="A2:B2"/>
    <mergeCell ref="C2:D2"/>
    <mergeCell ref="E2:F2"/>
  </mergeCells>
  <phoneticPr fontId="1" type="noConversion"/>
  <dataValidations count="1">
    <dataValidation type="list" allowBlank="1" showInputMessage="1" showErrorMessage="1" sqref="D32:D37 D7:D23">
      <formula1>"INT,CHAR,NVARCHAR,VARCHAR,TEXT,NUMERIC,DECIMAL,DATE,DATETIME"</formula1>
    </dataValidation>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dimension ref="A1:L28"/>
  <sheetViews>
    <sheetView topLeftCell="C1" workbookViewId="0">
      <selection activeCell="L28" sqref="L28"/>
    </sheetView>
  </sheetViews>
  <sheetFormatPr defaultRowHeight="13.5"/>
  <cols>
    <col min="1" max="1" width="4.75" bestFit="1" customWidth="1"/>
    <col min="2" max="2" width="13.875" customWidth="1"/>
    <col min="3" max="3" width="8" bestFit="1" customWidth="1"/>
    <col min="4" max="4" width="8.5" bestFit="1" customWidth="1"/>
    <col min="5" max="5" width="5" bestFit="1" customWidth="1"/>
    <col min="6" max="6" width="4.75" bestFit="1" customWidth="1"/>
    <col min="7" max="7" width="9.375" bestFit="1" customWidth="1"/>
    <col min="8" max="9" width="4.75" bestFit="1" customWidth="1"/>
    <col min="10" max="10" width="8.5" bestFit="1" customWidth="1"/>
    <col min="11" max="11" width="33.875" customWidth="1"/>
    <col min="12" max="12" width="96.25" bestFit="1" customWidth="1"/>
  </cols>
  <sheetData>
    <row r="1" spans="1:12">
      <c r="A1" s="539" t="s">
        <v>87</v>
      </c>
      <c r="B1" s="540"/>
      <c r="C1" s="553" t="s">
        <v>1549</v>
      </c>
      <c r="D1" s="554"/>
      <c r="E1" s="539" t="s">
        <v>88</v>
      </c>
      <c r="F1" s="540"/>
      <c r="G1" s="347"/>
      <c r="H1" s="347"/>
      <c r="I1" s="347"/>
      <c r="J1" s="347"/>
      <c r="K1" s="555" t="s">
        <v>2150</v>
      </c>
      <c r="L1" s="28" t="str">
        <f>"/*"&amp;C2&amp;"*/"</f>
        <v>/*城市列表*/</v>
      </c>
    </row>
    <row r="2" spans="1:12">
      <c r="A2" s="539" t="s">
        <v>0</v>
      </c>
      <c r="B2" s="540"/>
      <c r="C2" s="553" t="s">
        <v>2162</v>
      </c>
      <c r="D2" s="554"/>
      <c r="E2" s="539" t="s">
        <v>89</v>
      </c>
      <c r="F2" s="540"/>
      <c r="G2" s="347"/>
      <c r="H2" s="347"/>
      <c r="I2" s="347"/>
      <c r="J2" s="347"/>
      <c r="K2" s="556"/>
      <c r="L2" s="28" t="str">
        <f>"/*"&amp;C3&amp;"*/"</f>
        <v>/**/</v>
      </c>
    </row>
    <row r="3" spans="1:12">
      <c r="A3" s="539" t="s">
        <v>1</v>
      </c>
      <c r="B3" s="540"/>
      <c r="C3" s="546"/>
      <c r="D3" s="547"/>
      <c r="E3" s="547"/>
      <c r="F3" s="547"/>
      <c r="G3" s="547"/>
      <c r="H3" s="547"/>
      <c r="I3" s="547"/>
      <c r="J3" s="547"/>
      <c r="K3" s="548"/>
      <c r="L3" s="228" t="str">
        <f>"if exists (select * from sysobjects where id = object_id(N'["&amp;K1&amp;"]') and OBJECTPROPERTY(id, N'IsUserTable')= 1)"</f>
        <v>if exists (select * from sysobjects where id = object_id(N'[oc_cities]') and OBJECTPROPERTY(id, N'IsUserTable')= 1)</v>
      </c>
    </row>
    <row r="4" spans="1:12">
      <c r="A4" s="343"/>
      <c r="B4" s="344"/>
      <c r="C4" s="345"/>
      <c r="D4" s="345"/>
      <c r="E4" s="345"/>
      <c r="F4" s="345"/>
      <c r="G4" s="345"/>
      <c r="H4" s="345"/>
      <c r="I4" s="345"/>
      <c r="J4" s="346"/>
      <c r="K4" s="345"/>
      <c r="L4" s="228" t="str">
        <f>"DROP TABLE "&amp;K1</f>
        <v>DROP TABLE oc_cities</v>
      </c>
    </row>
    <row r="5" spans="1:12">
      <c r="A5" s="1"/>
      <c r="B5" s="1"/>
      <c r="C5" s="1"/>
      <c r="D5" s="2"/>
      <c r="E5" s="1"/>
      <c r="F5" s="1"/>
      <c r="G5" s="1"/>
      <c r="H5" s="1"/>
      <c r="I5" s="1"/>
      <c r="J5" s="50"/>
      <c r="K5" s="1"/>
      <c r="L5" s="167" t="str">
        <f>"GO "</f>
        <v xml:space="preserve">GO </v>
      </c>
    </row>
    <row r="6" spans="1:12">
      <c r="A6" s="3" t="s">
        <v>2</v>
      </c>
      <c r="B6" s="3" t="s">
        <v>90</v>
      </c>
      <c r="C6" s="3" t="s">
        <v>91</v>
      </c>
      <c r="D6" s="3" t="s">
        <v>3</v>
      </c>
      <c r="E6" s="3" t="s">
        <v>4</v>
      </c>
      <c r="F6" s="3" t="s">
        <v>97</v>
      </c>
      <c r="G6" s="3" t="s">
        <v>234</v>
      </c>
      <c r="H6" s="3" t="s">
        <v>297</v>
      </c>
      <c r="I6" s="3" t="s">
        <v>233</v>
      </c>
      <c r="J6" s="51" t="s">
        <v>92</v>
      </c>
      <c r="K6" s="3" t="s">
        <v>93</v>
      </c>
      <c r="L6" s="28" t="str">
        <f>"CREATE TABLE "&amp;K1&amp;"("</f>
        <v>CREATE TABLE oc_cities(</v>
      </c>
    </row>
    <row r="7" spans="1:12">
      <c r="A7" s="4">
        <v>1</v>
      </c>
      <c r="B7" s="12" t="s">
        <v>2159</v>
      </c>
      <c r="C7" s="12" t="s">
        <v>2151</v>
      </c>
      <c r="D7" s="12" t="s">
        <v>120</v>
      </c>
      <c r="E7" s="12"/>
      <c r="F7" s="12" t="s">
        <v>1995</v>
      </c>
      <c r="G7" s="60"/>
      <c r="H7" s="12"/>
      <c r="I7" s="12" t="s">
        <v>236</v>
      </c>
      <c r="J7" s="12" t="s">
        <v>149</v>
      </c>
      <c r="K7" s="45"/>
      <c r="L7" s="28" t="str">
        <f ca="1">C7&amp;" "&amp;D7&amp;IF(OR(D7="DATETIME",D7="INT",D7="DATE",D7="TEXT"),E7,"("&amp;E7&amp;")")&amp;" "&amp;" "&amp;H7&amp;" "&amp;J7&amp;IF(G7&lt;&gt;""," default "&amp;G7&amp;" ","")&amp;IF(I7&lt;&gt;""," identity("&amp;I7&amp;") ","")&amp;IF(OFFSET(C7,1,0,1,1)="","",",")</f>
        <v>id INT   not null identity(1,1) ,</v>
      </c>
    </row>
    <row r="8" spans="1:12">
      <c r="A8" s="4">
        <v>2</v>
      </c>
      <c r="B8" s="12" t="s">
        <v>2160</v>
      </c>
      <c r="C8" s="12" t="s">
        <v>2152</v>
      </c>
      <c r="D8" s="12" t="s">
        <v>998</v>
      </c>
      <c r="E8" s="12"/>
      <c r="F8" s="12"/>
      <c r="G8" s="60"/>
      <c r="H8" s="12"/>
      <c r="I8" s="12"/>
      <c r="J8" s="12"/>
      <c r="K8" s="45"/>
      <c r="L8" s="28" t="str">
        <f ca="1">C8&amp;" "&amp;D8&amp;IF(OR(D8="DATETIME",D8="INT",D8="DATE",D8="TEXT"),E8,"("&amp;E8&amp;")")&amp;" "&amp;" "&amp;H8&amp;" "&amp;J8&amp;IF(G8&lt;&gt;""," default "&amp;G8&amp;" ","")&amp;IF(I8&lt;&gt;""," identity("&amp;I8&amp;") ","")&amp;IF(OFFSET(C8,1,0,1,1)="","",",")</f>
        <v>pid  INT   ,</v>
      </c>
    </row>
    <row r="9" spans="1:12">
      <c r="A9" s="4">
        <v>3</v>
      </c>
      <c r="B9" s="12" t="s">
        <v>1301</v>
      </c>
      <c r="C9" s="12" t="s">
        <v>2153</v>
      </c>
      <c r="D9" s="12" t="s">
        <v>1109</v>
      </c>
      <c r="E9" s="12">
        <v>40</v>
      </c>
      <c r="F9" s="12"/>
      <c r="G9" s="60"/>
      <c r="H9" s="12"/>
      <c r="I9" s="12"/>
      <c r="J9" s="12"/>
      <c r="K9" s="45"/>
      <c r="L9" s="28" t="str">
        <f t="shared" ref="L9:L11" ca="1" si="0">C9&amp;" "&amp;D9&amp;IF(OR(D9="DATETIME",D9="INT",D9="DATE",D9="TEXT"),E9,"("&amp;E9&amp;")")&amp;" "&amp;" "&amp;H9&amp;" "&amp;J9&amp;IF(G9&lt;&gt;""," default "&amp;G9&amp;" ","")&amp;IF(I9&lt;&gt;""," identity("&amp;I9&amp;") ","")&amp;IF(OFFSET(C9,1,0,1,1)="","",",")</f>
        <v>cname VARCHAR(40)   ,</v>
      </c>
    </row>
    <row r="10" spans="1:12">
      <c r="A10" s="4">
        <v>4</v>
      </c>
      <c r="B10" s="12" t="s">
        <v>2157</v>
      </c>
      <c r="C10" s="12" t="s">
        <v>2154</v>
      </c>
      <c r="D10" s="12" t="s">
        <v>1109</v>
      </c>
      <c r="E10" s="12">
        <v>20</v>
      </c>
      <c r="F10" s="12"/>
      <c r="G10" s="60"/>
      <c r="H10" s="12"/>
      <c r="I10" s="12"/>
      <c r="J10" s="12"/>
      <c r="K10" s="45"/>
      <c r="L10" s="28" t="str">
        <f t="shared" ca="1" si="0"/>
        <v>lng VARCHAR(20)   ,</v>
      </c>
    </row>
    <row r="11" spans="1:12">
      <c r="A11" s="4">
        <v>5</v>
      </c>
      <c r="B11" s="12" t="s">
        <v>2158</v>
      </c>
      <c r="C11" s="12" t="s">
        <v>2155</v>
      </c>
      <c r="D11" s="12" t="s">
        <v>1109</v>
      </c>
      <c r="E11" s="12">
        <v>20</v>
      </c>
      <c r="F11" s="12"/>
      <c r="G11" s="60"/>
      <c r="H11" s="12"/>
      <c r="I11" s="12"/>
      <c r="J11" s="12"/>
      <c r="K11" s="45"/>
      <c r="L11" s="28" t="str">
        <f t="shared" ca="1" si="0"/>
        <v>lat VARCHAR(20)   ,</v>
      </c>
    </row>
    <row r="12" spans="1:12">
      <c r="A12" s="4">
        <v>6</v>
      </c>
      <c r="B12" s="12" t="s">
        <v>2161</v>
      </c>
      <c r="C12" s="12" t="s">
        <v>2156</v>
      </c>
      <c r="D12" s="12" t="s">
        <v>326</v>
      </c>
      <c r="E12" s="12"/>
      <c r="F12" s="12"/>
      <c r="G12" s="60"/>
      <c r="H12" s="12"/>
      <c r="I12" s="12"/>
      <c r="J12" s="12"/>
      <c r="K12" s="45"/>
      <c r="L12" s="28" t="str">
        <f ca="1">C12&amp;" "&amp;D12&amp;IF(OR(D12="DATETIME",D12="INT",D12="DATE",D12="TEXT"),E12,"("&amp;E12&amp;")")&amp;" "&amp;" "&amp;H12&amp;" "&amp;J12&amp;IF(G12&lt;&gt;""," default "&amp;G12&amp;" ","")&amp;IF(I12&lt;&gt;""," identity("&amp;I12&amp;") ","")&amp;IF(OFFSET(C12,1,0,1,1)="","",",")</f>
        <v xml:space="preserve">suofang INT   </v>
      </c>
    </row>
    <row r="13" spans="1:12">
      <c r="L13" s="229" t="str">
        <f ca="1">"PRIMARY KEY("&amp;IF(OFFSET(C7,0,3,1,1)="PK",C7&amp;IF(OFFSET(C7,1,3,1,1)="","",","),"")&amp;IF(OFFSET(C7,1,3,1,1)="PK",OFFSET(C7,1,0,1,1)&amp;IF(OFFSET(C7,1,0,1,1)="",",",""),"")&amp;"));"</f>
        <v>PRIMARY KEY(id));</v>
      </c>
    </row>
    <row r="14" spans="1:12">
      <c r="L14" s="28" t="s">
        <v>232</v>
      </c>
    </row>
    <row r="15" spans="1:12">
      <c r="A15" s="539" t="s">
        <v>87</v>
      </c>
      <c r="B15" s="540"/>
      <c r="C15" s="553" t="s">
        <v>2164</v>
      </c>
      <c r="D15" s="554"/>
      <c r="E15" s="539" t="s">
        <v>88</v>
      </c>
      <c r="F15" s="540"/>
      <c r="G15" s="347"/>
      <c r="H15" s="347"/>
      <c r="I15" s="347"/>
      <c r="J15" s="347"/>
      <c r="K15" s="555" t="s">
        <v>2165</v>
      </c>
      <c r="L15" s="28" t="str">
        <f>"/*"&amp;C16&amp;"*/"</f>
        <v>/*省份列表*/</v>
      </c>
    </row>
    <row r="16" spans="1:12">
      <c r="A16" s="539" t="s">
        <v>0</v>
      </c>
      <c r="B16" s="540"/>
      <c r="C16" s="553" t="s">
        <v>2163</v>
      </c>
      <c r="D16" s="554"/>
      <c r="E16" s="539" t="s">
        <v>89</v>
      </c>
      <c r="F16" s="540"/>
      <c r="G16" s="347"/>
      <c r="H16" s="347"/>
      <c r="I16" s="347"/>
      <c r="J16" s="347"/>
      <c r="K16" s="556"/>
      <c r="L16" s="28" t="str">
        <f>"/*"&amp;C17&amp;"*/"</f>
        <v>/**/</v>
      </c>
    </row>
    <row r="17" spans="1:12">
      <c r="A17" s="539" t="s">
        <v>1</v>
      </c>
      <c r="B17" s="540"/>
      <c r="C17" s="546"/>
      <c r="D17" s="547"/>
      <c r="E17" s="547"/>
      <c r="F17" s="547"/>
      <c r="G17" s="547"/>
      <c r="H17" s="547"/>
      <c r="I17" s="547"/>
      <c r="J17" s="547"/>
      <c r="K17" s="548"/>
      <c r="L17" s="228" t="str">
        <f>"if exists (select * from sysobjects where id = object_id(N'["&amp;K15&amp;"]') and OBJECTPROPERTY(id, N'IsUserTable')= 1)"</f>
        <v>if exists (select * from sysobjects where id = object_id(N'[oc_provinces]') and OBJECTPROPERTY(id, N'IsUserTable')= 1)</v>
      </c>
    </row>
    <row r="18" spans="1:12">
      <c r="A18" s="343"/>
      <c r="B18" s="344"/>
      <c r="C18" s="345"/>
      <c r="D18" s="345"/>
      <c r="E18" s="345"/>
      <c r="F18" s="345"/>
      <c r="G18" s="345"/>
      <c r="H18" s="345"/>
      <c r="I18" s="345"/>
      <c r="J18" s="346"/>
      <c r="K18" s="345"/>
      <c r="L18" s="228" t="str">
        <f>"DROP TABLE "&amp;K15</f>
        <v>DROP TABLE oc_provinces</v>
      </c>
    </row>
    <row r="19" spans="1:12">
      <c r="A19" s="1"/>
      <c r="B19" s="1"/>
      <c r="C19" s="1"/>
      <c r="D19" s="2"/>
      <c r="E19" s="1"/>
      <c r="F19" s="1"/>
      <c r="G19" s="1"/>
      <c r="H19" s="1"/>
      <c r="I19" s="1"/>
      <c r="J19" s="50"/>
      <c r="K19" s="1"/>
      <c r="L19" s="167" t="str">
        <f>"GO "</f>
        <v xml:space="preserve">GO </v>
      </c>
    </row>
    <row r="20" spans="1:12">
      <c r="A20" s="3" t="s">
        <v>2</v>
      </c>
      <c r="B20" s="3" t="s">
        <v>90</v>
      </c>
      <c r="C20" s="3" t="s">
        <v>91</v>
      </c>
      <c r="D20" s="3" t="s">
        <v>3</v>
      </c>
      <c r="E20" s="3" t="s">
        <v>4</v>
      </c>
      <c r="F20" s="3" t="s">
        <v>97</v>
      </c>
      <c r="G20" s="3" t="s">
        <v>234</v>
      </c>
      <c r="H20" s="3" t="s">
        <v>297</v>
      </c>
      <c r="I20" s="3" t="s">
        <v>233</v>
      </c>
      <c r="J20" s="51" t="s">
        <v>92</v>
      </c>
      <c r="K20" s="3" t="s">
        <v>93</v>
      </c>
      <c r="L20" s="28" t="str">
        <f>"CREATE TABLE "&amp;K15&amp;"("</f>
        <v>CREATE TABLE oc_provinces(</v>
      </c>
    </row>
    <row r="21" spans="1:12">
      <c r="A21" s="4">
        <v>1</v>
      </c>
      <c r="B21" s="12" t="s">
        <v>2160</v>
      </c>
      <c r="C21" s="12" t="s">
        <v>2166</v>
      </c>
      <c r="D21" s="12" t="s">
        <v>120</v>
      </c>
      <c r="E21" s="12"/>
      <c r="F21" s="12" t="s">
        <v>1995</v>
      </c>
      <c r="G21" s="60"/>
      <c r="H21" s="12"/>
      <c r="I21" s="12" t="s">
        <v>236</v>
      </c>
      <c r="J21" s="12" t="s">
        <v>149</v>
      </c>
      <c r="K21" s="45"/>
      <c r="L21" s="28" t="str">
        <f ca="1">C21&amp;" "&amp;D21&amp;IF(OR(D21="DATETIME",D21="INT",D21="DATE",D21="TEXT"),E21,"("&amp;E21&amp;")")&amp;" "&amp;" "&amp;H21&amp;" "&amp;J21&amp;IF(G21&lt;&gt;""," default "&amp;G21&amp;" ","")&amp;IF(I21&lt;&gt;""," identity("&amp;I21&amp;") ","")&amp;IF(OFFSET(C21,1,0,1,1)="","",",")</f>
        <v>id INT   not null identity(1,1) ,</v>
      </c>
    </row>
    <row r="22" spans="1:12">
      <c r="A22" s="4">
        <v>2</v>
      </c>
      <c r="B22" s="12" t="s">
        <v>2168</v>
      </c>
      <c r="C22" s="12" t="s">
        <v>2167</v>
      </c>
      <c r="D22" s="12" t="s">
        <v>1109</v>
      </c>
      <c r="E22" s="12">
        <v>40</v>
      </c>
      <c r="F22" s="12"/>
      <c r="G22" s="60"/>
      <c r="H22" s="12"/>
      <c r="I22" s="12"/>
      <c r="J22" s="12"/>
      <c r="K22" s="45"/>
      <c r="L22" s="28" t="str">
        <f ca="1">C22&amp;" "&amp;D22&amp;IF(OR(D22="DATETIME",D22="INT",D22="DATE",D22="TEXT"),E22,"("&amp;E22&amp;")")&amp;" "&amp;" "&amp;H22&amp;" "&amp;J22&amp;IF(G22&lt;&gt;""," default "&amp;G22&amp;" ","")&amp;IF(I22&lt;&gt;""," identity("&amp;I22&amp;") ","")&amp;IF(OFFSET(C22,1,0,1,1)="","",",")</f>
        <v>pname VARCHAR(40)   ,</v>
      </c>
    </row>
    <row r="23" spans="1:12">
      <c r="A23" s="4">
        <v>3</v>
      </c>
      <c r="B23" s="12" t="s">
        <v>2170</v>
      </c>
      <c r="C23" s="12" t="s">
        <v>2169</v>
      </c>
      <c r="D23" s="12" t="s">
        <v>1109</v>
      </c>
      <c r="E23" s="12">
        <v>20</v>
      </c>
      <c r="F23" s="12"/>
      <c r="G23" s="60"/>
      <c r="H23" s="12"/>
      <c r="I23" s="12"/>
      <c r="J23" s="12"/>
      <c r="K23" s="45"/>
      <c r="L23" s="28" t="str">
        <f t="shared" ref="L23:L25" ca="1" si="1">C23&amp;" "&amp;D23&amp;IF(OR(D23="DATETIME",D23="INT",D23="DATE",D23="TEXT"),E23,"("&amp;E23&amp;")")&amp;" "&amp;" "&amp;H23&amp;" "&amp;J23&amp;IF(G23&lt;&gt;""," default "&amp;G23&amp;" ","")&amp;IF(I23&lt;&gt;""," identity("&amp;I23&amp;") ","")&amp;IF(OFFSET(C23,1,0,1,1)="","",",")</f>
        <v>lng VARCHAR(20)   ,</v>
      </c>
    </row>
    <row r="24" spans="1:12">
      <c r="A24" s="4">
        <v>4</v>
      </c>
      <c r="B24" s="12" t="s">
        <v>2171</v>
      </c>
      <c r="C24" s="12" t="s">
        <v>2172</v>
      </c>
      <c r="D24" s="12" t="s">
        <v>1109</v>
      </c>
      <c r="E24" s="12">
        <v>20</v>
      </c>
      <c r="F24" s="12"/>
      <c r="G24" s="60"/>
      <c r="H24" s="12"/>
      <c r="I24" s="12"/>
      <c r="J24" s="12"/>
      <c r="K24" s="45"/>
      <c r="L24" s="28" t="str">
        <f t="shared" ca="1" si="1"/>
        <v>lat VARCHAR(20)   ,</v>
      </c>
    </row>
    <row r="25" spans="1:12">
      <c r="A25" s="4">
        <v>5</v>
      </c>
      <c r="B25" s="12" t="s">
        <v>2173</v>
      </c>
      <c r="C25" s="12" t="s">
        <v>2156</v>
      </c>
      <c r="D25" s="12" t="s">
        <v>998</v>
      </c>
      <c r="E25" s="12"/>
      <c r="F25" s="12"/>
      <c r="G25" s="60"/>
      <c r="H25" s="12"/>
      <c r="I25" s="12"/>
      <c r="J25" s="12"/>
      <c r="K25" s="45"/>
      <c r="L25" s="28" t="str">
        <f t="shared" ca="1" si="1"/>
        <v>suofang INT   ,</v>
      </c>
    </row>
    <row r="26" spans="1:12">
      <c r="A26" s="4">
        <v>6</v>
      </c>
      <c r="B26" s="12" t="s">
        <v>2175</v>
      </c>
      <c r="C26" s="12" t="s">
        <v>2174</v>
      </c>
      <c r="D26" s="12" t="s">
        <v>998</v>
      </c>
      <c r="E26" s="12"/>
      <c r="F26" s="12"/>
      <c r="G26" s="60"/>
      <c r="H26" s="12"/>
      <c r="I26" s="12"/>
      <c r="J26" s="12"/>
      <c r="K26" s="45" t="s">
        <v>2176</v>
      </c>
      <c r="L26" s="28" t="str">
        <f ca="1">C26&amp;" "&amp;D26&amp;IF(OR(D26="DATETIME",D26="INT",D26="DATE",D26="TEXT"),E26,"("&amp;E26&amp;")")&amp;" "&amp;" "&amp;H26&amp;" "&amp;J26&amp;IF(G26&lt;&gt;""," default "&amp;G26&amp;" ","")&amp;IF(I26&lt;&gt;""," identity("&amp;I26&amp;") ","")&amp;IF(OFFSET(C26,1,0,1,1)="","",",")</f>
        <v xml:space="preserve">zhixia INT   </v>
      </c>
    </row>
    <row r="27" spans="1:12">
      <c r="L27" s="229" t="str">
        <f ca="1">"PRIMARY KEY("&amp;IF(OFFSET(C21,0,3,1,1)="PK",C21&amp;IF(OFFSET(C21,1,3,1,1)="","",","),"")&amp;IF(OFFSET(C21,1,3,1,1)="PK",OFFSET(C21,1,0,1,1)&amp;IF(OFFSET(C21,1,0,1,1)="",",",""),"")&amp;"));"</f>
        <v>PRIMARY KEY(id));</v>
      </c>
    </row>
    <row r="28" spans="1:12">
      <c r="L28" s="28" t="s">
        <v>232</v>
      </c>
    </row>
  </sheetData>
  <mergeCells count="18">
    <mergeCell ref="A17:B17"/>
    <mergeCell ref="C17:K17"/>
    <mergeCell ref="A3:B3"/>
    <mergeCell ref="C3:K3"/>
    <mergeCell ref="A15:B15"/>
    <mergeCell ref="C15:D15"/>
    <mergeCell ref="E15:F15"/>
    <mergeCell ref="K15:K16"/>
    <mergeCell ref="A16:B16"/>
    <mergeCell ref="C16:D16"/>
    <mergeCell ref="E16:F16"/>
    <mergeCell ref="A1:B1"/>
    <mergeCell ref="C1:D1"/>
    <mergeCell ref="E1:F1"/>
    <mergeCell ref="K1:K2"/>
    <mergeCell ref="A2:B2"/>
    <mergeCell ref="C2:D2"/>
    <mergeCell ref="E2:F2"/>
  </mergeCells>
  <phoneticPr fontId="1" type="noConversion"/>
  <dataValidations count="1">
    <dataValidation type="list" allowBlank="1" showInputMessage="1" showErrorMessage="1" sqref="D21:D26 D7:D12">
      <formula1>"INT,CHAR,NVARCHAR,VARCHAR,TEXT,NUMERIC,DECIMAL,DATE,DATETIME"</formula1>
    </dataValidation>
  </dataValidations>
  <pageMargins left="0.7" right="0.7" top="0.75" bottom="0.75" header="0.3" footer="0.3"/>
</worksheet>
</file>

<file path=xl/worksheets/sheet16.xml><?xml version="1.0" encoding="utf-8"?>
<worksheet xmlns="http://schemas.openxmlformats.org/spreadsheetml/2006/main" xmlns:r="http://schemas.openxmlformats.org/officeDocument/2006/relationships">
  <dimension ref="A2:L43"/>
  <sheetViews>
    <sheetView topLeftCell="A22" workbookViewId="0">
      <selection activeCell="K45" sqref="K45"/>
    </sheetView>
  </sheetViews>
  <sheetFormatPr defaultRowHeight="13.5"/>
  <cols>
    <col min="1" max="1" width="4.75" bestFit="1" customWidth="1"/>
    <col min="2" max="2" width="11.375" bestFit="1" customWidth="1"/>
    <col min="3" max="3" width="19" customWidth="1"/>
    <col min="4" max="4" width="8.5" bestFit="1" customWidth="1"/>
    <col min="5" max="6" width="4.75" bestFit="1" customWidth="1"/>
    <col min="7" max="7" width="9.375" bestFit="1" customWidth="1"/>
    <col min="8" max="9" width="4.75" bestFit="1" customWidth="1"/>
    <col min="10" max="10" width="8.5" bestFit="1" customWidth="1"/>
    <col min="11" max="11" width="41" customWidth="1"/>
    <col min="12" max="12" width="49.125" customWidth="1"/>
  </cols>
  <sheetData>
    <row r="2" spans="1:12">
      <c r="A2" s="539" t="s">
        <v>87</v>
      </c>
      <c r="B2" s="552"/>
      <c r="C2" s="557" t="s">
        <v>164</v>
      </c>
      <c r="D2" s="557"/>
      <c r="E2" s="558" t="s">
        <v>88</v>
      </c>
      <c r="F2" s="558"/>
      <c r="G2" s="351"/>
      <c r="H2" s="351"/>
      <c r="I2" s="351"/>
      <c r="J2" s="351"/>
      <c r="K2" s="559" t="s">
        <v>2177</v>
      </c>
      <c r="L2" s="28" t="str">
        <f>"/*"&amp;C3&amp;"*/"</f>
        <v>/*企业库*/</v>
      </c>
    </row>
    <row r="3" spans="1:12">
      <c r="A3" s="539" t="s">
        <v>0</v>
      </c>
      <c r="B3" s="552"/>
      <c r="C3" s="557" t="s">
        <v>2178</v>
      </c>
      <c r="D3" s="557"/>
      <c r="E3" s="558" t="s">
        <v>89</v>
      </c>
      <c r="F3" s="558"/>
      <c r="G3" s="351"/>
      <c r="H3" s="351"/>
      <c r="I3" s="351"/>
      <c r="J3" s="351"/>
      <c r="K3" s="559"/>
      <c r="L3" s="28" t="str">
        <f>"/*"&amp;C4&amp;"*/"</f>
        <v>/**/</v>
      </c>
    </row>
    <row r="4" spans="1:12">
      <c r="A4" s="539" t="s">
        <v>2179</v>
      </c>
      <c r="B4" s="552"/>
      <c r="C4" s="542"/>
      <c r="D4" s="542"/>
      <c r="E4" s="542"/>
      <c r="F4" s="542"/>
      <c r="G4" s="542"/>
      <c r="H4" s="542"/>
      <c r="I4" s="542"/>
      <c r="J4" s="542"/>
      <c r="K4" s="542"/>
      <c r="L4" s="228" t="str">
        <f>"if exists (select * from sysobjects where id = object_id(N'["&amp;K2&amp;"]') and OBJECTPROPERTY(id, N'IsUserTable')= 1)"</f>
        <v>if exists (select * from sysobjects where id = object_id(N'[LZ_ENTERPRISE_LIBRARY]') and OBJECTPROPERTY(id, N'IsUserTable')= 1)</v>
      </c>
    </row>
    <row r="5" spans="1:12">
      <c r="A5" s="348"/>
      <c r="B5" s="350"/>
      <c r="C5" s="349"/>
      <c r="D5" s="349"/>
      <c r="E5" s="349"/>
      <c r="F5" s="349"/>
      <c r="G5" s="349"/>
      <c r="H5" s="349"/>
      <c r="I5" s="349"/>
      <c r="J5" s="349"/>
      <c r="K5" s="349"/>
      <c r="L5" s="228" t="str">
        <f>"DROP TABLE "&amp;K2</f>
        <v>DROP TABLE LZ_ENTERPRISE_LIBRARY</v>
      </c>
    </row>
    <row r="6" spans="1:12">
      <c r="A6" s="1"/>
      <c r="B6" s="50"/>
      <c r="C6" s="1"/>
      <c r="D6" s="2"/>
      <c r="E6" s="1"/>
      <c r="F6" s="1"/>
      <c r="G6" s="1"/>
      <c r="H6" s="1"/>
      <c r="I6" s="1"/>
      <c r="J6" s="1"/>
      <c r="K6" s="1"/>
      <c r="L6" s="167" t="str">
        <f>"GO "</f>
        <v xml:space="preserve">GO </v>
      </c>
    </row>
    <row r="7" spans="1:12">
      <c r="A7" s="3" t="s">
        <v>2180</v>
      </c>
      <c r="B7" s="51" t="s">
        <v>2181</v>
      </c>
      <c r="C7" s="3" t="s">
        <v>2182</v>
      </c>
      <c r="D7" s="3" t="s">
        <v>2183</v>
      </c>
      <c r="E7" s="3" t="s">
        <v>2184</v>
      </c>
      <c r="F7" s="3" t="s">
        <v>2185</v>
      </c>
      <c r="G7" s="3" t="s">
        <v>2186</v>
      </c>
      <c r="H7" s="3" t="s">
        <v>1619</v>
      </c>
      <c r="I7" s="3" t="s">
        <v>2187</v>
      </c>
      <c r="J7" s="3" t="s">
        <v>2188</v>
      </c>
      <c r="K7" s="3" t="s">
        <v>2189</v>
      </c>
      <c r="L7" s="28" t="str">
        <f>"CREATE TABLE "&amp;K2&amp;"("</f>
        <v>CREATE TABLE LZ_ENTERPRISE_LIBRARY(</v>
      </c>
    </row>
    <row r="8" spans="1:12">
      <c r="A8" s="4">
        <v>1</v>
      </c>
      <c r="B8" s="149" t="s">
        <v>2190</v>
      </c>
      <c r="C8" s="12" t="s">
        <v>2191</v>
      </c>
      <c r="D8" s="12" t="s">
        <v>2192</v>
      </c>
      <c r="E8" s="12"/>
      <c r="F8" s="12" t="s">
        <v>2193</v>
      </c>
      <c r="G8" s="12"/>
      <c r="H8" s="12"/>
      <c r="I8" s="12" t="s">
        <v>2194</v>
      </c>
      <c r="J8" s="12" t="s">
        <v>149</v>
      </c>
      <c r="K8" s="45"/>
      <c r="L8" s="28" t="str">
        <f t="shared" ref="L8:L31" ca="1" si="0">C8&amp;" "&amp;D8&amp;IF(OR(D8="DATETIME",D8="INT"),E8,"("&amp;E8&amp;")")&amp;" "&amp;J8&amp;IF(G8&lt;&gt;""," default "&amp;G8&amp;" ","")&amp;IF(I8&lt;&gt;""," identity("&amp;I8&amp;") ","")&amp;IF(OFFSET(C8,1,0,1,1)="","",",")</f>
        <v>ETL_ID INT not null identity(1,1) ,</v>
      </c>
    </row>
    <row r="9" spans="1:12">
      <c r="A9" s="4">
        <v>2</v>
      </c>
      <c r="B9" s="149" t="s">
        <v>2195</v>
      </c>
      <c r="C9" s="12" t="s">
        <v>2196</v>
      </c>
      <c r="D9" s="12" t="s">
        <v>2197</v>
      </c>
      <c r="E9" s="12">
        <v>200</v>
      </c>
      <c r="F9" s="12"/>
      <c r="G9" s="12"/>
      <c r="H9" s="12"/>
      <c r="I9" s="12"/>
      <c r="J9" s="12" t="s">
        <v>149</v>
      </c>
      <c r="K9" s="45"/>
      <c r="L9" s="28" t="str">
        <f t="shared" ca="1" si="0"/>
        <v>ETL_COMPANY_NAME VARCHAR(200) not null,</v>
      </c>
    </row>
    <row r="10" spans="1:12">
      <c r="A10" s="4">
        <v>3</v>
      </c>
      <c r="B10" s="149" t="s">
        <v>2198</v>
      </c>
      <c r="C10" s="12" t="s">
        <v>2199</v>
      </c>
      <c r="D10" s="12" t="s">
        <v>2197</v>
      </c>
      <c r="E10" s="12">
        <v>200</v>
      </c>
      <c r="F10" s="12"/>
      <c r="G10" s="12"/>
      <c r="H10" s="12"/>
      <c r="I10" s="12"/>
      <c r="J10" s="12" t="s">
        <v>149</v>
      </c>
      <c r="K10" s="45"/>
      <c r="L10" s="28" t="str">
        <f t="shared" ca="1" si="0"/>
        <v>ETL_COMPANY_ADD VARCHAR(200) not null,</v>
      </c>
    </row>
    <row r="11" spans="1:12">
      <c r="A11" s="4">
        <v>4</v>
      </c>
      <c r="B11" s="149" t="s">
        <v>2200</v>
      </c>
      <c r="C11" s="12" t="s">
        <v>2201</v>
      </c>
      <c r="D11" s="12" t="s">
        <v>2197</v>
      </c>
      <c r="E11" s="12">
        <v>50</v>
      </c>
      <c r="F11" s="12"/>
      <c r="G11" s="12"/>
      <c r="H11" s="12"/>
      <c r="I11" s="12"/>
      <c r="J11" s="12" t="s">
        <v>149</v>
      </c>
      <c r="K11" s="45"/>
      <c r="L11" s="28" t="str">
        <f t="shared" ca="1" si="0"/>
        <v>ETL_TAX_NUMBER VARCHAR(50) not null,</v>
      </c>
    </row>
    <row r="12" spans="1:12">
      <c r="A12" s="4">
        <v>5</v>
      </c>
      <c r="B12" s="149" t="s">
        <v>2202</v>
      </c>
      <c r="C12" s="12" t="s">
        <v>2203</v>
      </c>
      <c r="D12" s="12" t="s">
        <v>2197</v>
      </c>
      <c r="E12" s="12">
        <v>20</v>
      </c>
      <c r="F12" s="12"/>
      <c r="G12" s="12"/>
      <c r="H12" s="12"/>
      <c r="I12" s="12"/>
      <c r="J12" s="12" t="s">
        <v>149</v>
      </c>
      <c r="K12" s="45"/>
      <c r="L12" s="28" t="str">
        <f t="shared" ca="1" si="0"/>
        <v>ETL_CUSTOMER_PHONE VARCHAR(20) not null,</v>
      </c>
    </row>
    <row r="13" spans="1:12">
      <c r="A13" s="4">
        <v>6</v>
      </c>
      <c r="B13" s="149" t="s">
        <v>2204</v>
      </c>
      <c r="C13" s="12" t="s">
        <v>2205</v>
      </c>
      <c r="D13" s="12" t="s">
        <v>1109</v>
      </c>
      <c r="E13" s="12">
        <v>200</v>
      </c>
      <c r="F13" s="12"/>
      <c r="G13" s="12"/>
      <c r="H13" s="12"/>
      <c r="I13" s="12"/>
      <c r="J13" s="12" t="s">
        <v>149</v>
      </c>
      <c r="K13" s="45"/>
      <c r="L13" s="28" t="str">
        <f t="shared" ca="1" si="0"/>
        <v>ETL_CUSTOMER_ADD VARCHAR(200) not null,</v>
      </c>
    </row>
    <row r="14" spans="1:12">
      <c r="A14" s="4">
        <v>7</v>
      </c>
      <c r="B14" s="149" t="s">
        <v>2206</v>
      </c>
      <c r="C14" s="12" t="s">
        <v>2207</v>
      </c>
      <c r="D14" s="12" t="s">
        <v>1109</v>
      </c>
      <c r="E14" s="12">
        <v>100</v>
      </c>
      <c r="F14" s="12"/>
      <c r="G14" s="12"/>
      <c r="H14" s="12"/>
      <c r="I14" s="12"/>
      <c r="J14" s="12" t="s">
        <v>149</v>
      </c>
      <c r="K14" s="45"/>
      <c r="L14" s="28" t="str">
        <f t="shared" ca="1" si="0"/>
        <v>ETL_PROVINCE VARCHAR(100) not null,</v>
      </c>
    </row>
    <row r="15" spans="1:12">
      <c r="A15" s="4">
        <v>8</v>
      </c>
      <c r="B15" s="149" t="s">
        <v>2208</v>
      </c>
      <c r="C15" s="12" t="s">
        <v>2209</v>
      </c>
      <c r="D15" s="12" t="s">
        <v>1109</v>
      </c>
      <c r="E15" s="12">
        <v>100</v>
      </c>
      <c r="F15" s="12"/>
      <c r="G15" s="12"/>
      <c r="H15" s="12"/>
      <c r="I15" s="12"/>
      <c r="J15" s="12" t="s">
        <v>149</v>
      </c>
      <c r="K15" s="45"/>
      <c r="L15" s="28" t="str">
        <f t="shared" ca="1" si="0"/>
        <v>ETL_CITY VARCHAR(100) not null,</v>
      </c>
    </row>
    <row r="16" spans="1:12">
      <c r="A16" s="4">
        <v>9</v>
      </c>
      <c r="B16" s="149" t="s">
        <v>2210</v>
      </c>
      <c r="C16" s="12" t="s">
        <v>2211</v>
      </c>
      <c r="D16" s="12" t="s">
        <v>1109</v>
      </c>
      <c r="E16" s="12">
        <v>100</v>
      </c>
      <c r="F16" s="12"/>
      <c r="G16" s="12"/>
      <c r="H16" s="12"/>
      <c r="I16" s="12"/>
      <c r="J16" s="12" t="s">
        <v>149</v>
      </c>
      <c r="K16" s="45"/>
      <c r="L16" s="28" t="str">
        <f t="shared" ca="1" si="0"/>
        <v>ETL_ZONE VARCHAR(100) not null,</v>
      </c>
    </row>
    <row r="17" spans="1:12">
      <c r="A17" s="4">
        <v>7</v>
      </c>
      <c r="B17" s="149" t="s">
        <v>2212</v>
      </c>
      <c r="C17" s="12" t="s">
        <v>2213</v>
      </c>
      <c r="D17" s="12" t="s">
        <v>2197</v>
      </c>
      <c r="E17" s="12">
        <v>200</v>
      </c>
      <c r="F17" s="12"/>
      <c r="G17" s="12"/>
      <c r="H17" s="12"/>
      <c r="I17" s="12"/>
      <c r="J17" s="12" t="s">
        <v>2214</v>
      </c>
      <c r="K17" s="45"/>
      <c r="L17" s="28" t="str">
        <f t="shared" ca="1" si="0"/>
        <v>ETL_CUSTOMER_BANK VARCHAR(200) not null,</v>
      </c>
    </row>
    <row r="18" spans="1:12">
      <c r="A18" s="4">
        <v>8</v>
      </c>
      <c r="B18" s="149" t="s">
        <v>2215</v>
      </c>
      <c r="C18" s="12" t="s">
        <v>2216</v>
      </c>
      <c r="D18" s="12" t="s">
        <v>1109</v>
      </c>
      <c r="E18" s="12">
        <v>50</v>
      </c>
      <c r="F18" s="12"/>
      <c r="G18" s="12"/>
      <c r="H18" s="12"/>
      <c r="I18" s="12"/>
      <c r="J18" s="12" t="s">
        <v>2214</v>
      </c>
      <c r="K18" s="45"/>
      <c r="L18" s="28" t="str">
        <f t="shared" ca="1" si="0"/>
        <v>ETL_CUSTOMER_ACCOUNT VARCHAR(50) not null,</v>
      </c>
    </row>
    <row r="19" spans="1:12">
      <c r="A19" s="4">
        <v>9</v>
      </c>
      <c r="B19" s="149" t="s">
        <v>2217</v>
      </c>
      <c r="C19" s="12" t="s">
        <v>2218</v>
      </c>
      <c r="D19" s="12" t="s">
        <v>1109</v>
      </c>
      <c r="E19" s="12">
        <v>40</v>
      </c>
      <c r="F19" s="12"/>
      <c r="G19" s="12"/>
      <c r="H19" s="12"/>
      <c r="I19" s="12"/>
      <c r="J19" s="12" t="s">
        <v>149</v>
      </c>
      <c r="K19" s="45"/>
      <c r="L19" s="28" t="str">
        <f t="shared" ca="1" si="0"/>
        <v>ETL_LONGITUDE VARCHAR(40) not null,</v>
      </c>
    </row>
    <row r="20" spans="1:12">
      <c r="A20" s="4">
        <v>10</v>
      </c>
      <c r="B20" s="149" t="s">
        <v>2219</v>
      </c>
      <c r="C20" s="12" t="s">
        <v>2220</v>
      </c>
      <c r="D20" s="12" t="s">
        <v>1109</v>
      </c>
      <c r="E20" s="12">
        <v>40</v>
      </c>
      <c r="F20" s="12"/>
      <c r="G20" s="12"/>
      <c r="H20" s="12"/>
      <c r="I20" s="12"/>
      <c r="J20" s="12" t="s">
        <v>149</v>
      </c>
      <c r="K20" s="45"/>
      <c r="L20" s="28" t="str">
        <f t="shared" ca="1" si="0"/>
        <v>ETL_LATITUDE VARCHAR(40) not null,</v>
      </c>
    </row>
    <row r="21" spans="1:12">
      <c r="A21" s="4">
        <v>11</v>
      </c>
      <c r="B21" s="149" t="s">
        <v>2221</v>
      </c>
      <c r="C21" s="12" t="s">
        <v>2222</v>
      </c>
      <c r="D21" s="12" t="s">
        <v>1123</v>
      </c>
      <c r="E21" s="12">
        <v>4</v>
      </c>
      <c r="F21" s="12"/>
      <c r="G21" s="12"/>
      <c r="H21" s="12"/>
      <c r="I21" s="12"/>
      <c r="J21" s="12" t="s">
        <v>2214</v>
      </c>
      <c r="K21" s="45" t="s">
        <v>2223</v>
      </c>
      <c r="L21" s="28" t="str">
        <f t="shared" ca="1" si="0"/>
        <v>ETL_CUSTOMER CHAR(4) not null,</v>
      </c>
    </row>
    <row r="22" spans="1:12">
      <c r="A22" s="4">
        <v>12</v>
      </c>
      <c r="B22" s="149" t="s">
        <v>2224</v>
      </c>
      <c r="C22" s="12" t="s">
        <v>2225</v>
      </c>
      <c r="D22" s="12" t="s">
        <v>1123</v>
      </c>
      <c r="E22" s="12">
        <v>4</v>
      </c>
      <c r="F22" s="12"/>
      <c r="G22" s="12"/>
      <c r="H22" s="12"/>
      <c r="I22" s="12"/>
      <c r="J22" s="12" t="s">
        <v>2214</v>
      </c>
      <c r="K22" s="45" t="s">
        <v>2226</v>
      </c>
      <c r="L22" s="28" t="str">
        <f t="shared" ca="1" si="0"/>
        <v>ETL_INFORMSOURCE CHAR(4) not null,</v>
      </c>
    </row>
    <row r="23" spans="1:12">
      <c r="A23" s="4">
        <v>13</v>
      </c>
      <c r="B23" s="149" t="s">
        <v>2227</v>
      </c>
      <c r="C23" s="12" t="s">
        <v>2228</v>
      </c>
      <c r="D23" s="12" t="s">
        <v>1123</v>
      </c>
      <c r="E23" s="12">
        <v>4</v>
      </c>
      <c r="F23" s="12"/>
      <c r="G23" s="12"/>
      <c r="H23" s="12"/>
      <c r="I23" s="90"/>
      <c r="J23" s="12" t="s">
        <v>2214</v>
      </c>
      <c r="K23" s="45" t="s">
        <v>2229</v>
      </c>
      <c r="L23" s="28" t="str">
        <f t="shared" ca="1" si="0"/>
        <v>ETL_PRODUCTION CHAR(4) not null,</v>
      </c>
    </row>
    <row r="24" spans="1:12">
      <c r="A24" s="4">
        <v>14</v>
      </c>
      <c r="B24" s="149" t="s">
        <v>2230</v>
      </c>
      <c r="C24" s="12" t="s">
        <v>2231</v>
      </c>
      <c r="D24" s="12" t="s">
        <v>1123</v>
      </c>
      <c r="E24" s="12">
        <v>4</v>
      </c>
      <c r="F24" s="12"/>
      <c r="G24" s="12"/>
      <c r="H24" s="12"/>
      <c r="I24" s="90"/>
      <c r="J24" s="12" t="s">
        <v>2214</v>
      </c>
      <c r="K24" s="45" t="s">
        <v>2232</v>
      </c>
      <c r="L24" s="28" t="str">
        <f t="shared" ca="1" si="0"/>
        <v>ETL_SALE CHAR(4) not null,</v>
      </c>
    </row>
    <row r="25" spans="1:12">
      <c r="A25" s="4">
        <v>15</v>
      </c>
      <c r="B25" s="149" t="s">
        <v>2233</v>
      </c>
      <c r="C25" s="12" t="s">
        <v>2234</v>
      </c>
      <c r="D25" s="12" t="s">
        <v>1123</v>
      </c>
      <c r="E25" s="12">
        <v>4</v>
      </c>
      <c r="F25" s="12"/>
      <c r="G25" s="12"/>
      <c r="H25" s="12"/>
      <c r="I25" s="90"/>
      <c r="J25" s="12" t="s">
        <v>2214</v>
      </c>
      <c r="K25" s="45" t="s">
        <v>2235</v>
      </c>
      <c r="L25" s="28" t="str">
        <f t="shared" ca="1" si="0"/>
        <v>ETL_PURCHASE CHAR(4) not null,</v>
      </c>
    </row>
    <row r="26" spans="1:12">
      <c r="A26" s="4">
        <v>16</v>
      </c>
      <c r="B26" s="149" t="s">
        <v>2236</v>
      </c>
      <c r="C26" s="12" t="s">
        <v>2237</v>
      </c>
      <c r="D26" s="12" t="s">
        <v>1123</v>
      </c>
      <c r="E26" s="12">
        <v>4</v>
      </c>
      <c r="F26" s="12"/>
      <c r="G26" s="12"/>
      <c r="H26" s="12"/>
      <c r="I26" s="90"/>
      <c r="J26" s="12" t="s">
        <v>2214</v>
      </c>
      <c r="K26" s="45"/>
      <c r="L26" s="28" t="str">
        <f t="shared" ca="1" si="0"/>
        <v>ETL_STATE CHAR(4) not null,</v>
      </c>
    </row>
    <row r="27" spans="1:12">
      <c r="A27" s="4">
        <v>17</v>
      </c>
      <c r="B27" s="149" t="s">
        <v>2238</v>
      </c>
      <c r="C27" s="12" t="s">
        <v>2239</v>
      </c>
      <c r="D27" s="12" t="s">
        <v>94</v>
      </c>
      <c r="E27" s="12">
        <v>200</v>
      </c>
      <c r="F27" s="12"/>
      <c r="G27" s="12"/>
      <c r="H27" s="12"/>
      <c r="I27" s="90"/>
      <c r="J27" s="12" t="s">
        <v>2214</v>
      </c>
      <c r="K27" s="45"/>
      <c r="L27" s="28" t="str">
        <f t="shared" ca="1" si="0"/>
        <v>ETL_SOURCE NVARCHAR(200) not null,</v>
      </c>
    </row>
    <row r="28" spans="1:12">
      <c r="A28" s="4">
        <v>18</v>
      </c>
      <c r="B28" s="149" t="s">
        <v>2240</v>
      </c>
      <c r="C28" s="12" t="s">
        <v>2241</v>
      </c>
      <c r="D28" s="12" t="s">
        <v>998</v>
      </c>
      <c r="E28" s="12"/>
      <c r="F28" s="12"/>
      <c r="G28" s="12"/>
      <c r="H28" s="12"/>
      <c r="I28" s="90"/>
      <c r="J28" s="12" t="s">
        <v>2214</v>
      </c>
      <c r="K28" s="45"/>
      <c r="L28" s="28" t="str">
        <f t="shared" ca="1" si="0"/>
        <v>ETL_CREAT_REGISTOR INT not null,</v>
      </c>
    </row>
    <row r="29" spans="1:12">
      <c r="A29" s="4">
        <v>19</v>
      </c>
      <c r="B29" s="149" t="s">
        <v>2242</v>
      </c>
      <c r="C29" s="12" t="s">
        <v>2243</v>
      </c>
      <c r="D29" s="12" t="s">
        <v>499</v>
      </c>
      <c r="E29" s="12"/>
      <c r="F29" s="12"/>
      <c r="G29" s="12" t="s">
        <v>2244</v>
      </c>
      <c r="H29" s="12"/>
      <c r="I29" s="90"/>
      <c r="J29" s="12" t="s">
        <v>2214</v>
      </c>
      <c r="K29" s="45"/>
      <c r="L29" s="28" t="str">
        <f t="shared" ca="1" si="0"/>
        <v>ETL_CREAT_TIME DATETIME not null default getdate() ,</v>
      </c>
    </row>
    <row r="30" spans="1:12">
      <c r="A30" s="4">
        <v>20</v>
      </c>
      <c r="B30" s="149" t="s">
        <v>2245</v>
      </c>
      <c r="C30" s="12" t="s">
        <v>2246</v>
      </c>
      <c r="D30" s="12" t="s">
        <v>998</v>
      </c>
      <c r="E30" s="12"/>
      <c r="F30" s="12"/>
      <c r="G30" s="12"/>
      <c r="H30" s="12"/>
      <c r="I30" s="90"/>
      <c r="J30" s="12" t="s">
        <v>2214</v>
      </c>
      <c r="K30" s="45"/>
      <c r="L30" s="28" t="str">
        <f t="shared" ca="1" si="0"/>
        <v>ETL_UPD_REGISTOR INT not null,</v>
      </c>
    </row>
    <row r="31" spans="1:12">
      <c r="A31" s="4">
        <v>21</v>
      </c>
      <c r="B31" s="149" t="s">
        <v>2247</v>
      </c>
      <c r="C31" s="12" t="s">
        <v>2248</v>
      </c>
      <c r="D31" s="12" t="s">
        <v>499</v>
      </c>
      <c r="E31" s="12"/>
      <c r="F31" s="12"/>
      <c r="G31" s="12"/>
      <c r="H31" s="12"/>
      <c r="I31" s="90"/>
      <c r="J31" s="12" t="s">
        <v>2214</v>
      </c>
      <c r="K31" s="45"/>
      <c r="L31" s="28" t="str">
        <f t="shared" ca="1" si="0"/>
        <v>ETL_UPDATE_TIME DATETIME not null,</v>
      </c>
    </row>
    <row r="32" spans="1:12">
      <c r="A32" s="4">
        <v>22</v>
      </c>
      <c r="B32" s="352" t="s">
        <v>2261</v>
      </c>
      <c r="C32" s="12" t="s">
        <v>2249</v>
      </c>
      <c r="D32" s="12" t="s">
        <v>499</v>
      </c>
      <c r="E32" s="12"/>
      <c r="F32" s="12"/>
      <c r="G32" s="12"/>
      <c r="H32" s="12"/>
      <c r="I32" s="90"/>
      <c r="J32" s="12" t="s">
        <v>2214</v>
      </c>
      <c r="K32" s="45"/>
      <c r="L32" s="28"/>
    </row>
    <row r="33" spans="1:12">
      <c r="A33" s="4">
        <v>23</v>
      </c>
      <c r="B33" s="353" t="s">
        <v>2262</v>
      </c>
      <c r="C33" s="12" t="s">
        <v>2250</v>
      </c>
      <c r="D33" s="12" t="s">
        <v>499</v>
      </c>
      <c r="E33" s="12"/>
      <c r="F33" s="12"/>
      <c r="G33" s="12"/>
      <c r="H33" s="12"/>
      <c r="I33" s="90"/>
      <c r="J33" s="12" t="s">
        <v>2214</v>
      </c>
      <c r="K33" s="45"/>
      <c r="L33" s="28"/>
    </row>
    <row r="34" spans="1:12">
      <c r="A34" s="4">
        <v>24</v>
      </c>
      <c r="B34" s="353" t="s">
        <v>2263</v>
      </c>
      <c r="C34" s="12" t="s">
        <v>2251</v>
      </c>
      <c r="D34" s="12" t="s">
        <v>499</v>
      </c>
      <c r="E34" s="12"/>
      <c r="F34" s="12"/>
      <c r="G34" s="12"/>
      <c r="H34" s="12"/>
      <c r="I34" s="90"/>
      <c r="J34" s="12" t="s">
        <v>2214</v>
      </c>
      <c r="K34" s="45"/>
      <c r="L34" s="28"/>
    </row>
    <row r="35" spans="1:12">
      <c r="A35" s="4">
        <v>25</v>
      </c>
      <c r="B35" s="353" t="s">
        <v>2264</v>
      </c>
      <c r="C35" s="12" t="s">
        <v>2252</v>
      </c>
      <c r="D35" s="12" t="s">
        <v>499</v>
      </c>
      <c r="E35" s="12"/>
      <c r="F35" s="12"/>
      <c r="G35" s="12"/>
      <c r="H35" s="12"/>
      <c r="I35" s="90"/>
      <c r="J35" s="12" t="s">
        <v>2214</v>
      </c>
      <c r="K35" s="45"/>
      <c r="L35" s="28"/>
    </row>
    <row r="36" spans="1:12">
      <c r="A36" s="4">
        <v>26</v>
      </c>
      <c r="B36" s="353" t="s">
        <v>2265</v>
      </c>
      <c r="C36" s="12" t="s">
        <v>2253</v>
      </c>
      <c r="D36" s="12" t="s">
        <v>499</v>
      </c>
      <c r="E36" s="12"/>
      <c r="F36" s="12"/>
      <c r="G36" s="12"/>
      <c r="H36" s="12"/>
      <c r="I36" s="90"/>
      <c r="J36" s="12" t="s">
        <v>2214</v>
      </c>
      <c r="K36" s="45"/>
      <c r="L36" s="28"/>
    </row>
    <row r="37" spans="1:12">
      <c r="A37" s="4">
        <v>27</v>
      </c>
      <c r="B37" s="353" t="s">
        <v>2266</v>
      </c>
      <c r="C37" s="12" t="s">
        <v>2254</v>
      </c>
      <c r="D37" s="12" t="s">
        <v>499</v>
      </c>
      <c r="E37" s="12"/>
      <c r="F37" s="12"/>
      <c r="G37" s="12"/>
      <c r="H37" s="12"/>
      <c r="I37" s="90"/>
      <c r="J37" s="12" t="s">
        <v>2214</v>
      </c>
      <c r="K37" s="45"/>
      <c r="L37" s="28"/>
    </row>
    <row r="38" spans="1:12">
      <c r="A38" s="4">
        <v>28</v>
      </c>
      <c r="B38" s="353" t="s">
        <v>2267</v>
      </c>
      <c r="C38" s="12" t="s">
        <v>2255</v>
      </c>
      <c r="D38" s="12" t="s">
        <v>499</v>
      </c>
      <c r="E38" s="12"/>
      <c r="F38" s="12"/>
      <c r="G38" s="12"/>
      <c r="H38" s="12"/>
      <c r="I38" s="90"/>
      <c r="J38" s="12" t="s">
        <v>2214</v>
      </c>
      <c r="K38" s="45"/>
      <c r="L38" s="28"/>
    </row>
    <row r="39" spans="1:12">
      <c r="A39" s="4">
        <v>29</v>
      </c>
      <c r="B39" s="353" t="s">
        <v>2268</v>
      </c>
      <c r="C39" s="12" t="s">
        <v>2256</v>
      </c>
      <c r="D39" s="12" t="s">
        <v>499</v>
      </c>
      <c r="E39" s="12"/>
      <c r="F39" s="12"/>
      <c r="G39" s="12"/>
      <c r="H39" s="12"/>
      <c r="I39" s="90"/>
      <c r="J39" s="12" t="s">
        <v>2214</v>
      </c>
      <c r="K39" s="45"/>
      <c r="L39" s="28"/>
    </row>
    <row r="40" spans="1:12">
      <c r="A40" s="4">
        <v>30</v>
      </c>
      <c r="B40" s="353" t="s">
        <v>2269</v>
      </c>
      <c r="C40" s="12" t="s">
        <v>2257</v>
      </c>
      <c r="D40" s="12" t="s">
        <v>499</v>
      </c>
      <c r="E40" s="12"/>
      <c r="F40" s="12"/>
      <c r="G40" s="12"/>
      <c r="H40" s="12"/>
      <c r="I40" s="90"/>
      <c r="J40" s="12" t="s">
        <v>2214</v>
      </c>
      <c r="K40" s="45"/>
      <c r="L40" s="28"/>
    </row>
    <row r="41" spans="1:12">
      <c r="A41" s="4">
        <v>31</v>
      </c>
      <c r="B41" s="353" t="s">
        <v>2270</v>
      </c>
      <c r="C41" s="12" t="s">
        <v>2258</v>
      </c>
      <c r="D41" s="12" t="s">
        <v>499</v>
      </c>
      <c r="E41" s="12"/>
      <c r="F41" s="12"/>
      <c r="G41" s="12"/>
      <c r="H41" s="12"/>
      <c r="I41" s="90"/>
      <c r="J41" s="12" t="s">
        <v>2214</v>
      </c>
      <c r="K41" s="45"/>
      <c r="L41" s="28"/>
    </row>
    <row r="42" spans="1:12">
      <c r="A42" s="28"/>
      <c r="B42" s="28"/>
      <c r="C42" s="28"/>
      <c r="D42" s="28"/>
      <c r="E42" s="28"/>
      <c r="F42" s="28"/>
      <c r="G42" s="28"/>
      <c r="H42" s="28"/>
      <c r="I42" s="28"/>
      <c r="J42" s="28"/>
      <c r="K42" s="28"/>
      <c r="L42" s="167" t="s">
        <v>2259</v>
      </c>
    </row>
    <row r="43" spans="1:12">
      <c r="A43" s="28"/>
      <c r="B43" s="28"/>
      <c r="C43" s="28"/>
      <c r="D43" s="28"/>
      <c r="E43" s="28"/>
      <c r="F43" s="28"/>
      <c r="G43" s="28"/>
      <c r="H43" s="28"/>
      <c r="I43" s="28"/>
      <c r="J43" s="28"/>
      <c r="K43" s="28"/>
      <c r="L43" s="167" t="s">
        <v>2260</v>
      </c>
    </row>
  </sheetData>
  <mergeCells count="9">
    <mergeCell ref="A4:B4"/>
    <mergeCell ref="C4:K4"/>
    <mergeCell ref="A2:B2"/>
    <mergeCell ref="C2:D2"/>
    <mergeCell ref="E2:F2"/>
    <mergeCell ref="K2:K3"/>
    <mergeCell ref="A3:B3"/>
    <mergeCell ref="C3:D3"/>
    <mergeCell ref="E3:F3"/>
  </mergeCells>
  <phoneticPr fontId="1" type="noConversion"/>
  <dataValidations count="1">
    <dataValidation type="list" allowBlank="1" showInputMessage="1" showErrorMessage="1" sqref="D13:D41">
      <formula1>"INT,CHAR,NVARCHAR,VARCHAR,TEXT,NUMERIC,DECIMAL,DATE,DATETIME"</formula1>
    </dataValidation>
  </dataValidations>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dimension ref="A1:L67"/>
  <sheetViews>
    <sheetView topLeftCell="A37" workbookViewId="0">
      <selection sqref="A1:XFD18"/>
    </sheetView>
  </sheetViews>
  <sheetFormatPr defaultRowHeight="13.5"/>
  <cols>
    <col min="1" max="1" width="4.75" bestFit="1" customWidth="1"/>
    <col min="2" max="2" width="11.375" bestFit="1" customWidth="1"/>
    <col min="3" max="3" width="15.125" bestFit="1" customWidth="1"/>
    <col min="4" max="4" width="8" bestFit="1" customWidth="1"/>
    <col min="5" max="6" width="4.75" bestFit="1" customWidth="1"/>
    <col min="7" max="7" width="9.375" bestFit="1" customWidth="1"/>
    <col min="8" max="9" width="4.75" bestFit="1" customWidth="1"/>
    <col min="10" max="10" width="8.5" bestFit="1" customWidth="1"/>
    <col min="11" max="11" width="59.375" customWidth="1"/>
    <col min="12" max="12" width="97.875" bestFit="1" customWidth="1"/>
  </cols>
  <sheetData>
    <row r="1" spans="1:12">
      <c r="A1" s="539" t="s">
        <v>87</v>
      </c>
      <c r="B1" s="540"/>
      <c r="C1" s="553" t="s">
        <v>2308</v>
      </c>
      <c r="D1" s="554"/>
      <c r="E1" s="539" t="s">
        <v>88</v>
      </c>
      <c r="F1" s="540"/>
      <c r="G1" s="366"/>
      <c r="H1" s="366"/>
      <c r="I1" s="366"/>
      <c r="J1" s="366"/>
      <c r="K1" s="555" t="s">
        <v>2356</v>
      </c>
      <c r="L1" s="28" t="str">
        <f>"/*"&amp;C2&amp;"*/"</f>
        <v>/*短信组别表*/</v>
      </c>
    </row>
    <row r="2" spans="1:12">
      <c r="A2" s="539" t="s">
        <v>0</v>
      </c>
      <c r="B2" s="540"/>
      <c r="C2" s="576" t="s">
        <v>2309</v>
      </c>
      <c r="D2" s="554"/>
      <c r="E2" s="539" t="s">
        <v>89</v>
      </c>
      <c r="F2" s="540"/>
      <c r="G2" s="366"/>
      <c r="H2" s="366"/>
      <c r="I2" s="366"/>
      <c r="J2" s="366"/>
      <c r="K2" s="556"/>
      <c r="L2" s="28" t="str">
        <f>"/*"&amp;C3&amp;"*/"</f>
        <v>/**/</v>
      </c>
    </row>
    <row r="3" spans="1:12">
      <c r="A3" s="539" t="s">
        <v>1</v>
      </c>
      <c r="B3" s="540"/>
      <c r="C3" s="546"/>
      <c r="D3" s="547"/>
      <c r="E3" s="547"/>
      <c r="F3" s="547"/>
      <c r="G3" s="547"/>
      <c r="H3" s="547"/>
      <c r="I3" s="547"/>
      <c r="J3" s="547"/>
      <c r="K3" s="548"/>
      <c r="L3" s="228" t="str">
        <f>"if exists (select * from sysobjects where id = object_id(N'["&amp;K1&amp;"]') and OBJECTPROPERTY(id, N'IsUserTable')= 1)"</f>
        <v>if exists (select * from sysobjects where id = object_id(N'[LZ_SMS_GROUP]') and OBJECTPROPERTY(id, N'IsUserTable')= 1)</v>
      </c>
    </row>
    <row r="4" spans="1:12">
      <c r="A4" s="362"/>
      <c r="B4" s="363"/>
      <c r="C4" s="364"/>
      <c r="D4" s="364"/>
      <c r="E4" s="364"/>
      <c r="F4" s="364"/>
      <c r="G4" s="364"/>
      <c r="H4" s="364"/>
      <c r="I4" s="364"/>
      <c r="J4" s="365"/>
      <c r="K4" s="364"/>
      <c r="L4" s="228" t="str">
        <f>"DROP TABLE "&amp;K1</f>
        <v>DROP TABLE LZ_SMS_GROUP</v>
      </c>
    </row>
    <row r="5" spans="1:12">
      <c r="A5" s="1"/>
      <c r="B5" s="1"/>
      <c r="C5" s="1"/>
      <c r="D5" s="2"/>
      <c r="E5" s="1"/>
      <c r="F5" s="1"/>
      <c r="G5" s="1"/>
      <c r="H5" s="1"/>
      <c r="I5" s="1"/>
      <c r="J5" s="50"/>
      <c r="K5" s="1"/>
      <c r="L5" s="167" t="str">
        <f>"GO "</f>
        <v xml:space="preserve">GO </v>
      </c>
    </row>
    <row r="6" spans="1:12">
      <c r="A6" s="3" t="s">
        <v>2</v>
      </c>
      <c r="B6" s="3" t="s">
        <v>90</v>
      </c>
      <c r="C6" s="3" t="s">
        <v>91</v>
      </c>
      <c r="D6" s="3" t="s">
        <v>3</v>
      </c>
      <c r="E6" s="3" t="s">
        <v>4</v>
      </c>
      <c r="F6" s="3" t="s">
        <v>97</v>
      </c>
      <c r="G6" s="3" t="s">
        <v>234</v>
      </c>
      <c r="H6" s="3" t="s">
        <v>297</v>
      </c>
      <c r="I6" s="3" t="s">
        <v>233</v>
      </c>
      <c r="J6" s="51" t="s">
        <v>92</v>
      </c>
      <c r="K6" s="3" t="s">
        <v>93</v>
      </c>
      <c r="L6" s="28" t="str">
        <f>"CREATE TABLE "&amp;K1&amp;"("</f>
        <v>CREATE TABLE LZ_SMS_GROUP(</v>
      </c>
    </row>
    <row r="7" spans="1:12">
      <c r="A7" s="4">
        <v>1</v>
      </c>
      <c r="B7" s="12" t="s">
        <v>350</v>
      </c>
      <c r="C7" s="12" t="s">
        <v>2358</v>
      </c>
      <c r="D7" s="12" t="s">
        <v>120</v>
      </c>
      <c r="E7" s="12"/>
      <c r="F7" s="12" t="s">
        <v>101</v>
      </c>
      <c r="G7" s="60"/>
      <c r="H7" s="12"/>
      <c r="I7" s="12" t="s">
        <v>236</v>
      </c>
      <c r="J7" s="12" t="s">
        <v>149</v>
      </c>
      <c r="K7" s="45" t="s">
        <v>918</v>
      </c>
      <c r="L7" s="28" t="str">
        <f t="shared" ref="L7:L16" ca="1" si="0">C7&amp;" "&amp;D7&amp;IF(OR(D7="DATETIME",D7="INT",D7="DATE",D7="TEXT"),E7,"("&amp;E7&amp;")")&amp;" "&amp;" "&amp;H7&amp;" "&amp;J7&amp;IF(G7&lt;&gt;""," default "&amp;G7&amp;" ","")&amp;IF(I7&lt;&gt;""," identity("&amp;I7&amp;") ","")&amp;IF(OFFSET(C7,1,0,1,1)="","",",")</f>
        <v>SMP_ID INT   not null identity(1,1) ,</v>
      </c>
    </row>
    <row r="8" spans="1:12">
      <c r="A8" s="4">
        <v>2</v>
      </c>
      <c r="B8" s="12" t="s">
        <v>2314</v>
      </c>
      <c r="C8" s="12" t="s">
        <v>2326</v>
      </c>
      <c r="D8" s="12" t="s">
        <v>1109</v>
      </c>
      <c r="E8" s="12">
        <v>200</v>
      </c>
      <c r="F8" s="12"/>
      <c r="G8" s="60"/>
      <c r="H8" s="12"/>
      <c r="I8" s="12"/>
      <c r="J8" s="12"/>
      <c r="K8" s="45" t="s">
        <v>2349</v>
      </c>
      <c r="L8" s="28" t="str">
        <f t="shared" ca="1" si="0"/>
        <v>SMP_TITLE VARCHAR(200)   ,</v>
      </c>
    </row>
    <row r="9" spans="1:12">
      <c r="A9" s="4">
        <v>3</v>
      </c>
      <c r="B9" s="12" t="s">
        <v>2318</v>
      </c>
      <c r="C9" s="12" t="s">
        <v>2357</v>
      </c>
      <c r="D9" s="12" t="s">
        <v>998</v>
      </c>
      <c r="E9" s="12"/>
      <c r="F9" s="12"/>
      <c r="G9" s="60"/>
      <c r="H9" s="12"/>
      <c r="I9" s="12"/>
      <c r="J9" s="12"/>
      <c r="K9" s="45" t="s">
        <v>2327</v>
      </c>
      <c r="L9" s="28" t="str">
        <f t="shared" ca="1" si="0"/>
        <v>SMP_EDITOR_ID INT   ,</v>
      </c>
    </row>
    <row r="10" spans="1:12">
      <c r="A10" s="4">
        <v>4</v>
      </c>
      <c r="B10" s="12" t="s">
        <v>80</v>
      </c>
      <c r="C10" s="12" t="s">
        <v>2328</v>
      </c>
      <c r="D10" s="12" t="s">
        <v>1123</v>
      </c>
      <c r="E10" s="12">
        <v>1</v>
      </c>
      <c r="F10" s="12"/>
      <c r="G10" s="60"/>
      <c r="H10" s="12"/>
      <c r="I10" s="12"/>
      <c r="J10" s="12"/>
      <c r="K10" s="45" t="s">
        <v>2371</v>
      </c>
      <c r="L10" s="28" t="str">
        <f t="shared" ca="1" si="0"/>
        <v>SMP_FREQUENCY CHAR(1)   ,</v>
      </c>
    </row>
    <row r="11" spans="1:12" ht="43.5" customHeight="1">
      <c r="A11" s="4">
        <v>5</v>
      </c>
      <c r="B11" s="367" t="s">
        <v>2361</v>
      </c>
      <c r="C11" s="367" t="s">
        <v>2363</v>
      </c>
      <c r="D11" s="367" t="s">
        <v>998</v>
      </c>
      <c r="E11" s="367"/>
      <c r="F11" s="367"/>
      <c r="G11" s="368"/>
      <c r="H11" s="367"/>
      <c r="I11" s="367"/>
      <c r="J11" s="367"/>
      <c r="K11" s="369" t="s">
        <v>2365</v>
      </c>
      <c r="L11" s="28" t="str">
        <f t="shared" ca="1" si="0"/>
        <v>SMP_SEND_DATE INT   ,</v>
      </c>
    </row>
    <row r="12" spans="1:12">
      <c r="A12" s="4">
        <v>6</v>
      </c>
      <c r="B12" s="12" t="s">
        <v>2362</v>
      </c>
      <c r="C12" s="12" t="s">
        <v>2364</v>
      </c>
      <c r="D12" s="12" t="s">
        <v>499</v>
      </c>
      <c r="E12" s="12"/>
      <c r="F12" s="12"/>
      <c r="G12" s="60"/>
      <c r="H12" s="12"/>
      <c r="I12" s="12"/>
      <c r="J12" s="12"/>
      <c r="K12" s="370">
        <v>0.38854166666666662</v>
      </c>
      <c r="L12" s="28" t="str">
        <f ca="1">C12&amp;" "&amp;D12&amp;IF(OR(D12="DATETIME",D12="INT",D12="DATE",D12="TEXT"),E12,"("&amp;E12&amp;")")&amp;" "&amp;" "&amp;H12&amp;" "&amp;J12&amp;IF(G12&lt;&gt;""," default "&amp;G12&amp;" ","")&amp;IF(I12&lt;&gt;""," identity("&amp;I12&amp;") ","")&amp;IF(OFFSET(C12,1,0,1,1)="","",",")</f>
        <v>SMP_SEND_TIME DATETIME   ,</v>
      </c>
    </row>
    <row r="13" spans="1:12">
      <c r="A13" s="4">
        <v>7</v>
      </c>
      <c r="B13" s="12" t="s">
        <v>42</v>
      </c>
      <c r="C13" s="12" t="s">
        <v>2329</v>
      </c>
      <c r="D13" s="12" t="s">
        <v>1109</v>
      </c>
      <c r="E13" s="12">
        <v>20</v>
      </c>
      <c r="F13" s="12"/>
      <c r="G13" s="60"/>
      <c r="H13" s="12"/>
      <c r="I13" s="12"/>
      <c r="J13" s="12"/>
      <c r="K13" s="45"/>
      <c r="L13" s="28" t="str">
        <f t="shared" ca="1" si="0"/>
        <v>SMP_STATUS VARCHAR(20)   ,</v>
      </c>
    </row>
    <row r="14" spans="1:12">
      <c r="A14" s="4">
        <v>8</v>
      </c>
      <c r="B14" s="12" t="s">
        <v>125</v>
      </c>
      <c r="C14" s="12" t="s">
        <v>2315</v>
      </c>
      <c r="D14" s="12" t="s">
        <v>1109</v>
      </c>
      <c r="E14" s="12">
        <v>200</v>
      </c>
      <c r="F14" s="12"/>
      <c r="G14" s="60"/>
      <c r="H14" s="12"/>
      <c r="I14" s="12"/>
      <c r="J14" s="12"/>
      <c r="K14" s="45"/>
      <c r="L14" s="28" t="str">
        <f t="shared" ca="1" si="0"/>
        <v>SMP_DESC VARCHAR(200)   ,</v>
      </c>
    </row>
    <row r="15" spans="1:12">
      <c r="A15" s="4">
        <v>9</v>
      </c>
      <c r="B15" s="12" t="s">
        <v>133</v>
      </c>
      <c r="C15" s="12" t="s">
        <v>2316</v>
      </c>
      <c r="D15" s="12" t="s">
        <v>998</v>
      </c>
      <c r="E15" s="12"/>
      <c r="F15" s="12"/>
      <c r="G15" s="60"/>
      <c r="H15" s="12"/>
      <c r="I15" s="12"/>
      <c r="J15" s="12"/>
      <c r="K15" s="45"/>
      <c r="L15" s="28" t="str">
        <f t="shared" ca="1" si="0"/>
        <v>SMP_REGISTOR INT   ,</v>
      </c>
    </row>
    <row r="16" spans="1:12">
      <c r="A16" s="4">
        <v>10</v>
      </c>
      <c r="B16" s="12" t="s">
        <v>134</v>
      </c>
      <c r="C16" s="12" t="s">
        <v>2317</v>
      </c>
      <c r="D16" s="12" t="s">
        <v>499</v>
      </c>
      <c r="E16" s="12"/>
      <c r="F16" s="12"/>
      <c r="G16" s="60" t="s">
        <v>945</v>
      </c>
      <c r="H16" s="12"/>
      <c r="I16" s="12"/>
      <c r="J16" s="12"/>
      <c r="K16" s="45"/>
      <c r="L16" s="28" t="str">
        <f t="shared" ca="1" si="0"/>
        <v xml:space="preserve">SMP_REGISTDATE DATETIME    default GETDATE() </v>
      </c>
    </row>
    <row r="17" spans="1:12">
      <c r="L17" s="229" t="str">
        <f ca="1">"PRIMARY KEY("&amp;IF(OFFSET(C7,0,3,1,1)="PK",C7&amp;IF(OFFSET(C7,1,3,1,1)="","",","),"")&amp;IF(OFFSET(C7,1,3,1,1)="PK",OFFSET(C7,1,0,1,1)&amp;IF(OFFSET(C7,1,0,1,1)="",",",""),"")&amp;"));"</f>
        <v>PRIMARY KEY(SMP_ID));</v>
      </c>
    </row>
    <row r="18" spans="1:12" ht="14.25" customHeight="1">
      <c r="L18" t="s">
        <v>2310</v>
      </c>
    </row>
    <row r="19" spans="1:12">
      <c r="A19" s="539" t="s">
        <v>87</v>
      </c>
      <c r="B19" s="540"/>
      <c r="C19" s="553" t="s">
        <v>2308</v>
      </c>
      <c r="D19" s="554"/>
      <c r="E19" s="539" t="s">
        <v>88</v>
      </c>
      <c r="F19" s="540"/>
      <c r="G19" s="366"/>
      <c r="H19" s="366"/>
      <c r="I19" s="366"/>
      <c r="J19" s="366"/>
      <c r="K19" s="555" t="s">
        <v>2353</v>
      </c>
      <c r="L19" s="28" t="str">
        <f>"/*"&amp;C20&amp;"*/"</f>
        <v>/*短信组别-产品关系表*/</v>
      </c>
    </row>
    <row r="20" spans="1:12">
      <c r="A20" s="539" t="s">
        <v>0</v>
      </c>
      <c r="B20" s="540"/>
      <c r="C20" s="576" t="s">
        <v>2311</v>
      </c>
      <c r="D20" s="554"/>
      <c r="E20" s="539" t="s">
        <v>89</v>
      </c>
      <c r="F20" s="540"/>
      <c r="G20" s="366"/>
      <c r="H20" s="366"/>
      <c r="I20" s="366"/>
      <c r="J20" s="366"/>
      <c r="K20" s="556"/>
      <c r="L20" s="28" t="str">
        <f>"/*"&amp;C21&amp;"*/"</f>
        <v>/**/</v>
      </c>
    </row>
    <row r="21" spans="1:12">
      <c r="A21" s="539" t="s">
        <v>1</v>
      </c>
      <c r="B21" s="540"/>
      <c r="C21" s="546"/>
      <c r="D21" s="547"/>
      <c r="E21" s="547"/>
      <c r="F21" s="547"/>
      <c r="G21" s="547"/>
      <c r="H21" s="547"/>
      <c r="I21" s="547"/>
      <c r="J21" s="547"/>
      <c r="K21" s="548"/>
      <c r="L21" s="228" t="str">
        <f>"if exists (select * from sysobjects where id = object_id(N'["&amp;K19&amp;"]') and OBJECTPROPERTY(id, N'IsUserTable')= 1)"</f>
        <v>if exists (select * from sysobjects where id = object_id(N'[LZ_SMSGRUOP_PRO_REL]') and OBJECTPROPERTY(id, N'IsUserTable')= 1)</v>
      </c>
    </row>
    <row r="22" spans="1:12">
      <c r="A22" s="362"/>
      <c r="B22" s="363"/>
      <c r="C22" s="364"/>
      <c r="D22" s="364"/>
      <c r="E22" s="364"/>
      <c r="F22" s="364"/>
      <c r="G22" s="364"/>
      <c r="H22" s="364"/>
      <c r="I22" s="364"/>
      <c r="J22" s="365"/>
      <c r="K22" s="364"/>
      <c r="L22" s="228" t="str">
        <f>"DROP TABLE "&amp;K19</f>
        <v>DROP TABLE LZ_SMSGRUOP_PRO_REL</v>
      </c>
    </row>
    <row r="23" spans="1:12">
      <c r="A23" s="1"/>
      <c r="B23" s="1"/>
      <c r="C23" s="1"/>
      <c r="D23" s="2"/>
      <c r="E23" s="1"/>
      <c r="F23" s="1"/>
      <c r="G23" s="1"/>
      <c r="H23" s="1"/>
      <c r="I23" s="1"/>
      <c r="J23" s="50"/>
      <c r="K23" s="1"/>
      <c r="L23" s="167" t="str">
        <f>"GO "</f>
        <v xml:space="preserve">GO </v>
      </c>
    </row>
    <row r="24" spans="1:12">
      <c r="A24" s="3" t="s">
        <v>2</v>
      </c>
      <c r="B24" s="3" t="s">
        <v>90</v>
      </c>
      <c r="C24" s="3" t="s">
        <v>91</v>
      </c>
      <c r="D24" s="3" t="s">
        <v>3</v>
      </c>
      <c r="E24" s="3" t="s">
        <v>4</v>
      </c>
      <c r="F24" s="3" t="s">
        <v>97</v>
      </c>
      <c r="G24" s="3" t="s">
        <v>234</v>
      </c>
      <c r="H24" s="3" t="s">
        <v>297</v>
      </c>
      <c r="I24" s="3" t="s">
        <v>233</v>
      </c>
      <c r="J24" s="51" t="s">
        <v>92</v>
      </c>
      <c r="K24" s="3" t="s">
        <v>93</v>
      </c>
      <c r="L24" s="28" t="str">
        <f>"CREATE TABLE "&amp;K19&amp;"("</f>
        <v>CREATE TABLE LZ_SMSGRUOP_PRO_REL(</v>
      </c>
    </row>
    <row r="25" spans="1:12">
      <c r="A25" s="4">
        <v>1</v>
      </c>
      <c r="B25" s="12" t="s">
        <v>28</v>
      </c>
      <c r="C25" s="12" t="s">
        <v>2319</v>
      </c>
      <c r="D25" s="12" t="s">
        <v>120</v>
      </c>
      <c r="E25" s="12"/>
      <c r="F25" s="12" t="s">
        <v>101</v>
      </c>
      <c r="G25" s="60"/>
      <c r="H25" s="12"/>
      <c r="I25" s="12"/>
      <c r="J25" s="12" t="s">
        <v>149</v>
      </c>
      <c r="K25" s="45" t="s">
        <v>2351</v>
      </c>
      <c r="L25" s="28" t="str">
        <f t="shared" ref="L25:L26" ca="1" si="1">C25&amp;" "&amp;D25&amp;IF(OR(D25="DATETIME",D25="INT",D25="DATE",D25="TEXT"),E25,"("&amp;E25&amp;")")&amp;" "&amp;" "&amp;H25&amp;" "&amp;J25&amp;IF(G25&lt;&gt;""," default "&amp;G25&amp;" ","")&amp;IF(I25&lt;&gt;""," identity("&amp;I25&amp;") ","")&amp;IF(OFFSET(C25,1,0,1,1)="","",",")</f>
        <v>SPL_PRO_ID INT   not null,</v>
      </c>
    </row>
    <row r="26" spans="1:12">
      <c r="A26" s="4">
        <v>2</v>
      </c>
      <c r="B26" s="12" t="s">
        <v>2320</v>
      </c>
      <c r="C26" s="12" t="s">
        <v>2354</v>
      </c>
      <c r="D26" s="12" t="s">
        <v>998</v>
      </c>
      <c r="E26" s="12"/>
      <c r="F26" s="12" t="s">
        <v>101</v>
      </c>
      <c r="G26" s="60"/>
      <c r="H26" s="12"/>
      <c r="I26" s="12"/>
      <c r="J26" s="12" t="s">
        <v>149</v>
      </c>
      <c r="K26" s="45" t="s">
        <v>2350</v>
      </c>
      <c r="L26" s="28" t="str">
        <f t="shared" ca="1" si="1"/>
        <v>SPL_SMP_ID INT   not null,</v>
      </c>
    </row>
    <row r="27" spans="1:12">
      <c r="A27" s="4">
        <v>3</v>
      </c>
      <c r="B27" s="12" t="s">
        <v>42</v>
      </c>
      <c r="C27" s="12" t="s">
        <v>2330</v>
      </c>
      <c r="D27" s="12" t="s">
        <v>1109</v>
      </c>
      <c r="E27" s="12">
        <v>20</v>
      </c>
      <c r="F27" s="12"/>
      <c r="G27" s="60"/>
      <c r="H27" s="12"/>
      <c r="I27" s="12"/>
      <c r="J27" s="12"/>
      <c r="K27" s="45"/>
      <c r="L27" s="28" t="str">
        <f t="shared" ref="L27:L30" ca="1" si="2">C27&amp;" "&amp;D27&amp;IF(OR(D27="DATETIME",D27="INT",D27="DATE",D27="TEXT"),E27,"("&amp;E27&amp;")")&amp;" "&amp;" "&amp;H27&amp;" "&amp;J27&amp;IF(G27&lt;&gt;""," default "&amp;G27&amp;" ","")&amp;IF(I27&lt;&gt;""," identity("&amp;I27&amp;") ","")&amp;IF(OFFSET(C27,1,0,1,1)="","",",")</f>
        <v>SPL_STATUS VARCHAR(20)   ,</v>
      </c>
    </row>
    <row r="28" spans="1:12">
      <c r="A28" s="4">
        <v>4</v>
      </c>
      <c r="B28" s="12" t="s">
        <v>125</v>
      </c>
      <c r="C28" s="12" t="s">
        <v>2331</v>
      </c>
      <c r="D28" s="12" t="s">
        <v>1109</v>
      </c>
      <c r="E28" s="12">
        <v>200</v>
      </c>
      <c r="F28" s="12"/>
      <c r="G28" s="60"/>
      <c r="H28" s="12"/>
      <c r="I28" s="12"/>
      <c r="J28" s="12"/>
      <c r="K28" s="45"/>
      <c r="L28" s="28" t="str">
        <f t="shared" ca="1" si="2"/>
        <v>SPL_DESC VARCHAR(200)   ,</v>
      </c>
    </row>
    <row r="29" spans="1:12">
      <c r="A29" s="4">
        <v>5</v>
      </c>
      <c r="B29" s="12" t="s">
        <v>133</v>
      </c>
      <c r="C29" s="12" t="s">
        <v>2332</v>
      </c>
      <c r="D29" s="12" t="s">
        <v>998</v>
      </c>
      <c r="E29" s="12"/>
      <c r="F29" s="12"/>
      <c r="G29" s="60"/>
      <c r="H29" s="12"/>
      <c r="I29" s="12"/>
      <c r="J29" s="12"/>
      <c r="K29" s="45"/>
      <c r="L29" s="28" t="str">
        <f t="shared" ca="1" si="2"/>
        <v>SPL_REGISTOR INT   ,</v>
      </c>
    </row>
    <row r="30" spans="1:12">
      <c r="A30" s="4">
        <v>6</v>
      </c>
      <c r="B30" s="12" t="s">
        <v>134</v>
      </c>
      <c r="C30" s="12" t="s">
        <v>2333</v>
      </c>
      <c r="D30" s="12" t="s">
        <v>499</v>
      </c>
      <c r="E30" s="12"/>
      <c r="F30" s="12"/>
      <c r="G30" s="60" t="s">
        <v>945</v>
      </c>
      <c r="H30" s="12"/>
      <c r="I30" s="12"/>
      <c r="J30" s="12"/>
      <c r="K30" s="45"/>
      <c r="L30" s="28" t="str">
        <f t="shared" ca="1" si="2"/>
        <v xml:space="preserve">SPL_REGISTDATE DATETIME    default GETDATE() </v>
      </c>
    </row>
    <row r="31" spans="1:12">
      <c r="L31" s="229" t="str">
        <f ca="1">"PRIMARY KEY("&amp;IF(OFFSET(C25,0,3,1,1)="PK",C25&amp;IF(OFFSET(C25,1,3,1,1)="","",","),"")&amp;IF(OFFSET(C25,1,3,1,1)="PK",OFFSET(C25,1,0,1,1)&amp;IF(OFFSET(C25,1,0,1,1)="",",",""),"")&amp;"));"</f>
        <v>PRIMARY KEY(SPL_PRO_ID,SPL_SMP_ID));</v>
      </c>
    </row>
    <row r="32" spans="1:12">
      <c r="L32" t="s">
        <v>2310</v>
      </c>
    </row>
    <row r="33" spans="1:12">
      <c r="A33" s="539" t="s">
        <v>87</v>
      </c>
      <c r="B33" s="540"/>
      <c r="C33" s="553" t="s">
        <v>2308</v>
      </c>
      <c r="D33" s="554"/>
      <c r="E33" s="539" t="s">
        <v>88</v>
      </c>
      <c r="F33" s="540"/>
      <c r="G33" s="366"/>
      <c r="H33" s="366"/>
      <c r="I33" s="366"/>
      <c r="J33" s="366"/>
      <c r="K33" s="555" t="s">
        <v>2352</v>
      </c>
      <c r="L33" s="28" t="str">
        <f>"/*"&amp;C34&amp;"*/"</f>
        <v>/*短信组别-备用编辑关联表*/</v>
      </c>
    </row>
    <row r="34" spans="1:12">
      <c r="A34" s="539" t="s">
        <v>0</v>
      </c>
      <c r="B34" s="540"/>
      <c r="C34" s="576" t="s">
        <v>2312</v>
      </c>
      <c r="D34" s="554"/>
      <c r="E34" s="539" t="s">
        <v>89</v>
      </c>
      <c r="F34" s="540"/>
      <c r="G34" s="366"/>
      <c r="H34" s="366"/>
      <c r="I34" s="366"/>
      <c r="J34" s="366"/>
      <c r="K34" s="556"/>
      <c r="L34" s="28" t="str">
        <f>"/*"&amp;C35&amp;"*/"</f>
        <v>/**/</v>
      </c>
    </row>
    <row r="35" spans="1:12">
      <c r="A35" s="539" t="s">
        <v>1</v>
      </c>
      <c r="B35" s="540"/>
      <c r="C35" s="546"/>
      <c r="D35" s="547"/>
      <c r="E35" s="547"/>
      <c r="F35" s="547"/>
      <c r="G35" s="547"/>
      <c r="H35" s="547"/>
      <c r="I35" s="547"/>
      <c r="J35" s="547"/>
      <c r="K35" s="548"/>
      <c r="L35" s="228" t="str">
        <f>"if exists (select * from sysobjects where id = object_id(N'["&amp;K33&amp;"]') and OBJECTPROPERTY(id, N'IsUserTable')= 1)"</f>
        <v>if exists (select * from sysobjects where id = object_id(N'[LZ_SMSGRUOP_EDITOR_REL]') and OBJECTPROPERTY(id, N'IsUserTable')= 1)</v>
      </c>
    </row>
    <row r="36" spans="1:12">
      <c r="A36" s="362"/>
      <c r="B36" s="363"/>
      <c r="C36" s="364"/>
      <c r="D36" s="364"/>
      <c r="E36" s="364"/>
      <c r="F36" s="364"/>
      <c r="G36" s="364"/>
      <c r="H36" s="364"/>
      <c r="I36" s="364"/>
      <c r="J36" s="365"/>
      <c r="K36" s="364"/>
      <c r="L36" s="228" t="str">
        <f>"DROP TABLE "&amp;K33</f>
        <v>DROP TABLE LZ_SMSGRUOP_EDITOR_REL</v>
      </c>
    </row>
    <row r="37" spans="1:12">
      <c r="A37" s="1"/>
      <c r="B37" s="1"/>
      <c r="C37" s="1"/>
      <c r="D37" s="2"/>
      <c r="E37" s="1"/>
      <c r="F37" s="1"/>
      <c r="G37" s="1"/>
      <c r="H37" s="1"/>
      <c r="I37" s="1"/>
      <c r="J37" s="50"/>
      <c r="K37" s="1"/>
      <c r="L37" s="167" t="str">
        <f>"GO "</f>
        <v xml:space="preserve">GO </v>
      </c>
    </row>
    <row r="38" spans="1:12">
      <c r="A38" s="3" t="s">
        <v>2</v>
      </c>
      <c r="B38" s="3" t="s">
        <v>90</v>
      </c>
      <c r="C38" s="3" t="s">
        <v>91</v>
      </c>
      <c r="D38" s="3" t="s">
        <v>3</v>
      </c>
      <c r="E38" s="3" t="s">
        <v>4</v>
      </c>
      <c r="F38" s="3" t="s">
        <v>97</v>
      </c>
      <c r="G38" s="3" t="s">
        <v>234</v>
      </c>
      <c r="H38" s="3" t="s">
        <v>297</v>
      </c>
      <c r="I38" s="3" t="s">
        <v>233</v>
      </c>
      <c r="J38" s="51" t="s">
        <v>92</v>
      </c>
      <c r="K38" s="3" t="s">
        <v>93</v>
      </c>
      <c r="L38" s="28" t="str">
        <f>"CREATE TABLE "&amp;K33&amp;"("</f>
        <v>CREATE TABLE LZ_SMSGRUOP_EDITOR_REL(</v>
      </c>
    </row>
    <row r="39" spans="1:12">
      <c r="A39" s="4">
        <v>1</v>
      </c>
      <c r="B39" s="12" t="s">
        <v>2320</v>
      </c>
      <c r="C39" s="12" t="s">
        <v>2355</v>
      </c>
      <c r="D39" s="12" t="s">
        <v>120</v>
      </c>
      <c r="E39" s="12"/>
      <c r="F39" s="12" t="s">
        <v>101</v>
      </c>
      <c r="G39" s="60"/>
      <c r="H39" s="12"/>
      <c r="I39" s="12"/>
      <c r="J39" s="12" t="s">
        <v>149</v>
      </c>
      <c r="K39" s="45" t="s">
        <v>2350</v>
      </c>
      <c r="L39" s="28" t="str">
        <f t="shared" ref="L39:L45" ca="1" si="3">C39&amp;" "&amp;D39&amp;IF(OR(D39="DATETIME",D39="INT",D39="DATE",D39="TEXT"),E39,"("&amp;E39&amp;")")&amp;" "&amp;" "&amp;H39&amp;" "&amp;J39&amp;IF(G39&lt;&gt;""," default "&amp;G39&amp;" ","")&amp;IF(I39&lt;&gt;""," identity("&amp;I39&amp;") ","")&amp;IF(OFFSET(C39,1,0,1,1)="","",",")</f>
        <v>SEL_SMP_ID INT   not null,</v>
      </c>
    </row>
    <row r="40" spans="1:12">
      <c r="A40" s="4">
        <v>2</v>
      </c>
      <c r="B40" s="12" t="s">
        <v>2324</v>
      </c>
      <c r="C40" s="12" t="s">
        <v>2325</v>
      </c>
      <c r="D40" s="12" t="s">
        <v>120</v>
      </c>
      <c r="E40" s="12"/>
      <c r="F40" s="12" t="s">
        <v>101</v>
      </c>
      <c r="G40" s="60"/>
      <c r="H40" s="12"/>
      <c r="I40" s="12"/>
      <c r="J40" s="12" t="s">
        <v>149</v>
      </c>
      <c r="K40" s="45" t="s">
        <v>2324</v>
      </c>
      <c r="L40" s="28" t="str">
        <f t="shared" ca="1" si="3"/>
        <v>SEL_EDITOR_ID INT   not null,</v>
      </c>
    </row>
    <row r="41" spans="1:12">
      <c r="A41" s="4">
        <v>3</v>
      </c>
      <c r="B41" s="12" t="s">
        <v>411</v>
      </c>
      <c r="C41" s="12" t="s">
        <v>2334</v>
      </c>
      <c r="D41" s="12" t="s">
        <v>112</v>
      </c>
      <c r="E41" s="12"/>
      <c r="F41" s="12"/>
      <c r="G41" s="60"/>
      <c r="H41" s="12"/>
      <c r="I41" s="12"/>
      <c r="J41" s="12"/>
      <c r="K41" s="45"/>
      <c r="L41" s="28" t="str">
        <f t="shared" ca="1" si="3"/>
        <v>SEL_START_DATE DATETIME   ,</v>
      </c>
    </row>
    <row r="42" spans="1:12">
      <c r="A42" s="4">
        <v>4</v>
      </c>
      <c r="B42" s="12" t="s">
        <v>413</v>
      </c>
      <c r="C42" s="12" t="s">
        <v>2335</v>
      </c>
      <c r="D42" s="12" t="s">
        <v>112</v>
      </c>
      <c r="E42" s="12"/>
      <c r="F42" s="12"/>
      <c r="G42" s="60"/>
      <c r="H42" s="12"/>
      <c r="I42" s="12"/>
      <c r="J42" s="12"/>
      <c r="K42" s="45"/>
      <c r="L42" s="28" t="str">
        <f t="shared" ca="1" si="3"/>
        <v>SEL_END_DATE DATETIME   ,</v>
      </c>
    </row>
    <row r="43" spans="1:12">
      <c r="A43" s="4">
        <v>5</v>
      </c>
      <c r="B43" s="12" t="s">
        <v>42</v>
      </c>
      <c r="C43" s="12" t="s">
        <v>2336</v>
      </c>
      <c r="D43" s="12" t="s">
        <v>516</v>
      </c>
      <c r="E43" s="12">
        <v>20</v>
      </c>
      <c r="F43" s="12"/>
      <c r="G43" s="60"/>
      <c r="H43" s="12"/>
      <c r="I43" s="12"/>
      <c r="J43" s="12"/>
      <c r="K43" s="45"/>
      <c r="L43" s="28" t="str">
        <f t="shared" ca="1" si="3"/>
        <v>SEL_STATUS VARCHAR(20)   ,</v>
      </c>
    </row>
    <row r="44" spans="1:12">
      <c r="A44" s="4">
        <v>6</v>
      </c>
      <c r="B44" s="12" t="s">
        <v>125</v>
      </c>
      <c r="C44" s="12" t="s">
        <v>2337</v>
      </c>
      <c r="D44" s="12" t="s">
        <v>516</v>
      </c>
      <c r="E44" s="12">
        <v>200</v>
      </c>
      <c r="F44" s="12"/>
      <c r="G44" s="60"/>
      <c r="H44" s="12"/>
      <c r="I44" s="12"/>
      <c r="J44" s="12"/>
      <c r="K44" s="45"/>
      <c r="L44" s="28" t="str">
        <f t="shared" ca="1" si="3"/>
        <v>SEL_DESC VARCHAR(200)   ,</v>
      </c>
    </row>
    <row r="45" spans="1:12">
      <c r="A45" s="4">
        <v>7</v>
      </c>
      <c r="B45" s="12" t="s">
        <v>133</v>
      </c>
      <c r="C45" s="12" t="s">
        <v>2338</v>
      </c>
      <c r="D45" s="12" t="s">
        <v>120</v>
      </c>
      <c r="E45" s="12"/>
      <c r="F45" s="12"/>
      <c r="G45" s="60"/>
      <c r="H45" s="12"/>
      <c r="I45" s="12"/>
      <c r="J45" s="12"/>
      <c r="K45" s="45"/>
      <c r="L45" s="28" t="str">
        <f t="shared" ca="1" si="3"/>
        <v>SEL_REGISTOR INT   ,</v>
      </c>
    </row>
    <row r="46" spans="1:12">
      <c r="A46" s="4">
        <v>8</v>
      </c>
      <c r="B46" s="12" t="s">
        <v>134</v>
      </c>
      <c r="C46" s="12" t="s">
        <v>2339</v>
      </c>
      <c r="D46" s="12" t="s">
        <v>112</v>
      </c>
      <c r="E46" s="12"/>
      <c r="F46" s="12"/>
      <c r="G46" s="60" t="s">
        <v>945</v>
      </c>
      <c r="H46" s="12"/>
      <c r="I46" s="12"/>
      <c r="J46" s="12"/>
      <c r="K46" s="45"/>
      <c r="L46" s="28" t="str">
        <f t="shared" ref="L46" ca="1" si="4">C46&amp;" "&amp;D46&amp;IF(OR(D46="DATETIME",D46="INT",D46="DATE",D46="TEXT"),E46,"("&amp;E46&amp;")")&amp;" "&amp;" "&amp;H46&amp;" "&amp;J46&amp;IF(G46&lt;&gt;""," default "&amp;G46&amp;" ","")&amp;IF(I46&lt;&gt;""," identity("&amp;I46&amp;") ","")&amp;IF(OFFSET(C46,1,0,1,1)="","",",")</f>
        <v xml:space="preserve">SEL_REGISTDATE DATETIME    default GETDATE() </v>
      </c>
    </row>
    <row r="47" spans="1:12">
      <c r="L47" s="229" t="str">
        <f ca="1">"PRIMARY KEY("&amp;IF(OFFSET(C39,0,3,1,1)="PK",C39&amp;IF(OFFSET(C39,1,3,1,1)="","",","),"")&amp;IF(OFFSET(C39,1,3,1,1)="PK",OFFSET(C39,1,0,1,1)&amp;IF(OFFSET(C39,1,0,1,1)="",",",""),"")&amp;"));"</f>
        <v>PRIMARY KEY(SEL_SMP_ID,SEL_EDITOR_ID));</v>
      </c>
    </row>
    <row r="48" spans="1:12">
      <c r="L48" t="s">
        <v>2310</v>
      </c>
    </row>
    <row r="49" spans="1:12">
      <c r="A49" s="539" t="s">
        <v>87</v>
      </c>
      <c r="B49" s="540"/>
      <c r="C49" s="553" t="s">
        <v>2308</v>
      </c>
      <c r="D49" s="554"/>
      <c r="E49" s="539" t="s">
        <v>88</v>
      </c>
      <c r="F49" s="540"/>
      <c r="G49" s="366"/>
      <c r="H49" s="366"/>
      <c r="I49" s="366"/>
      <c r="J49" s="366"/>
      <c r="K49" s="555" t="s">
        <v>2367</v>
      </c>
      <c r="L49" s="28" t="str">
        <f>"/*"&amp;C50&amp;"*/"</f>
        <v>/*短信组别-完成状态日志表*/</v>
      </c>
    </row>
    <row r="50" spans="1:12">
      <c r="A50" s="539" t="s">
        <v>0</v>
      </c>
      <c r="B50" s="540"/>
      <c r="C50" s="576" t="s">
        <v>2313</v>
      </c>
      <c r="D50" s="554"/>
      <c r="E50" s="539" t="s">
        <v>89</v>
      </c>
      <c r="F50" s="540"/>
      <c r="G50" s="366"/>
      <c r="H50" s="366"/>
      <c r="I50" s="366"/>
      <c r="J50" s="366"/>
      <c r="K50" s="556"/>
      <c r="L50" s="28" t="str">
        <f>"/*"&amp;C51&amp;"*/"</f>
        <v>/**/</v>
      </c>
    </row>
    <row r="51" spans="1:12">
      <c r="A51" s="539" t="s">
        <v>1</v>
      </c>
      <c r="B51" s="540"/>
      <c r="C51" s="546"/>
      <c r="D51" s="547"/>
      <c r="E51" s="547"/>
      <c r="F51" s="547"/>
      <c r="G51" s="547"/>
      <c r="H51" s="547"/>
      <c r="I51" s="547"/>
      <c r="J51" s="547"/>
      <c r="K51" s="548"/>
      <c r="L51" s="228" t="str">
        <f>"if exists (select * from sysobjects where id = object_id(N'["&amp;K49&amp;"]') and OBJECTPROPERTY(id, N'IsUserTable')= 1)"</f>
        <v>if exists (select * from sysobjects where id = object_id(N'[LZ_SMSGRUOP_SEND_LOG]') and OBJECTPROPERTY(id, N'IsUserTable')= 1)</v>
      </c>
    </row>
    <row r="52" spans="1:12">
      <c r="A52" s="362"/>
      <c r="B52" s="363"/>
      <c r="C52" s="364"/>
      <c r="D52" s="364"/>
      <c r="E52" s="364"/>
      <c r="F52" s="364"/>
      <c r="G52" s="364"/>
      <c r="H52" s="364"/>
      <c r="I52" s="364"/>
      <c r="J52" s="365"/>
      <c r="K52" s="364"/>
      <c r="L52" s="228" t="str">
        <f>"DROP TABLE "&amp;K49</f>
        <v>DROP TABLE LZ_SMSGRUOP_SEND_LOG</v>
      </c>
    </row>
    <row r="53" spans="1:12">
      <c r="A53" s="1"/>
      <c r="B53" s="1"/>
      <c r="C53" s="1"/>
      <c r="D53" s="2"/>
      <c r="E53" s="1"/>
      <c r="F53" s="1"/>
      <c r="G53" s="1"/>
      <c r="H53" s="1"/>
      <c r="I53" s="1"/>
      <c r="J53" s="50"/>
      <c r="K53" s="1"/>
      <c r="L53" s="167" t="str">
        <f>"GO "</f>
        <v xml:space="preserve">GO </v>
      </c>
    </row>
    <row r="54" spans="1:12">
      <c r="A54" s="3" t="s">
        <v>2</v>
      </c>
      <c r="B54" s="3" t="s">
        <v>90</v>
      </c>
      <c r="C54" s="3" t="s">
        <v>91</v>
      </c>
      <c r="D54" s="3" t="s">
        <v>3</v>
      </c>
      <c r="E54" s="3" t="s">
        <v>4</v>
      </c>
      <c r="F54" s="3" t="s">
        <v>97</v>
      </c>
      <c r="G54" s="3" t="s">
        <v>234</v>
      </c>
      <c r="H54" s="3" t="s">
        <v>297</v>
      </c>
      <c r="I54" s="3" t="s">
        <v>233</v>
      </c>
      <c r="J54" s="51" t="s">
        <v>92</v>
      </c>
      <c r="K54" s="3" t="s">
        <v>93</v>
      </c>
      <c r="L54" s="28" t="str">
        <f>"CREATE TABLE "&amp;K49&amp;"("</f>
        <v>CREATE TABLE LZ_SMSGRUOP_SEND_LOG(</v>
      </c>
    </row>
    <row r="55" spans="1:12">
      <c r="A55" s="4">
        <v>1</v>
      </c>
      <c r="B55" s="12" t="s">
        <v>350</v>
      </c>
      <c r="C55" s="12" t="s">
        <v>2368</v>
      </c>
      <c r="D55" s="12" t="s">
        <v>120</v>
      </c>
      <c r="E55" s="12"/>
      <c r="F55" s="12" t="s">
        <v>101</v>
      </c>
      <c r="G55" s="60"/>
      <c r="H55" s="12"/>
      <c r="I55" s="12" t="s">
        <v>236</v>
      </c>
      <c r="J55" s="12" t="s">
        <v>149</v>
      </c>
      <c r="K55" s="45" t="s">
        <v>918</v>
      </c>
      <c r="L55" s="28" t="str">
        <f t="shared" ref="L55:L63" ca="1" si="5">C55&amp;" "&amp;D55&amp;IF(OR(D55="DATETIME",D55="INT",D55="DATE",D55="TEXT"),E55,"("&amp;E55&amp;")")&amp;" "&amp;" "&amp;H55&amp;" "&amp;J55&amp;IF(G55&lt;&gt;""," default "&amp;G55&amp;" ","")&amp;IF(I55&lt;&gt;""," identity("&amp;I55&amp;") ","")&amp;IF(OFFSET(C55,1,0,1,1)="","",",")</f>
        <v>SSL_ID INT   not null identity(1,1) ,</v>
      </c>
    </row>
    <row r="56" spans="1:12">
      <c r="A56" s="371">
        <v>2</v>
      </c>
      <c r="B56" s="372" t="s">
        <v>2350</v>
      </c>
      <c r="C56" s="372" t="s">
        <v>2359</v>
      </c>
      <c r="D56" s="372" t="s">
        <v>998</v>
      </c>
      <c r="E56" s="372"/>
      <c r="F56" s="372"/>
      <c r="G56" s="373"/>
      <c r="H56" s="372"/>
      <c r="I56" s="372"/>
      <c r="J56" s="372" t="s">
        <v>149</v>
      </c>
      <c r="K56" s="374"/>
      <c r="L56" s="28" t="str">
        <f ca="1">C56&amp;" "&amp;D56&amp;IF(OR(D56="DATETIME",D56="INT",D56="DATE",D56="TEXT"),E56,"("&amp;E56&amp;")")&amp;" "&amp;" "&amp;H56&amp;" "&amp;J56&amp;IF(G56&lt;&gt;""," default "&amp;G56&amp;" ","")&amp;IF(I56&lt;&gt;""," identity("&amp;I56&amp;") ","")&amp;IF(OFFSET(C56,1,0,1,1)="","",",")</f>
        <v>SSL_SMP_ID INT   not null,</v>
      </c>
    </row>
    <row r="57" spans="1:12">
      <c r="A57" s="371">
        <v>3</v>
      </c>
      <c r="B57" s="372" t="s">
        <v>2321</v>
      </c>
      <c r="C57" s="372" t="s">
        <v>2340</v>
      </c>
      <c r="D57" s="372" t="s">
        <v>1109</v>
      </c>
      <c r="E57" s="372">
        <v>800</v>
      </c>
      <c r="F57" s="372"/>
      <c r="G57" s="373"/>
      <c r="H57" s="372"/>
      <c r="I57" s="372"/>
      <c r="J57" s="372"/>
      <c r="K57" s="374" t="s">
        <v>2321</v>
      </c>
      <c r="L57" s="28" t="str">
        <f ca="1">C57&amp;" "&amp;D57&amp;IF(OR(D57="DATETIME",D57="INT",D57="DATE",D57="TEXT"),E57,"("&amp;E57&amp;")")&amp;" "&amp;" "&amp;H57&amp;" "&amp;J57&amp;IF(G57&lt;&gt;""," default "&amp;G57&amp;" ","")&amp;IF(I57&lt;&gt;""," identity("&amp;I57&amp;") ","")&amp;IF(OFFSET(C57,1,0,1,1)="","",",")</f>
        <v>SSL_SMS_CONTENT VARCHAR(800)   ,</v>
      </c>
    </row>
    <row r="58" spans="1:12">
      <c r="A58" s="371">
        <v>4</v>
      </c>
      <c r="B58" s="375" t="s">
        <v>2341</v>
      </c>
      <c r="C58" s="375" t="s">
        <v>2343</v>
      </c>
      <c r="D58" s="375" t="s">
        <v>1109</v>
      </c>
      <c r="E58" s="375">
        <v>200</v>
      </c>
      <c r="F58" s="375"/>
      <c r="G58" s="376"/>
      <c r="H58" s="375"/>
      <c r="I58" s="375"/>
      <c r="J58" s="375"/>
      <c r="K58" s="377"/>
      <c r="L58" s="28" t="str">
        <f t="shared" ca="1" si="5"/>
        <v>SSL_EDITOR_NAME VARCHAR(200)   ,</v>
      </c>
    </row>
    <row r="59" spans="1:12">
      <c r="A59" s="371">
        <v>5</v>
      </c>
      <c r="B59" s="375" t="s">
        <v>2342</v>
      </c>
      <c r="C59" s="375" t="s">
        <v>2344</v>
      </c>
      <c r="D59" s="375" t="s">
        <v>1109</v>
      </c>
      <c r="E59" s="375">
        <v>200</v>
      </c>
      <c r="F59" s="375"/>
      <c r="G59" s="376"/>
      <c r="H59" s="375"/>
      <c r="I59" s="375"/>
      <c r="J59" s="375"/>
      <c r="K59" s="377"/>
      <c r="L59" s="28" t="str">
        <f t="shared" ca="1" si="5"/>
        <v>SSL_EDITOR_DEPT VARCHAR(200)   ,</v>
      </c>
    </row>
    <row r="60" spans="1:12">
      <c r="A60" s="371">
        <v>6</v>
      </c>
      <c r="B60" s="372" t="s">
        <v>2322</v>
      </c>
      <c r="C60" s="372" t="s">
        <v>2346</v>
      </c>
      <c r="D60" s="372" t="s">
        <v>499</v>
      </c>
      <c r="E60" s="372"/>
      <c r="F60" s="372"/>
      <c r="G60" s="373"/>
      <c r="H60" s="372"/>
      <c r="I60" s="372"/>
      <c r="J60" s="372"/>
      <c r="K60" s="378" t="s">
        <v>2366</v>
      </c>
      <c r="L60" s="28" t="str">
        <f t="shared" ca="1" si="5"/>
        <v>SSL_SEND_DATE DATETIME   ,</v>
      </c>
    </row>
    <row r="61" spans="1:12">
      <c r="A61" s="4">
        <v>7</v>
      </c>
      <c r="B61" s="12" t="s">
        <v>2323</v>
      </c>
      <c r="C61" s="12" t="s">
        <v>2360</v>
      </c>
      <c r="D61" s="12" t="s">
        <v>499</v>
      </c>
      <c r="E61" s="12"/>
      <c r="F61" s="12"/>
      <c r="G61" s="60"/>
      <c r="H61" s="12"/>
      <c r="I61" s="12"/>
      <c r="J61" s="12"/>
      <c r="K61" s="45"/>
      <c r="L61" s="28" t="str">
        <f t="shared" ca="1" si="5"/>
        <v>SSL_DOWN_DATE DATETIME   ,</v>
      </c>
    </row>
    <row r="62" spans="1:12">
      <c r="A62" s="4">
        <v>8</v>
      </c>
      <c r="B62" s="12" t="s">
        <v>42</v>
      </c>
      <c r="C62" s="12" t="s">
        <v>2369</v>
      </c>
      <c r="D62" s="12" t="s">
        <v>1109</v>
      </c>
      <c r="E62" s="12">
        <v>20</v>
      </c>
      <c r="F62" s="12"/>
      <c r="G62" s="60"/>
      <c r="H62" s="12"/>
      <c r="I62" s="12"/>
      <c r="J62" s="12"/>
      <c r="K62" s="45" t="s">
        <v>2370</v>
      </c>
      <c r="L62" s="28" t="str">
        <f t="shared" ca="1" si="5"/>
        <v>SSL_STATUS VARCHAR(20)   ,</v>
      </c>
    </row>
    <row r="63" spans="1:12">
      <c r="A63" s="4">
        <v>9</v>
      </c>
      <c r="B63" s="372" t="s">
        <v>125</v>
      </c>
      <c r="C63" s="372" t="s">
        <v>2347</v>
      </c>
      <c r="D63" s="372" t="s">
        <v>1109</v>
      </c>
      <c r="E63" s="372">
        <v>200</v>
      </c>
      <c r="F63" s="372"/>
      <c r="G63" s="373"/>
      <c r="H63" s="372"/>
      <c r="I63" s="372"/>
      <c r="J63" s="372"/>
      <c r="K63" s="374"/>
      <c r="L63" s="28" t="str">
        <f t="shared" ca="1" si="5"/>
        <v>SSL_DESC VARCHAR(200)   ,</v>
      </c>
    </row>
    <row r="64" spans="1:12">
      <c r="A64" s="4">
        <v>10</v>
      </c>
      <c r="B64" s="12" t="s">
        <v>133</v>
      </c>
      <c r="C64" s="12" t="s">
        <v>2345</v>
      </c>
      <c r="D64" s="12" t="s">
        <v>998</v>
      </c>
      <c r="E64" s="12"/>
      <c r="F64" s="12"/>
      <c r="G64" s="60"/>
      <c r="H64" s="12"/>
      <c r="I64" s="12"/>
      <c r="J64" s="12"/>
      <c r="K64" s="45"/>
      <c r="L64" s="28" t="str">
        <f t="shared" ref="L64:L65" ca="1" si="6">C64&amp;" "&amp;D64&amp;IF(OR(D64="DATETIME",D64="INT",D64="DATE",D64="TEXT"),E64,"("&amp;E64&amp;")")&amp;" "&amp;" "&amp;H64&amp;" "&amp;J64&amp;IF(G64&lt;&gt;""," default "&amp;G64&amp;" ","")&amp;IF(I64&lt;&gt;""," identity("&amp;I64&amp;") ","")&amp;IF(OFFSET(C64,1,0,1,1)="","",",")</f>
        <v>SSL_REGISTOR INT   ,</v>
      </c>
    </row>
    <row r="65" spans="1:12">
      <c r="A65" s="4">
        <v>11</v>
      </c>
      <c r="B65" s="12" t="s">
        <v>134</v>
      </c>
      <c r="C65" s="12" t="s">
        <v>2348</v>
      </c>
      <c r="D65" s="12" t="s">
        <v>499</v>
      </c>
      <c r="E65" s="12"/>
      <c r="F65" s="12"/>
      <c r="G65" s="60" t="s">
        <v>945</v>
      </c>
      <c r="H65" s="12"/>
      <c r="I65" s="12"/>
      <c r="J65" s="12"/>
      <c r="K65" s="45"/>
      <c r="L65" s="28" t="str">
        <f t="shared" ca="1" si="6"/>
        <v xml:space="preserve">SSL_REGISTDATE DATETIME    default GETDATE() </v>
      </c>
    </row>
    <row r="66" spans="1:12">
      <c r="L66" s="229" t="str">
        <f ca="1">"PRIMARY KEY("&amp;IF(OFFSET(C55,0,3,1,1)="PK",C55&amp;IF(OFFSET(C55,1,3,1,1)="","",","),"")&amp;IF(OFFSET(C55,1,3,1,1)="PK",OFFSET(C55,1,0,1,1)&amp;IF(OFFSET(C55,1,0,1,1)="",",",""),"")&amp;"));"</f>
        <v>PRIMARY KEY(SSL_ID));</v>
      </c>
    </row>
    <row r="67" spans="1:12">
      <c r="L67" t="s">
        <v>2310</v>
      </c>
    </row>
  </sheetData>
  <mergeCells count="36">
    <mergeCell ref="A1:B1"/>
    <mergeCell ref="C1:D1"/>
    <mergeCell ref="E1:F1"/>
    <mergeCell ref="K1:K2"/>
    <mergeCell ref="A2:B2"/>
    <mergeCell ref="C2:D2"/>
    <mergeCell ref="E2:F2"/>
    <mergeCell ref="A3:B3"/>
    <mergeCell ref="C3:K3"/>
    <mergeCell ref="A19:B19"/>
    <mergeCell ref="C19:D19"/>
    <mergeCell ref="E19:F19"/>
    <mergeCell ref="A20:B20"/>
    <mergeCell ref="K19:K20"/>
    <mergeCell ref="C20:D20"/>
    <mergeCell ref="E20:F20"/>
    <mergeCell ref="A21:B21"/>
    <mergeCell ref="C21:K21"/>
    <mergeCell ref="A33:B33"/>
    <mergeCell ref="C33:D33"/>
    <mergeCell ref="E33:F33"/>
    <mergeCell ref="K33:K34"/>
    <mergeCell ref="A34:B34"/>
    <mergeCell ref="C34:D34"/>
    <mergeCell ref="E34:F34"/>
    <mergeCell ref="A51:B51"/>
    <mergeCell ref="C51:K51"/>
    <mergeCell ref="A35:B35"/>
    <mergeCell ref="C35:K35"/>
    <mergeCell ref="A49:B49"/>
    <mergeCell ref="C49:D49"/>
    <mergeCell ref="E49:F49"/>
    <mergeCell ref="K49:K50"/>
    <mergeCell ref="A50:B50"/>
    <mergeCell ref="C50:D50"/>
    <mergeCell ref="E50:F50"/>
  </mergeCells>
  <phoneticPr fontId="1" type="noConversion"/>
  <dataValidations count="1">
    <dataValidation type="list" allowBlank="1" showInputMessage="1" showErrorMessage="1" sqref="D39:D46 D55:D65 D25:D30 D7:D16">
      <formula1>"INT,CHAR,NVARCHAR,VARCHAR,TEXT,NUMERIC,DECIMAL,DATE,DATETIME"</formula1>
    </dataValidation>
  </dataValidations>
  <pageMargins left="0.7" right="0.7" top="0.75" bottom="0.75" header="0.3" footer="0.3"/>
</worksheet>
</file>

<file path=xl/worksheets/sheet18.xml><?xml version="1.0" encoding="utf-8"?>
<worksheet xmlns="http://schemas.openxmlformats.org/spreadsheetml/2006/main" xmlns:r="http://schemas.openxmlformats.org/officeDocument/2006/relationships">
  <dimension ref="A1:L91"/>
  <sheetViews>
    <sheetView tabSelected="1" topLeftCell="A73" workbookViewId="0">
      <selection activeCell="K96" sqref="K96"/>
    </sheetView>
  </sheetViews>
  <sheetFormatPr defaultRowHeight="13.5"/>
  <cols>
    <col min="1" max="1" width="4.75" bestFit="1" customWidth="1"/>
    <col min="2" max="2" width="14" customWidth="1"/>
    <col min="3" max="3" width="12.25" bestFit="1" customWidth="1"/>
    <col min="4" max="4" width="8.5" bestFit="1" customWidth="1"/>
    <col min="5" max="5" width="5" bestFit="1" customWidth="1"/>
    <col min="6" max="6" width="4.75" bestFit="1" customWidth="1"/>
    <col min="7" max="7" width="9.375" bestFit="1" customWidth="1"/>
    <col min="8" max="9" width="4.75" bestFit="1" customWidth="1"/>
    <col min="10" max="10" width="8.5" bestFit="1" customWidth="1"/>
    <col min="11" max="11" width="41" customWidth="1"/>
    <col min="12" max="12" width="101.25" bestFit="1" customWidth="1"/>
  </cols>
  <sheetData>
    <row r="1" spans="1:12">
      <c r="A1" s="539" t="s">
        <v>87</v>
      </c>
      <c r="B1" s="540"/>
      <c r="C1" s="553" t="s">
        <v>2308</v>
      </c>
      <c r="D1" s="554"/>
      <c r="E1" s="539" t="s">
        <v>88</v>
      </c>
      <c r="F1" s="540"/>
      <c r="G1" s="383"/>
      <c r="H1" s="383"/>
      <c r="I1" s="383"/>
      <c r="J1" s="383"/>
      <c r="K1" s="555" t="s">
        <v>2385</v>
      </c>
      <c r="L1" s="28" t="str">
        <f>"/*"&amp;C2&amp;"*/"</f>
        <v>/*企业供求*/</v>
      </c>
    </row>
    <row r="2" spans="1:12">
      <c r="A2" s="539" t="s">
        <v>0</v>
      </c>
      <c r="B2" s="540"/>
      <c r="C2" s="576" t="s">
        <v>2384</v>
      </c>
      <c r="D2" s="554"/>
      <c r="E2" s="539" t="s">
        <v>89</v>
      </c>
      <c r="F2" s="540"/>
      <c r="G2" s="383"/>
      <c r="H2" s="383"/>
      <c r="I2" s="383"/>
      <c r="J2" s="383"/>
      <c r="K2" s="556"/>
      <c r="L2" s="28" t="str">
        <f>"/*"&amp;C3&amp;"*/"</f>
        <v>/**/</v>
      </c>
    </row>
    <row r="3" spans="1:12">
      <c r="A3" s="539" t="s">
        <v>1</v>
      </c>
      <c r="B3" s="540"/>
      <c r="C3" s="546"/>
      <c r="D3" s="547"/>
      <c r="E3" s="547"/>
      <c r="F3" s="547"/>
      <c r="G3" s="547"/>
      <c r="H3" s="547"/>
      <c r="I3" s="547"/>
      <c r="J3" s="547"/>
      <c r="K3" s="548"/>
      <c r="L3" s="228" t="str">
        <f>"if exists (select * from sysobjects where id = object_id(N'["&amp;K1&amp;"]') and OBJECTPROPERTY(id, N'IsUserTable')= 1)"</f>
        <v>if exists (select * from sysobjects where id = object_id(N'[lz_ente_gq]') and OBJECTPROPERTY(id, N'IsUserTable')= 1)</v>
      </c>
    </row>
    <row r="4" spans="1:12">
      <c r="A4" s="379"/>
      <c r="B4" s="380"/>
      <c r="C4" s="381"/>
      <c r="D4" s="381"/>
      <c r="E4" s="381"/>
      <c r="F4" s="381"/>
      <c r="G4" s="381"/>
      <c r="H4" s="381"/>
      <c r="I4" s="381"/>
      <c r="J4" s="382"/>
      <c r="K4" s="381"/>
      <c r="L4" s="228" t="str">
        <f>"DROP TABLE "&amp;K1</f>
        <v>DROP TABLE lz_ente_gq</v>
      </c>
    </row>
    <row r="5" spans="1:12">
      <c r="A5" s="1"/>
      <c r="B5" s="1"/>
      <c r="C5" s="1"/>
      <c r="D5" s="2"/>
      <c r="E5" s="1"/>
      <c r="F5" s="1"/>
      <c r="G5" s="1"/>
      <c r="H5" s="1"/>
      <c r="I5" s="1"/>
      <c r="J5" s="50"/>
      <c r="K5" s="1"/>
      <c r="L5" s="167" t="str">
        <f>"GO "</f>
        <v xml:space="preserve">GO </v>
      </c>
    </row>
    <row r="6" spans="1:12">
      <c r="A6" s="3" t="s">
        <v>2</v>
      </c>
      <c r="B6" s="3" t="s">
        <v>90</v>
      </c>
      <c r="C6" s="3" t="s">
        <v>91</v>
      </c>
      <c r="D6" s="3" t="s">
        <v>3</v>
      </c>
      <c r="E6" s="3" t="s">
        <v>4</v>
      </c>
      <c r="F6" s="3" t="s">
        <v>97</v>
      </c>
      <c r="G6" s="3" t="s">
        <v>234</v>
      </c>
      <c r="H6" s="3" t="s">
        <v>297</v>
      </c>
      <c r="I6" s="3" t="s">
        <v>233</v>
      </c>
      <c r="J6" s="51" t="s">
        <v>92</v>
      </c>
      <c r="K6" s="3" t="s">
        <v>93</v>
      </c>
      <c r="L6" s="28" t="str">
        <f>"CREATE TABLE "&amp;K1&amp;"("</f>
        <v>CREATE TABLE lz_ente_gq(</v>
      </c>
    </row>
    <row r="7" spans="1:12">
      <c r="A7" s="4">
        <v>1</v>
      </c>
      <c r="B7" s="12" t="s">
        <v>350</v>
      </c>
      <c r="C7" s="12" t="s">
        <v>2398</v>
      </c>
      <c r="D7" s="12" t="s">
        <v>120</v>
      </c>
      <c r="E7" s="12"/>
      <c r="F7" s="12" t="s">
        <v>101</v>
      </c>
      <c r="G7" s="60"/>
      <c r="H7" s="12"/>
      <c r="I7" s="12" t="s">
        <v>236</v>
      </c>
      <c r="J7" s="12" t="s">
        <v>149</v>
      </c>
      <c r="K7" s="45" t="s">
        <v>918</v>
      </c>
      <c r="L7" s="28" t="str">
        <f t="shared" ref="L7:L41" ca="1" si="0">C7&amp;" "&amp;D7&amp;IF(OR(D7="DATETIME",D7="INT",D7="DATE",D7="TEXT"),E7,"("&amp;E7&amp;")")&amp;" "&amp;" "&amp;H7&amp;" "&amp;J7&amp;IF(G7&lt;&gt;""," default "&amp;G7&amp;" ","")&amp;IF(I7&lt;&gt;""," identity("&amp;I7&amp;") ","")&amp;IF(OFFSET(C7,1,0,1,1)="","",",")</f>
        <v>gq_id INT   not null identity(1,1) ,</v>
      </c>
    </row>
    <row r="8" spans="1:12">
      <c r="A8" s="4">
        <v>2</v>
      </c>
      <c r="B8" s="12" t="s">
        <v>2383</v>
      </c>
      <c r="C8" s="149" t="s">
        <v>2390</v>
      </c>
      <c r="D8" s="12" t="s">
        <v>998</v>
      </c>
      <c r="E8" s="12"/>
      <c r="F8" s="12"/>
      <c r="G8" s="60"/>
      <c r="H8" s="12"/>
      <c r="I8" s="12"/>
      <c r="J8" s="12"/>
      <c r="K8" s="45"/>
      <c r="L8" s="28" t="str">
        <f t="shared" ca="1" si="0"/>
        <v>cue_id INT   ,</v>
      </c>
    </row>
    <row r="9" spans="1:12">
      <c r="A9" s="4">
        <v>3</v>
      </c>
      <c r="B9" s="12" t="s">
        <v>2382</v>
      </c>
      <c r="C9" s="12" t="s">
        <v>2372</v>
      </c>
      <c r="D9" s="12" t="s">
        <v>1109</v>
      </c>
      <c r="E9" s="12">
        <v>1</v>
      </c>
      <c r="F9" s="12"/>
      <c r="G9" s="60"/>
      <c r="H9" s="12"/>
      <c r="I9" s="12"/>
      <c r="K9" s="45" t="s">
        <v>2391</v>
      </c>
      <c r="L9" s="28" t="str">
        <f t="shared" ca="1" si="0"/>
        <v>gq_type VARCHAR(1)   ,</v>
      </c>
    </row>
    <row r="10" spans="1:12">
      <c r="A10" s="4">
        <v>4</v>
      </c>
      <c r="B10" s="12" t="s">
        <v>2381</v>
      </c>
      <c r="C10" s="12" t="s">
        <v>2373</v>
      </c>
      <c r="D10" s="12" t="s">
        <v>1109</v>
      </c>
      <c r="E10" s="12">
        <v>200</v>
      </c>
      <c r="F10" s="12"/>
      <c r="G10" s="60"/>
      <c r="H10" s="12"/>
      <c r="I10" s="12"/>
      <c r="J10" s="12"/>
      <c r="K10" s="45"/>
      <c r="L10" s="28" t="str">
        <f t="shared" ca="1" si="0"/>
        <v>gq_title VARCHAR(200)   ,</v>
      </c>
    </row>
    <row r="11" spans="1:12">
      <c r="A11" s="4">
        <v>5</v>
      </c>
      <c r="B11" s="367" t="s">
        <v>651</v>
      </c>
      <c r="C11" s="359" t="s">
        <v>365</v>
      </c>
      <c r="D11" s="367" t="s">
        <v>998</v>
      </c>
      <c r="E11" s="367"/>
      <c r="F11" s="367"/>
      <c r="G11" s="368"/>
      <c r="H11" s="367"/>
      <c r="I11" s="367"/>
      <c r="J11" s="367"/>
      <c r="K11" s="45"/>
      <c r="L11" s="28" t="str">
        <f t="shared" ca="1" si="0"/>
        <v>pro_id INT   ,</v>
      </c>
    </row>
    <row r="12" spans="1:12">
      <c r="A12" s="4">
        <v>6</v>
      </c>
      <c r="B12" s="12" t="s">
        <v>130</v>
      </c>
      <c r="C12" s="12" t="s">
        <v>2392</v>
      </c>
      <c r="D12" s="12" t="s">
        <v>998</v>
      </c>
      <c r="E12" s="12"/>
      <c r="F12" s="12"/>
      <c r="G12" s="60"/>
      <c r="H12" s="12"/>
      <c r="I12" s="12"/>
      <c r="J12" s="12"/>
      <c r="K12" s="45"/>
      <c r="L12" s="28" t="str">
        <f t="shared" ca="1" si="0"/>
        <v>gq_num INT   ,</v>
      </c>
    </row>
    <row r="13" spans="1:12">
      <c r="A13" s="4">
        <v>7</v>
      </c>
      <c r="B13" s="12" t="s">
        <v>252</v>
      </c>
      <c r="C13" s="12" t="s">
        <v>2374</v>
      </c>
      <c r="D13" s="12" t="s">
        <v>1109</v>
      </c>
      <c r="E13" s="12">
        <v>100</v>
      </c>
      <c r="F13" s="12"/>
      <c r="G13" s="60"/>
      <c r="H13" s="12"/>
      <c r="I13" s="12"/>
      <c r="J13" s="12"/>
      <c r="K13" s="45"/>
      <c r="L13" s="28" t="str">
        <f t="shared" ca="1" si="0"/>
        <v>gq_unit VARCHAR(100)   ,</v>
      </c>
    </row>
    <row r="14" spans="1:12">
      <c r="A14" s="4">
        <v>8</v>
      </c>
      <c r="B14" s="12" t="s">
        <v>2380</v>
      </c>
      <c r="C14" s="12" t="s">
        <v>2394</v>
      </c>
      <c r="D14" s="12" t="s">
        <v>1109</v>
      </c>
      <c r="E14" s="12">
        <v>1</v>
      </c>
      <c r="F14" s="12"/>
      <c r="G14" s="60"/>
      <c r="H14" s="12"/>
      <c r="I14" s="12"/>
      <c r="K14" s="45" t="s">
        <v>2397</v>
      </c>
      <c r="L14" s="28" t="str">
        <f t="shared" ca="1" si="0"/>
        <v>gq_cycle VARCHAR(1)   ,</v>
      </c>
    </row>
    <row r="15" spans="1:12">
      <c r="A15" s="4">
        <v>9</v>
      </c>
      <c r="B15" s="12" t="s">
        <v>352</v>
      </c>
      <c r="C15" s="12" t="s">
        <v>2375</v>
      </c>
      <c r="D15" s="12" t="s">
        <v>122</v>
      </c>
      <c r="E15" s="12" t="s">
        <v>537</v>
      </c>
      <c r="F15" s="12"/>
      <c r="G15" s="60"/>
      <c r="H15" s="12"/>
      <c r="I15" s="12"/>
      <c r="J15" s="12"/>
      <c r="K15" s="45"/>
      <c r="L15" s="28" t="str">
        <f t="shared" ca="1" si="0"/>
        <v>gq_price NUMERIC(11,2)   ,</v>
      </c>
    </row>
    <row r="16" spans="1:12">
      <c r="A16" s="4">
        <v>10</v>
      </c>
      <c r="B16" s="367" t="s">
        <v>2379</v>
      </c>
      <c r="C16" s="367" t="s">
        <v>2395</v>
      </c>
      <c r="D16" s="367" t="s">
        <v>499</v>
      </c>
      <c r="E16" s="367"/>
      <c r="F16" s="367"/>
      <c r="G16" s="368"/>
      <c r="H16" s="367"/>
      <c r="I16" s="367"/>
      <c r="J16" s="367"/>
      <c r="K16" s="45"/>
      <c r="L16" s="28" t="str">
        <f t="shared" ca="1" si="0"/>
        <v>gq_yxsj DATETIME   ,</v>
      </c>
    </row>
    <row r="17" spans="1:12">
      <c r="A17" s="4">
        <v>11</v>
      </c>
      <c r="B17" s="367" t="s">
        <v>421</v>
      </c>
      <c r="C17" s="359" t="s">
        <v>2855</v>
      </c>
      <c r="D17" s="367" t="s">
        <v>998</v>
      </c>
      <c r="E17" s="367"/>
      <c r="F17" s="367"/>
      <c r="G17" s="368"/>
      <c r="H17" s="367"/>
      <c r="I17" s="367"/>
      <c r="J17" s="367"/>
      <c r="K17" s="45"/>
      <c r="L17" s="28" t="str">
        <f t="shared" ca="1" si="0"/>
        <v>cuc_id INT   ,</v>
      </c>
    </row>
    <row r="18" spans="1:12">
      <c r="A18" s="4">
        <v>12</v>
      </c>
      <c r="B18" s="367" t="s">
        <v>683</v>
      </c>
      <c r="C18" s="359" t="s">
        <v>679</v>
      </c>
      <c r="D18" s="367" t="s">
        <v>998</v>
      </c>
      <c r="E18" s="367"/>
      <c r="F18" s="367"/>
      <c r="G18" s="368"/>
      <c r="H18" s="367"/>
      <c r="I18" s="367"/>
      <c r="J18" s="367"/>
      <c r="K18" s="386"/>
      <c r="L18" s="28" t="str">
        <f t="shared" ca="1" si="0"/>
        <v>admin_id INT   ,</v>
      </c>
    </row>
    <row r="19" spans="1:12">
      <c r="A19" s="4">
        <v>13</v>
      </c>
      <c r="B19" s="367" t="s">
        <v>125</v>
      </c>
      <c r="C19" s="367" t="s">
        <v>2396</v>
      </c>
      <c r="D19" s="367" t="s">
        <v>1109</v>
      </c>
      <c r="E19" s="367">
        <v>400</v>
      </c>
      <c r="F19" s="367"/>
      <c r="G19" s="368"/>
      <c r="H19" s="367"/>
      <c r="I19" s="367"/>
      <c r="J19" s="367"/>
      <c r="K19" s="386"/>
      <c r="L19" s="28" t="str">
        <f t="shared" ca="1" si="0"/>
        <v>gq_desc VARCHAR(400)   ,</v>
      </c>
    </row>
    <row r="20" spans="1:12">
      <c r="A20" s="4">
        <v>14</v>
      </c>
      <c r="B20" s="367" t="s">
        <v>2378</v>
      </c>
      <c r="C20" s="367" t="s">
        <v>2376</v>
      </c>
      <c r="D20" s="367" t="s">
        <v>998</v>
      </c>
      <c r="E20" s="367"/>
      <c r="F20" s="367"/>
      <c r="G20" s="368"/>
      <c r="H20" s="367"/>
      <c r="I20" s="367"/>
      <c r="J20" s="367"/>
      <c r="K20" s="386"/>
      <c r="L20" s="28" t="str">
        <f t="shared" ca="1" si="0"/>
        <v>upd_admin_id INT   ,</v>
      </c>
    </row>
    <row r="21" spans="1:12">
      <c r="A21" s="4">
        <v>15</v>
      </c>
      <c r="B21" s="367" t="s">
        <v>803</v>
      </c>
      <c r="C21" s="367" t="s">
        <v>2377</v>
      </c>
      <c r="D21" s="367" t="s">
        <v>499</v>
      </c>
      <c r="E21" s="367"/>
      <c r="F21" s="367"/>
      <c r="G21" s="368"/>
      <c r="H21" s="367"/>
      <c r="I21" s="367"/>
      <c r="J21" s="367"/>
      <c r="K21" s="386"/>
      <c r="L21" s="28" t="str">
        <f t="shared" ca="1" si="0"/>
        <v>upd_time DATETIME   ,</v>
      </c>
    </row>
    <row r="22" spans="1:12">
      <c r="A22" s="4">
        <v>16</v>
      </c>
      <c r="B22" s="367" t="s">
        <v>368</v>
      </c>
      <c r="C22" s="367" t="s">
        <v>369</v>
      </c>
      <c r="D22" s="367" t="s">
        <v>499</v>
      </c>
      <c r="E22" s="367"/>
      <c r="F22" s="367"/>
      <c r="G22" s="368" t="s">
        <v>1558</v>
      </c>
      <c r="H22" s="367"/>
      <c r="I22" s="367"/>
      <c r="J22" s="367"/>
      <c r="K22" s="386"/>
      <c r="L22" s="28" t="str">
        <f t="shared" ca="1" si="0"/>
        <v>create_time DATETIME    default GETDATE() ,</v>
      </c>
    </row>
    <row r="23" spans="1:12">
      <c r="A23" s="4">
        <v>17</v>
      </c>
      <c r="B23" s="367" t="s">
        <v>2441</v>
      </c>
      <c r="C23" s="367" t="s">
        <v>2439</v>
      </c>
      <c r="D23" s="367" t="s">
        <v>499</v>
      </c>
      <c r="E23" s="367"/>
      <c r="F23" s="367"/>
      <c r="G23" s="368"/>
      <c r="H23" s="367"/>
      <c r="I23" s="367"/>
      <c r="J23" s="367"/>
      <c r="K23" s="386"/>
      <c r="L23" s="152" t="str">
        <f t="shared" ca="1" si="0"/>
        <v>refresh_time DATETIME   ,</v>
      </c>
    </row>
    <row r="24" spans="1:12">
      <c r="A24" s="4">
        <v>18</v>
      </c>
      <c r="B24" s="367" t="s">
        <v>2442</v>
      </c>
      <c r="C24" s="367" t="s">
        <v>2440</v>
      </c>
      <c r="D24" s="367" t="s">
        <v>1109</v>
      </c>
      <c r="E24" s="367">
        <v>1</v>
      </c>
      <c r="F24" s="367"/>
      <c r="G24" s="368"/>
      <c r="H24" s="367"/>
      <c r="I24" s="367"/>
      <c r="J24" s="367"/>
      <c r="K24" s="386" t="s">
        <v>2443</v>
      </c>
      <c r="L24" s="152" t="str">
        <f t="shared" ca="1" si="0"/>
        <v>gq_xia VARCHAR(1)   ,</v>
      </c>
    </row>
    <row r="25" spans="1:12">
      <c r="A25" s="4">
        <v>19</v>
      </c>
      <c r="B25" s="517" t="s">
        <v>2871</v>
      </c>
      <c r="C25" s="517" t="s">
        <v>2856</v>
      </c>
      <c r="D25" s="517" t="s">
        <v>1109</v>
      </c>
      <c r="E25" s="517">
        <v>1</v>
      </c>
      <c r="F25" s="517"/>
      <c r="G25" s="518"/>
      <c r="H25" s="517"/>
      <c r="I25" s="517"/>
      <c r="J25" s="517"/>
      <c r="K25" s="519" t="s">
        <v>2872</v>
      </c>
      <c r="L25" s="152" t="str">
        <f t="shared" ca="1" si="0"/>
        <v>gq_from VARCHAR(1)   ,</v>
      </c>
    </row>
    <row r="26" spans="1:12">
      <c r="A26" s="4">
        <v>20</v>
      </c>
      <c r="B26" s="517" t="s">
        <v>2873</v>
      </c>
      <c r="C26" s="517" t="s">
        <v>2857</v>
      </c>
      <c r="D26" s="517" t="s">
        <v>1109</v>
      </c>
      <c r="E26" s="517">
        <v>1</v>
      </c>
      <c r="F26" s="517"/>
      <c r="G26" s="518"/>
      <c r="H26" s="517"/>
      <c r="I26" s="517"/>
      <c r="J26" s="517"/>
      <c r="K26" s="519" t="s">
        <v>2878</v>
      </c>
      <c r="L26" s="152" t="str">
        <f t="shared" ca="1" si="0"/>
        <v>gq_sh VARCHAR(1)   ,</v>
      </c>
    </row>
    <row r="27" spans="1:12">
      <c r="A27" s="4">
        <v>21</v>
      </c>
      <c r="B27" s="517" t="s">
        <v>2874</v>
      </c>
      <c r="C27" s="517" t="s">
        <v>2879</v>
      </c>
      <c r="D27" s="517" t="s">
        <v>998</v>
      </c>
      <c r="E27" s="517"/>
      <c r="F27" s="517"/>
      <c r="G27" s="518"/>
      <c r="H27" s="517"/>
      <c r="I27" s="517"/>
      <c r="J27" s="517"/>
      <c r="K27" s="519"/>
      <c r="L27" s="152" t="str">
        <f t="shared" ca="1" si="0"/>
        <v>bd_admin_id INT   ,</v>
      </c>
    </row>
    <row r="28" spans="1:12">
      <c r="A28" s="4">
        <v>22</v>
      </c>
      <c r="B28" s="517" t="s">
        <v>2875</v>
      </c>
      <c r="C28" s="517" t="s">
        <v>2880</v>
      </c>
      <c r="D28" s="517" t="s">
        <v>499</v>
      </c>
      <c r="E28" s="517"/>
      <c r="F28" s="517"/>
      <c r="G28" s="518"/>
      <c r="H28" s="517"/>
      <c r="I28" s="517"/>
      <c r="J28" s="517"/>
      <c r="K28" s="519"/>
      <c r="L28" s="152" t="str">
        <f t="shared" ca="1" si="0"/>
        <v>bd_time DATETIME   ,</v>
      </c>
    </row>
    <row r="29" spans="1:12">
      <c r="A29" s="4">
        <v>23</v>
      </c>
      <c r="B29" s="517" t="s">
        <v>2881</v>
      </c>
      <c r="C29" s="517" t="s">
        <v>2858</v>
      </c>
      <c r="D29" s="517" t="s">
        <v>998</v>
      </c>
      <c r="E29" s="517"/>
      <c r="F29" s="517"/>
      <c r="G29" s="518"/>
      <c r="H29" s="517"/>
      <c r="I29" s="517"/>
      <c r="J29" s="517"/>
      <c r="K29" s="519"/>
      <c r="L29" s="152" t="str">
        <f t="shared" ca="1" si="0"/>
        <v>dt_admin_id INT   ,</v>
      </c>
    </row>
    <row r="30" spans="1:12">
      <c r="A30" s="4">
        <v>24</v>
      </c>
      <c r="B30" s="517" t="s">
        <v>2882</v>
      </c>
      <c r="C30" s="517" t="s">
        <v>2859</v>
      </c>
      <c r="D30" s="517" t="s">
        <v>499</v>
      </c>
      <c r="E30" s="517"/>
      <c r="F30" s="517"/>
      <c r="G30" s="518"/>
      <c r="H30" s="517"/>
      <c r="I30" s="517"/>
      <c r="J30" s="517"/>
      <c r="K30" s="519"/>
      <c r="L30" s="152" t="str">
        <f t="shared" ca="1" si="0"/>
        <v>dt_time DATETIME   ,</v>
      </c>
    </row>
    <row r="31" spans="1:12">
      <c r="A31" s="4">
        <v>25</v>
      </c>
      <c r="B31" s="517" t="s">
        <v>2883</v>
      </c>
      <c r="C31" s="517" t="s">
        <v>2860</v>
      </c>
      <c r="D31" s="517" t="s">
        <v>998</v>
      </c>
      <c r="E31" s="517"/>
      <c r="F31" s="517"/>
      <c r="G31" s="518">
        <v>0</v>
      </c>
      <c r="H31" s="517"/>
      <c r="I31" s="517"/>
      <c r="J31" s="517"/>
      <c r="K31" s="519"/>
      <c r="L31" s="152" t="str">
        <f t="shared" ca="1" si="0"/>
        <v>prop_1 INT    default 0 ,</v>
      </c>
    </row>
    <row r="32" spans="1:12">
      <c r="A32" s="4">
        <v>26</v>
      </c>
      <c r="B32" s="517" t="s">
        <v>2884</v>
      </c>
      <c r="C32" s="517" t="s">
        <v>2861</v>
      </c>
      <c r="D32" s="517" t="s">
        <v>998</v>
      </c>
      <c r="E32" s="517"/>
      <c r="F32" s="517"/>
      <c r="G32" s="518">
        <v>0</v>
      </c>
      <c r="H32" s="517"/>
      <c r="I32" s="517"/>
      <c r="J32" s="517"/>
      <c r="K32" s="519"/>
      <c r="L32" s="152" t="str">
        <f t="shared" ca="1" si="0"/>
        <v>prop_2 INT    default 0 ,</v>
      </c>
    </row>
    <row r="33" spans="1:12">
      <c r="A33" s="4">
        <v>27</v>
      </c>
      <c r="B33" s="517" t="s">
        <v>2885</v>
      </c>
      <c r="C33" s="517" t="s">
        <v>2862</v>
      </c>
      <c r="D33" s="517" t="s">
        <v>998</v>
      </c>
      <c r="E33" s="517"/>
      <c r="F33" s="517"/>
      <c r="G33" s="518">
        <v>0</v>
      </c>
      <c r="H33" s="517"/>
      <c r="I33" s="517"/>
      <c r="J33" s="517"/>
      <c r="K33" s="519"/>
      <c r="L33" s="152" t="str">
        <f t="shared" ca="1" si="0"/>
        <v>prop_3 INT    default 0 ,</v>
      </c>
    </row>
    <row r="34" spans="1:12">
      <c r="A34" s="4">
        <v>28</v>
      </c>
      <c r="B34" s="517" t="s">
        <v>2886</v>
      </c>
      <c r="C34" s="517" t="s">
        <v>2863</v>
      </c>
      <c r="D34" s="517" t="s">
        <v>998</v>
      </c>
      <c r="E34" s="517"/>
      <c r="F34" s="517"/>
      <c r="G34" s="518">
        <v>0</v>
      </c>
      <c r="H34" s="517"/>
      <c r="I34" s="517"/>
      <c r="J34" s="517"/>
      <c r="K34" s="519"/>
      <c r="L34" s="152" t="str">
        <f t="shared" ca="1" si="0"/>
        <v>prop_4 INT    default 0 ,</v>
      </c>
    </row>
    <row r="35" spans="1:12">
      <c r="A35" s="4">
        <v>29</v>
      </c>
      <c r="B35" s="517" t="s">
        <v>2887</v>
      </c>
      <c r="C35" s="517" t="s">
        <v>2864</v>
      </c>
      <c r="D35" s="517" t="s">
        <v>998</v>
      </c>
      <c r="E35" s="517"/>
      <c r="F35" s="517"/>
      <c r="G35" s="518">
        <v>0</v>
      </c>
      <c r="H35" s="517"/>
      <c r="I35" s="517"/>
      <c r="J35" s="517"/>
      <c r="K35" s="519"/>
      <c r="L35" s="152" t="str">
        <f t="shared" ca="1" si="0"/>
        <v>prop_5 INT    default 0 ,</v>
      </c>
    </row>
    <row r="36" spans="1:12">
      <c r="A36" s="4">
        <v>30</v>
      </c>
      <c r="B36" s="517" t="s">
        <v>2888</v>
      </c>
      <c r="C36" s="517" t="s">
        <v>2865</v>
      </c>
      <c r="D36" s="517" t="s">
        <v>998</v>
      </c>
      <c r="E36" s="517"/>
      <c r="F36" s="517"/>
      <c r="G36" s="518">
        <v>0</v>
      </c>
      <c r="H36" s="517"/>
      <c r="I36" s="517"/>
      <c r="J36" s="517"/>
      <c r="K36" s="519"/>
      <c r="L36" s="152" t="str">
        <f t="shared" ca="1" si="0"/>
        <v>prop_6 INT    default 0 ,</v>
      </c>
    </row>
    <row r="37" spans="1:12">
      <c r="A37" s="4">
        <v>31</v>
      </c>
      <c r="B37" s="517" t="s">
        <v>2889</v>
      </c>
      <c r="C37" s="517" t="s">
        <v>2866</v>
      </c>
      <c r="D37" s="517" t="s">
        <v>998</v>
      </c>
      <c r="E37" s="517"/>
      <c r="F37" s="517"/>
      <c r="G37" s="518">
        <v>0</v>
      </c>
      <c r="H37" s="517"/>
      <c r="I37" s="517"/>
      <c r="J37" s="517"/>
      <c r="K37" s="519"/>
      <c r="L37" s="152" t="str">
        <f t="shared" ca="1" si="0"/>
        <v>prop_7 INT    default 0 ,</v>
      </c>
    </row>
    <row r="38" spans="1:12">
      <c r="A38" s="4">
        <v>32</v>
      </c>
      <c r="B38" s="517" t="s">
        <v>2890</v>
      </c>
      <c r="C38" s="517" t="s">
        <v>2867</v>
      </c>
      <c r="D38" s="517" t="s">
        <v>998</v>
      </c>
      <c r="E38" s="517"/>
      <c r="F38" s="517"/>
      <c r="G38" s="518">
        <v>0</v>
      </c>
      <c r="H38" s="517"/>
      <c r="I38" s="517"/>
      <c r="J38" s="517"/>
      <c r="K38" s="519"/>
      <c r="L38" s="152" t="str">
        <f t="shared" ca="1" si="0"/>
        <v>prop_8 INT    default 0 ,</v>
      </c>
    </row>
    <row r="39" spans="1:12">
      <c r="A39" s="4">
        <v>33</v>
      </c>
      <c r="B39" s="517" t="s">
        <v>2891</v>
      </c>
      <c r="C39" s="517" t="s">
        <v>2868</v>
      </c>
      <c r="D39" s="517" t="s">
        <v>998</v>
      </c>
      <c r="E39" s="517"/>
      <c r="F39" s="517"/>
      <c r="G39" s="518">
        <v>0</v>
      </c>
      <c r="H39" s="517"/>
      <c r="I39" s="517"/>
      <c r="J39" s="517"/>
      <c r="K39" s="519"/>
      <c r="L39" s="152" t="str">
        <f t="shared" ca="1" si="0"/>
        <v>prop_9 INT    default 0 ,</v>
      </c>
    </row>
    <row r="40" spans="1:12">
      <c r="A40" s="4">
        <v>34</v>
      </c>
      <c r="B40" s="517" t="s">
        <v>2892</v>
      </c>
      <c r="C40" s="517" t="s">
        <v>2869</v>
      </c>
      <c r="D40" s="517" t="s">
        <v>998</v>
      </c>
      <c r="E40" s="517"/>
      <c r="F40" s="517"/>
      <c r="G40" s="518">
        <v>0</v>
      </c>
      <c r="H40" s="517"/>
      <c r="I40" s="517"/>
      <c r="J40" s="517"/>
      <c r="K40" s="519"/>
      <c r="L40" s="152" t="str">
        <f t="shared" ca="1" si="0"/>
        <v>prop_10 INT    default 0 ,</v>
      </c>
    </row>
    <row r="41" spans="1:12">
      <c r="A41" s="4">
        <v>35</v>
      </c>
      <c r="B41" s="517" t="s">
        <v>2876</v>
      </c>
      <c r="C41" s="517" t="s">
        <v>2870</v>
      </c>
      <c r="D41" s="517" t="s">
        <v>998</v>
      </c>
      <c r="E41" s="517"/>
      <c r="F41" s="517"/>
      <c r="G41" s="518"/>
      <c r="H41" s="517"/>
      <c r="I41" s="517"/>
      <c r="J41" s="517"/>
      <c r="K41" s="519" t="s">
        <v>2877</v>
      </c>
      <c r="L41" s="152" t="str">
        <f t="shared" ca="1" si="0"/>
        <v xml:space="preserve">gq_province INT   </v>
      </c>
    </row>
    <row r="42" spans="1:12">
      <c r="L42" s="229" t="str">
        <f ca="1">"PRIMARY KEY("&amp;IF(OFFSET(C7,0,3,1,1)="PK",C7&amp;IF(OFFSET(C7,1,3,1,1)="","",","),"")&amp;IF(OFFSET(C7,1,3,1,1)="PK",OFFSET(C7,1,0,1,1)&amp;IF(OFFSET(C7,1,0,1,1)="",",",""),"")&amp;"));"</f>
        <v>PRIMARY KEY(gq_id));</v>
      </c>
    </row>
    <row r="43" spans="1:12" ht="12" customHeight="1">
      <c r="L43" t="s">
        <v>2310</v>
      </c>
    </row>
    <row r="44" spans="1:12">
      <c r="A44" s="539" t="s">
        <v>87</v>
      </c>
      <c r="B44" s="540"/>
      <c r="C44" s="553" t="s">
        <v>2308</v>
      </c>
      <c r="D44" s="554"/>
      <c r="E44" s="539" t="s">
        <v>88</v>
      </c>
      <c r="F44" s="540"/>
      <c r="G44" s="391"/>
      <c r="H44" s="391"/>
      <c r="I44" s="391"/>
      <c r="J44" s="391"/>
      <c r="K44" s="555" t="s">
        <v>2400</v>
      </c>
      <c r="L44" s="28" t="str">
        <f>"/*"&amp;C45&amp;"*/"</f>
        <v>/*企业供求-我要联系记录表*/</v>
      </c>
    </row>
    <row r="45" spans="1:12">
      <c r="A45" s="539" t="s">
        <v>0</v>
      </c>
      <c r="B45" s="540"/>
      <c r="C45" s="576" t="s">
        <v>2399</v>
      </c>
      <c r="D45" s="554"/>
      <c r="E45" s="539" t="s">
        <v>89</v>
      </c>
      <c r="F45" s="540"/>
      <c r="G45" s="391"/>
      <c r="H45" s="391"/>
      <c r="I45" s="391"/>
      <c r="J45" s="391"/>
      <c r="K45" s="556"/>
      <c r="L45" s="28" t="str">
        <f>"/*"&amp;C46&amp;"*/"</f>
        <v>/**/</v>
      </c>
    </row>
    <row r="46" spans="1:12">
      <c r="A46" s="539" t="s">
        <v>1</v>
      </c>
      <c r="B46" s="540"/>
      <c r="C46" s="546"/>
      <c r="D46" s="547"/>
      <c r="E46" s="547"/>
      <c r="F46" s="547"/>
      <c r="G46" s="547"/>
      <c r="H46" s="547"/>
      <c r="I46" s="547"/>
      <c r="J46" s="547"/>
      <c r="K46" s="548"/>
      <c r="L46" s="228" t="str">
        <f>"if exists (select * from sysobjects where id = object_id(N'["&amp;K44&amp;"]') and OBJECTPROPERTY(id, N'IsUserTable')= 1)"</f>
        <v>if exists (select * from sysobjects where id = object_id(N'[lz_gq_contracts]') and OBJECTPROPERTY(id, N'IsUserTable')= 1)</v>
      </c>
    </row>
    <row r="47" spans="1:12">
      <c r="A47" s="387"/>
      <c r="B47" s="388"/>
      <c r="C47" s="389"/>
      <c r="D47" s="389"/>
      <c r="E47" s="389"/>
      <c r="F47" s="389"/>
      <c r="G47" s="389"/>
      <c r="H47" s="389"/>
      <c r="I47" s="389"/>
      <c r="J47" s="390"/>
      <c r="K47" s="389"/>
      <c r="L47" s="228" t="str">
        <f>"DROP TABLE "&amp;K44</f>
        <v>DROP TABLE lz_gq_contracts</v>
      </c>
    </row>
    <row r="48" spans="1:12">
      <c r="A48" s="1"/>
      <c r="B48" s="1"/>
      <c r="C48" s="1"/>
      <c r="D48" s="2"/>
      <c r="E48" s="1"/>
      <c r="F48" s="1"/>
      <c r="G48" s="1"/>
      <c r="H48" s="1"/>
      <c r="I48" s="1"/>
      <c r="J48" s="50"/>
      <c r="K48" s="1"/>
      <c r="L48" s="167" t="str">
        <f>"GO "</f>
        <v xml:space="preserve">GO </v>
      </c>
    </row>
    <row r="49" spans="1:12">
      <c r="A49" s="3" t="s">
        <v>2</v>
      </c>
      <c r="B49" s="3" t="s">
        <v>90</v>
      </c>
      <c r="C49" s="3" t="s">
        <v>91</v>
      </c>
      <c r="D49" s="3" t="s">
        <v>3</v>
      </c>
      <c r="E49" s="3" t="s">
        <v>4</v>
      </c>
      <c r="F49" s="3" t="s">
        <v>97</v>
      </c>
      <c r="G49" s="3" t="s">
        <v>234</v>
      </c>
      <c r="H49" s="3" t="s">
        <v>297</v>
      </c>
      <c r="I49" s="3" t="s">
        <v>233</v>
      </c>
      <c r="J49" s="51" t="s">
        <v>92</v>
      </c>
      <c r="K49" s="3" t="s">
        <v>93</v>
      </c>
      <c r="L49" s="28" t="str">
        <f>"CREATE TABLE "&amp;K44&amp;"("</f>
        <v>CREATE TABLE lz_gq_contracts(</v>
      </c>
    </row>
    <row r="50" spans="1:12">
      <c r="A50" s="4">
        <v>1</v>
      </c>
      <c r="B50" s="12" t="s">
        <v>350</v>
      </c>
      <c r="C50" s="12" t="s">
        <v>2404</v>
      </c>
      <c r="D50" s="12" t="s">
        <v>120</v>
      </c>
      <c r="E50" s="12"/>
      <c r="F50" s="12" t="s">
        <v>101</v>
      </c>
      <c r="G50" s="60"/>
      <c r="H50" s="12"/>
      <c r="I50" s="12" t="s">
        <v>236</v>
      </c>
      <c r="J50" s="12" t="s">
        <v>149</v>
      </c>
      <c r="K50" s="45" t="s">
        <v>918</v>
      </c>
      <c r="L50" s="28" t="str">
        <f t="shared" ref="L50:L53" ca="1" si="1">C50&amp;" "&amp;D50&amp;IF(OR(D50="DATETIME",D50="INT",D50="DATE",D50="TEXT"),E50,"("&amp;E50&amp;")")&amp;" "&amp;" "&amp;H50&amp;" "&amp;J50&amp;IF(G50&lt;&gt;""," default "&amp;G50&amp;" ","")&amp;IF(I50&lt;&gt;""," identity("&amp;I50&amp;") ","")&amp;IF(OFFSET(C50,1,0,1,1)="","",",")</f>
        <v>gc_id INT   not null identity(1,1) ,</v>
      </c>
    </row>
    <row r="51" spans="1:12">
      <c r="A51" s="4">
        <v>2</v>
      </c>
      <c r="B51" s="12" t="s">
        <v>2401</v>
      </c>
      <c r="C51" s="149" t="s">
        <v>2398</v>
      </c>
      <c r="D51" s="12" t="s">
        <v>998</v>
      </c>
      <c r="E51" s="12"/>
      <c r="F51" s="12"/>
      <c r="G51" s="60"/>
      <c r="H51" s="12"/>
      <c r="I51" s="12"/>
      <c r="J51" s="12"/>
      <c r="K51" s="45" t="s">
        <v>2405</v>
      </c>
      <c r="L51" s="28" t="str">
        <f t="shared" ca="1" si="1"/>
        <v>gq_id INT   ,</v>
      </c>
    </row>
    <row r="52" spans="1:12">
      <c r="A52" s="4">
        <v>3</v>
      </c>
      <c r="B52" s="12" t="s">
        <v>2402</v>
      </c>
      <c r="C52" s="12" t="s">
        <v>2403</v>
      </c>
      <c r="D52" s="12" t="s">
        <v>998</v>
      </c>
      <c r="E52" s="12"/>
      <c r="F52" s="12"/>
      <c r="G52" s="60"/>
      <c r="H52" s="12"/>
      <c r="I52" s="12"/>
      <c r="K52" s="45" t="s">
        <v>2406</v>
      </c>
      <c r="L52" s="28" t="str">
        <f t="shared" ca="1" si="1"/>
        <v>contracts_id INT   ,</v>
      </c>
    </row>
    <row r="53" spans="1:12">
      <c r="A53" s="4">
        <v>16</v>
      </c>
      <c r="B53" s="367" t="s">
        <v>368</v>
      </c>
      <c r="C53" s="367" t="s">
        <v>369</v>
      </c>
      <c r="D53" s="367" t="s">
        <v>499</v>
      </c>
      <c r="E53" s="367"/>
      <c r="F53" s="367"/>
      <c r="G53" s="368" t="s">
        <v>1558</v>
      </c>
      <c r="H53" s="367"/>
      <c r="I53" s="367"/>
      <c r="J53" s="367"/>
      <c r="K53" s="386"/>
      <c r="L53" s="28" t="str">
        <f t="shared" ca="1" si="1"/>
        <v xml:space="preserve">create_time DATETIME    default GETDATE() </v>
      </c>
    </row>
    <row r="54" spans="1:12">
      <c r="L54" s="229" t="str">
        <f ca="1">"PRIMARY KEY("&amp;IF(OFFSET(C50,0,3,1,1)="PK",C50&amp;IF(OFFSET(C50,1,3,1,1)="","",","),"")&amp;IF(OFFSET(C50,1,3,1,1)="PK",OFFSET(C50,1,0,1,1)&amp;IF(OFFSET(C50,1,0,1,1)="",",",""),"")&amp;"));"</f>
        <v>PRIMARY KEY(gc_id));</v>
      </c>
    </row>
    <row r="55" spans="1:12">
      <c r="L55" t="s">
        <v>2310</v>
      </c>
    </row>
    <row r="56" spans="1:12">
      <c r="A56" s="539" t="s">
        <v>87</v>
      </c>
      <c r="B56" s="540"/>
      <c r="C56" s="553" t="s">
        <v>2308</v>
      </c>
      <c r="D56" s="554"/>
      <c r="E56" s="539" t="s">
        <v>88</v>
      </c>
      <c r="F56" s="540"/>
      <c r="G56" s="413"/>
      <c r="H56" s="413"/>
      <c r="I56" s="413"/>
      <c r="J56" s="413"/>
      <c r="K56" s="555" t="s">
        <v>2490</v>
      </c>
      <c r="L56" s="28" t="str">
        <f>"/*"&amp;C57&amp;"*/"</f>
        <v>/*区域表*/</v>
      </c>
    </row>
    <row r="57" spans="1:12">
      <c r="A57" s="539" t="s">
        <v>0</v>
      </c>
      <c r="B57" s="540"/>
      <c r="C57" s="576" t="s">
        <v>2482</v>
      </c>
      <c r="D57" s="554"/>
      <c r="E57" s="539" t="s">
        <v>89</v>
      </c>
      <c r="F57" s="540"/>
      <c r="G57" s="413"/>
      <c r="H57" s="413"/>
      <c r="I57" s="413"/>
      <c r="J57" s="413"/>
      <c r="K57" s="556"/>
      <c r="L57" s="28" t="str">
        <f>"/*"&amp;C58&amp;"*/"</f>
        <v>/**/</v>
      </c>
    </row>
    <row r="58" spans="1:12">
      <c r="A58" s="539" t="s">
        <v>1</v>
      </c>
      <c r="B58" s="540"/>
      <c r="C58" s="546"/>
      <c r="D58" s="547"/>
      <c r="E58" s="547"/>
      <c r="F58" s="547"/>
      <c r="G58" s="547"/>
      <c r="H58" s="547"/>
      <c r="I58" s="547"/>
      <c r="J58" s="547"/>
      <c r="K58" s="548"/>
      <c r="L58" s="228" t="str">
        <f>"if exists (select * from sysobjects where id = object_id(N'["&amp;K56&amp;"]') and OBJECTPROPERTY(id, N'IsUserTable')= 1)"</f>
        <v>if exists (select * from sysobjects where id = object_id(N'[oc_areas]') and OBJECTPROPERTY(id, N'IsUserTable')= 1)</v>
      </c>
    </row>
    <row r="59" spans="1:12">
      <c r="A59" s="409"/>
      <c r="B59" s="410"/>
      <c r="C59" s="411"/>
      <c r="D59" s="411"/>
      <c r="E59" s="411"/>
      <c r="F59" s="411"/>
      <c r="G59" s="411"/>
      <c r="H59" s="411"/>
      <c r="I59" s="411"/>
      <c r="J59" s="412"/>
      <c r="K59" s="411"/>
      <c r="L59" s="228" t="str">
        <f>"DROP TABLE "&amp;K56</f>
        <v>DROP TABLE oc_areas</v>
      </c>
    </row>
    <row r="60" spans="1:12">
      <c r="A60" s="1"/>
      <c r="B60" s="1"/>
      <c r="C60" s="1"/>
      <c r="D60" s="2"/>
      <c r="E60" s="1"/>
      <c r="F60" s="1"/>
      <c r="G60" s="1"/>
      <c r="H60" s="1"/>
      <c r="I60" s="1"/>
      <c r="J60" s="50"/>
      <c r="K60" s="1"/>
      <c r="L60" s="167" t="str">
        <f>"GO "</f>
        <v xml:space="preserve">GO </v>
      </c>
    </row>
    <row r="61" spans="1:12">
      <c r="A61" s="3" t="s">
        <v>2</v>
      </c>
      <c r="B61" s="3" t="s">
        <v>90</v>
      </c>
      <c r="C61" s="3" t="s">
        <v>91</v>
      </c>
      <c r="D61" s="3" t="s">
        <v>3</v>
      </c>
      <c r="E61" s="3" t="s">
        <v>4</v>
      </c>
      <c r="F61" s="3" t="s">
        <v>97</v>
      </c>
      <c r="G61" s="3" t="s">
        <v>234</v>
      </c>
      <c r="H61" s="3" t="s">
        <v>297</v>
      </c>
      <c r="I61" s="3" t="s">
        <v>233</v>
      </c>
      <c r="J61" s="51" t="s">
        <v>92</v>
      </c>
      <c r="K61" s="3" t="s">
        <v>93</v>
      </c>
      <c r="L61" s="28" t="str">
        <f>"CREATE TABLE "&amp;K56&amp;"("</f>
        <v>CREATE TABLE oc_areas(</v>
      </c>
    </row>
    <row r="62" spans="1:12">
      <c r="A62" s="4">
        <v>1</v>
      </c>
      <c r="B62" s="12" t="s">
        <v>350</v>
      </c>
      <c r="C62" s="12" t="s">
        <v>2151</v>
      </c>
      <c r="D62" s="12" t="s">
        <v>120</v>
      </c>
      <c r="E62" s="12"/>
      <c r="F62" s="12" t="s">
        <v>101</v>
      </c>
      <c r="G62" s="60"/>
      <c r="H62" s="12"/>
      <c r="I62" s="12" t="s">
        <v>236</v>
      </c>
      <c r="J62" s="12" t="s">
        <v>149</v>
      </c>
      <c r="K62" s="45" t="s">
        <v>918</v>
      </c>
      <c r="L62" s="28" t="str">
        <f t="shared" ref="L62:L63" ca="1" si="2">C62&amp;" "&amp;D62&amp;IF(OR(D62="DATETIME",D62="INT",D62="DATE",D62="TEXT"),E62,"("&amp;E62&amp;")")&amp;" "&amp;" "&amp;H62&amp;" "&amp;J62&amp;IF(G62&lt;&gt;""," default "&amp;G62&amp;" ","")&amp;IF(I62&lt;&gt;""," identity("&amp;I62&amp;") ","")&amp;IF(OFFSET(C62,1,0,1,1)="","",",")</f>
        <v>id INT   not null identity(1,1) ,</v>
      </c>
    </row>
    <row r="63" spans="1:12">
      <c r="A63" s="4">
        <v>2</v>
      </c>
      <c r="B63" s="12" t="s">
        <v>2484</v>
      </c>
      <c r="C63" s="149" t="s">
        <v>2483</v>
      </c>
      <c r="D63" s="12" t="s">
        <v>1109</v>
      </c>
      <c r="E63" s="12">
        <v>40</v>
      </c>
      <c r="F63" s="12"/>
      <c r="G63" s="60"/>
      <c r="H63" s="12"/>
      <c r="I63" s="12"/>
      <c r="J63" s="12"/>
      <c r="K63" s="45"/>
      <c r="L63" s="28" t="str">
        <f t="shared" ca="1" si="2"/>
        <v xml:space="preserve">aname VARCHAR(40)   </v>
      </c>
    </row>
    <row r="64" spans="1:12">
      <c r="L64" s="229" t="str">
        <f ca="1">"PRIMARY KEY("&amp;IF(OFFSET(C62,0,3,1,1)="PK",C62&amp;IF(OFFSET(C62,1,3,1,1)="","",","),"")&amp;IF(OFFSET(C62,1,3,1,1)="PK",OFFSET(C62,1,0,1,1)&amp;IF(OFFSET(C62,1,0,1,1)="",",",""),"")&amp;"));"</f>
        <v>PRIMARY KEY(id));</v>
      </c>
    </row>
    <row r="65" spans="1:12">
      <c r="L65" t="s">
        <v>2310</v>
      </c>
    </row>
    <row r="66" spans="1:12">
      <c r="A66" s="539" t="s">
        <v>87</v>
      </c>
      <c r="B66" s="540"/>
      <c r="C66" s="553" t="s">
        <v>2308</v>
      </c>
      <c r="D66" s="554"/>
      <c r="E66" s="539" t="s">
        <v>88</v>
      </c>
      <c r="F66" s="540"/>
      <c r="G66" s="413"/>
      <c r="H66" s="413"/>
      <c r="I66" s="413"/>
      <c r="J66" s="413"/>
      <c r="K66" s="555" t="s">
        <v>2495</v>
      </c>
      <c r="L66" s="28" t="str">
        <f>"/*"&amp;C67&amp;"*/"</f>
        <v>/*供求省份对应表*/</v>
      </c>
    </row>
    <row r="67" spans="1:12">
      <c r="A67" s="539" t="s">
        <v>0</v>
      </c>
      <c r="B67" s="540"/>
      <c r="C67" s="576" t="s">
        <v>2485</v>
      </c>
      <c r="D67" s="554"/>
      <c r="E67" s="539" t="s">
        <v>89</v>
      </c>
      <c r="F67" s="540"/>
      <c r="G67" s="413"/>
      <c r="H67" s="413"/>
      <c r="I67" s="413"/>
      <c r="J67" s="413"/>
      <c r="K67" s="556"/>
      <c r="L67" s="28" t="str">
        <f>"/*"&amp;C68&amp;"*/"</f>
        <v>/**/</v>
      </c>
    </row>
    <row r="68" spans="1:12">
      <c r="A68" s="539" t="s">
        <v>1</v>
      </c>
      <c r="B68" s="540"/>
      <c r="C68" s="546"/>
      <c r="D68" s="547"/>
      <c r="E68" s="547"/>
      <c r="F68" s="547"/>
      <c r="G68" s="547"/>
      <c r="H68" s="547"/>
      <c r="I68" s="547"/>
      <c r="J68" s="547"/>
      <c r="K68" s="548"/>
      <c r="L68" s="228" t="str">
        <f>"if exists (select * from sysobjects where id = object_id(N'["&amp;K66&amp;"]') and OBJECTPROPERTY(id, N'IsUserTable')= 1)"</f>
        <v>if exists (select * from sysobjects where id = object_id(N'[lz_gq_province]') and OBJECTPROPERTY(id, N'IsUserTable')= 1)</v>
      </c>
    </row>
    <row r="69" spans="1:12">
      <c r="A69" s="409"/>
      <c r="B69" s="410"/>
      <c r="C69" s="411"/>
      <c r="D69" s="411"/>
      <c r="E69" s="411"/>
      <c r="F69" s="411"/>
      <c r="G69" s="411"/>
      <c r="H69" s="411"/>
      <c r="I69" s="411"/>
      <c r="J69" s="412"/>
      <c r="K69" s="411"/>
      <c r="L69" s="228" t="str">
        <f>"DROP TABLE "&amp;K66</f>
        <v>DROP TABLE lz_gq_province</v>
      </c>
    </row>
    <row r="70" spans="1:12">
      <c r="A70" s="1"/>
      <c r="B70" s="1"/>
      <c r="C70" s="1"/>
      <c r="D70" s="2"/>
      <c r="E70" s="1"/>
      <c r="F70" s="1"/>
      <c r="G70" s="1"/>
      <c r="H70" s="1"/>
      <c r="I70" s="1"/>
      <c r="J70" s="50"/>
      <c r="K70" s="1"/>
      <c r="L70" s="167" t="str">
        <f>"GO "</f>
        <v xml:space="preserve">GO </v>
      </c>
    </row>
    <row r="71" spans="1:12">
      <c r="A71" s="3" t="s">
        <v>2</v>
      </c>
      <c r="B71" s="3" t="s">
        <v>90</v>
      </c>
      <c r="C71" s="3" t="s">
        <v>91</v>
      </c>
      <c r="D71" s="3" t="s">
        <v>3</v>
      </c>
      <c r="E71" s="3" t="s">
        <v>4</v>
      </c>
      <c r="F71" s="3" t="s">
        <v>97</v>
      </c>
      <c r="G71" s="3" t="s">
        <v>234</v>
      </c>
      <c r="H71" s="3" t="s">
        <v>297</v>
      </c>
      <c r="I71" s="3" t="s">
        <v>233</v>
      </c>
      <c r="J71" s="51" t="s">
        <v>92</v>
      </c>
      <c r="K71" s="3" t="s">
        <v>93</v>
      </c>
      <c r="L71" s="28" t="str">
        <f>"CREATE TABLE "&amp;K66&amp;"("</f>
        <v>CREATE TABLE lz_gq_province(</v>
      </c>
    </row>
    <row r="72" spans="1:12">
      <c r="A72" s="4">
        <v>1</v>
      </c>
      <c r="B72" s="12" t="s">
        <v>2486</v>
      </c>
      <c r="C72" s="12" t="s">
        <v>2497</v>
      </c>
      <c r="D72" s="12" t="s">
        <v>120</v>
      </c>
      <c r="E72" s="12"/>
      <c r="F72" s="12" t="s">
        <v>2489</v>
      </c>
      <c r="G72" s="60"/>
      <c r="H72" s="12"/>
      <c r="I72" s="12"/>
      <c r="J72" s="12"/>
      <c r="K72" s="45"/>
      <c r="L72" s="28" t="str">
        <f t="shared" ref="L72:L73" ca="1" si="3">C72&amp;" "&amp;D72&amp;IF(OR(D72="DATETIME",D72="INT",D72="DATE",D72="TEXT"),E72,"("&amp;E72&amp;")")&amp;" "&amp;" "&amp;H72&amp;" "&amp;J72&amp;IF(G72&lt;&gt;""," default "&amp;G72&amp;" ","")&amp;IF(I72&lt;&gt;""," identity("&amp;I72&amp;") ","")&amp;IF(OFFSET(C72,1,0,1,1)="","",",")</f>
        <v>gq_id INT   ,</v>
      </c>
    </row>
    <row r="73" spans="1:12">
      <c r="A73" s="4">
        <v>2</v>
      </c>
      <c r="B73" s="12" t="s">
        <v>2487</v>
      </c>
      <c r="C73" s="149" t="s">
        <v>2496</v>
      </c>
      <c r="D73" s="12" t="s">
        <v>998</v>
      </c>
      <c r="E73" s="12"/>
      <c r="F73" s="12" t="s">
        <v>2489</v>
      </c>
      <c r="G73" s="60"/>
      <c r="H73" s="12"/>
      <c r="I73" s="12"/>
      <c r="J73" s="12"/>
      <c r="K73" s="45"/>
      <c r="L73" s="28" t="str">
        <f t="shared" ca="1" si="3"/>
        <v>pid INT   ,</v>
      </c>
    </row>
    <row r="74" spans="1:12">
      <c r="A74" s="4">
        <v>1</v>
      </c>
      <c r="B74" s="12" t="s">
        <v>350</v>
      </c>
      <c r="C74" s="12" t="s">
        <v>780</v>
      </c>
      <c r="D74" s="12" t="s">
        <v>499</v>
      </c>
      <c r="E74" s="12"/>
      <c r="F74" s="12"/>
      <c r="G74" s="368" t="s">
        <v>2488</v>
      </c>
      <c r="H74" s="12"/>
      <c r="I74" s="12"/>
      <c r="J74" s="12"/>
      <c r="K74" s="45"/>
      <c r="L74" s="28" t="str">
        <f t="shared" ref="L74" ca="1" si="4">C74&amp;" "&amp;D74&amp;IF(OR(D74="DATETIME",D74="INT",D74="DATE",D74="TEXT"),E74,"("&amp;E74&amp;")")&amp;" "&amp;" "&amp;H74&amp;" "&amp;J74&amp;IF(G74&lt;&gt;""," default "&amp;G74&amp;" ","")&amp;IF(I74&lt;&gt;""," identity("&amp;I74&amp;") ","")&amp;IF(OFFSET(C74,1,0,1,1)="","",",")</f>
        <v xml:space="preserve">create_time DATETIME    default GETDATE() </v>
      </c>
    </row>
    <row r="75" spans="1:12">
      <c r="L75" s="229" t="str">
        <f ca="1">"PRIMARY KEY("&amp;IF(OFFSET(C72,0,3,1,1)="PK",C72&amp;IF(OFFSET(C72,1,3,1,1)="","",","),"")&amp;IF(OFFSET(C72,1,3,1,1)="PK",OFFSET(C72,1,0,1,1)&amp;IF(OFFSET(C72,1,0,1,1)="",",",""),"")&amp;"));"</f>
        <v>PRIMARY KEY(gq_id,pid));</v>
      </c>
    </row>
    <row r="76" spans="1:12">
      <c r="L76" t="s">
        <v>2310</v>
      </c>
    </row>
    <row r="77" spans="1:12">
      <c r="A77" s="539" t="s">
        <v>87</v>
      </c>
      <c r="B77" s="540"/>
      <c r="C77" s="553" t="s">
        <v>2905</v>
      </c>
      <c r="D77" s="554"/>
      <c r="E77" s="539" t="s">
        <v>88</v>
      </c>
      <c r="F77" s="540"/>
      <c r="G77" s="524"/>
      <c r="H77" s="524"/>
      <c r="I77" s="524"/>
      <c r="J77" s="524"/>
      <c r="K77" s="555" t="s">
        <v>2400</v>
      </c>
      <c r="L77" s="28" t="str">
        <f>"/*"&amp;C78&amp;"*/"</f>
        <v>/*企业供求-我要联系记录表*/</v>
      </c>
    </row>
    <row r="78" spans="1:12">
      <c r="A78" s="539" t="s">
        <v>0</v>
      </c>
      <c r="B78" s="540"/>
      <c r="C78" s="576" t="s">
        <v>2399</v>
      </c>
      <c r="D78" s="554"/>
      <c r="E78" s="539" t="s">
        <v>89</v>
      </c>
      <c r="F78" s="540"/>
      <c r="G78" s="524"/>
      <c r="H78" s="524"/>
      <c r="I78" s="524"/>
      <c r="J78" s="524"/>
      <c r="K78" s="556"/>
      <c r="L78" s="28" t="str">
        <f>"/*"&amp;C79&amp;"*/"</f>
        <v>/**/</v>
      </c>
    </row>
    <row r="79" spans="1:12">
      <c r="A79" s="539" t="s">
        <v>1</v>
      </c>
      <c r="B79" s="540"/>
      <c r="C79" s="546"/>
      <c r="D79" s="547"/>
      <c r="E79" s="547"/>
      <c r="F79" s="547"/>
      <c r="G79" s="547"/>
      <c r="H79" s="547"/>
      <c r="I79" s="547"/>
      <c r="J79" s="547"/>
      <c r="K79" s="548"/>
      <c r="L79" s="228" t="str">
        <f>"if exists (select * from sysobjects where id = object_id(N'["&amp;K77&amp;"]') and OBJECTPROPERTY(id, N'IsUserTable')= 1)"</f>
        <v>if exists (select * from sysobjects where id = object_id(N'[lz_gq_contracts]') and OBJECTPROPERTY(id, N'IsUserTable')= 1)</v>
      </c>
    </row>
    <row r="80" spans="1:12">
      <c r="A80" s="520"/>
      <c r="B80" s="521"/>
      <c r="C80" s="522"/>
      <c r="D80" s="522"/>
      <c r="E80" s="522"/>
      <c r="F80" s="522"/>
      <c r="G80" s="522"/>
      <c r="H80" s="522"/>
      <c r="I80" s="522"/>
      <c r="J80" s="523"/>
      <c r="K80" s="522"/>
      <c r="L80" s="228" t="str">
        <f>"DROP TABLE "&amp;K77</f>
        <v>DROP TABLE lz_gq_contracts</v>
      </c>
    </row>
    <row r="81" spans="1:12">
      <c r="A81" s="1"/>
      <c r="B81" s="1"/>
      <c r="C81" s="1"/>
      <c r="D81" s="2"/>
      <c r="E81" s="1"/>
      <c r="F81" s="1"/>
      <c r="G81" s="1"/>
      <c r="H81" s="1"/>
      <c r="I81" s="1"/>
      <c r="J81" s="50"/>
      <c r="K81" s="1"/>
      <c r="L81" s="167" t="str">
        <f>"GO "</f>
        <v xml:space="preserve">GO </v>
      </c>
    </row>
    <row r="82" spans="1:12">
      <c r="A82" s="3" t="s">
        <v>2</v>
      </c>
      <c r="B82" s="3" t="s">
        <v>90</v>
      </c>
      <c r="C82" s="3" t="s">
        <v>91</v>
      </c>
      <c r="D82" s="3" t="s">
        <v>3</v>
      </c>
      <c r="E82" s="3" t="s">
        <v>4</v>
      </c>
      <c r="F82" s="3" t="s">
        <v>97</v>
      </c>
      <c r="G82" s="3" t="s">
        <v>234</v>
      </c>
      <c r="H82" s="3" t="s">
        <v>297</v>
      </c>
      <c r="I82" s="3" t="s">
        <v>233</v>
      </c>
      <c r="J82" s="51" t="s">
        <v>92</v>
      </c>
      <c r="K82" s="3" t="s">
        <v>93</v>
      </c>
      <c r="L82" s="28" t="str">
        <f>"CREATE TABLE "&amp;K77&amp;"("</f>
        <v>CREATE TABLE lz_gq_contracts(</v>
      </c>
    </row>
    <row r="83" spans="1:12">
      <c r="A83" s="4">
        <v>1</v>
      </c>
      <c r="B83" s="12" t="s">
        <v>350</v>
      </c>
      <c r="C83" s="12" t="s">
        <v>2404</v>
      </c>
      <c r="D83" s="12" t="s">
        <v>120</v>
      </c>
      <c r="E83" s="12"/>
      <c r="F83" s="12" t="s">
        <v>101</v>
      </c>
      <c r="G83" s="60"/>
      <c r="H83" s="12"/>
      <c r="I83" s="12" t="s">
        <v>236</v>
      </c>
      <c r="J83" s="12" t="s">
        <v>149</v>
      </c>
      <c r="K83" s="45" t="s">
        <v>918</v>
      </c>
      <c r="L83" s="28" t="str">
        <f t="shared" ref="L83:L89" ca="1" si="5">C83&amp;" "&amp;D83&amp;IF(OR(D83="DATETIME",D83="INT",D83="DATE",D83="TEXT"),E83,"("&amp;E83&amp;")")&amp;" "&amp;" "&amp;H83&amp;" "&amp;J83&amp;IF(G83&lt;&gt;""," default "&amp;G83&amp;" ","")&amp;IF(I83&lt;&gt;""," identity("&amp;I83&amp;") ","")&amp;IF(OFFSET(C83,1,0,1,1)="","",",")</f>
        <v>gc_id INT   not null identity(1,1) ,</v>
      </c>
    </row>
    <row r="84" spans="1:12">
      <c r="A84" s="4">
        <v>2</v>
      </c>
      <c r="B84" s="12" t="s">
        <v>2401</v>
      </c>
      <c r="C84" s="12" t="s">
        <v>2940</v>
      </c>
      <c r="D84" s="12" t="s">
        <v>998</v>
      </c>
      <c r="E84" s="12"/>
      <c r="F84" s="12"/>
      <c r="G84" s="60"/>
      <c r="H84" s="12"/>
      <c r="I84" s="12"/>
      <c r="J84" s="12"/>
      <c r="K84" s="45" t="s">
        <v>2405</v>
      </c>
      <c r="L84" s="28" t="str">
        <f t="shared" ca="1" si="5"/>
        <v>gq_id INT   ,</v>
      </c>
    </row>
    <row r="85" spans="1:12">
      <c r="A85" s="4">
        <v>3</v>
      </c>
      <c r="B85" s="530" t="s">
        <v>2906</v>
      </c>
      <c r="C85" s="530" t="s">
        <v>2910</v>
      </c>
      <c r="D85" s="530" t="s">
        <v>1109</v>
      </c>
      <c r="E85" s="530">
        <v>20</v>
      </c>
      <c r="F85" s="530"/>
      <c r="G85" s="531"/>
      <c r="H85" s="530"/>
      <c r="I85" s="530"/>
      <c r="J85" s="149"/>
      <c r="K85" s="532"/>
      <c r="L85" s="28" t="str">
        <f t="shared" ca="1" si="5"/>
        <v>tel VARCHAR(20)   ,</v>
      </c>
    </row>
    <row r="86" spans="1:12">
      <c r="A86" s="4">
        <v>4</v>
      </c>
      <c r="B86" s="12" t="s">
        <v>2402</v>
      </c>
      <c r="C86" s="12" t="s">
        <v>2403</v>
      </c>
      <c r="D86" s="12" t="s">
        <v>998</v>
      </c>
      <c r="E86" s="12"/>
      <c r="F86" s="12"/>
      <c r="G86" s="60"/>
      <c r="H86" s="12"/>
      <c r="I86" s="12"/>
      <c r="J86" s="12"/>
      <c r="K86" s="45" t="s">
        <v>2406</v>
      </c>
      <c r="L86" s="28" t="str">
        <f t="shared" ca="1" si="5"/>
        <v>contracts_id INT   ,</v>
      </c>
    </row>
    <row r="87" spans="1:12">
      <c r="A87" s="4">
        <v>5</v>
      </c>
      <c r="B87" s="530" t="s">
        <v>2908</v>
      </c>
      <c r="C87" s="530" t="s">
        <v>2911</v>
      </c>
      <c r="D87" s="530" t="s">
        <v>1109</v>
      </c>
      <c r="E87" s="530">
        <v>20</v>
      </c>
      <c r="F87" s="530"/>
      <c r="G87" s="531"/>
      <c r="H87" s="530"/>
      <c r="I87" s="530"/>
      <c r="J87" s="149"/>
      <c r="K87" s="532" t="s">
        <v>2952</v>
      </c>
      <c r="L87" s="28" t="str">
        <f t="shared" ca="1" si="5"/>
        <v>dail_status VARCHAR(20)   ,</v>
      </c>
    </row>
    <row r="88" spans="1:12">
      <c r="A88" s="4">
        <v>6</v>
      </c>
      <c r="B88" s="530" t="s">
        <v>2909</v>
      </c>
      <c r="C88" s="530" t="s">
        <v>2912</v>
      </c>
      <c r="D88" s="530" t="s">
        <v>1109</v>
      </c>
      <c r="E88" s="530">
        <v>20</v>
      </c>
      <c r="F88" s="530"/>
      <c r="G88" s="531"/>
      <c r="H88" s="530"/>
      <c r="I88" s="530"/>
      <c r="J88" s="149"/>
      <c r="K88" s="532"/>
      <c r="L88" s="28" t="str">
        <f t="shared" ca="1" si="5"/>
        <v>member_status VARCHAR(20)   ,</v>
      </c>
    </row>
    <row r="89" spans="1:12">
      <c r="A89" s="4">
        <v>7</v>
      </c>
      <c r="B89" s="367" t="s">
        <v>2907</v>
      </c>
      <c r="C89" s="367" t="s">
        <v>2941</v>
      </c>
      <c r="D89" s="367" t="s">
        <v>499</v>
      </c>
      <c r="E89" s="367"/>
      <c r="F89" s="367"/>
      <c r="G89" s="368" t="s">
        <v>1558</v>
      </c>
      <c r="H89" s="367"/>
      <c r="I89" s="367"/>
      <c r="J89" s="367"/>
      <c r="K89" s="386"/>
      <c r="L89" s="28" t="str">
        <f t="shared" ca="1" si="5"/>
        <v xml:space="preserve">create_time DATETIME    default GETDATE() </v>
      </c>
    </row>
    <row r="90" spans="1:12">
      <c r="L90" s="229" t="str">
        <f ca="1">"PRIMARY KEY("&amp;IF(OFFSET(C83,0,3,1,1)="PK",C83&amp;IF(OFFSET(C83,1,3,1,1)="","",","),"")&amp;IF(OFFSET(C83,1,3,1,1)="PK",OFFSET(C83,1,0,1,1)&amp;IF(OFFSET(C83,1,0,1,1)="",",",""),"")&amp;"));"</f>
        <v>PRIMARY KEY(gc_id));</v>
      </c>
    </row>
    <row r="91" spans="1:12">
      <c r="L91" t="s">
        <v>2310</v>
      </c>
    </row>
  </sheetData>
  <mergeCells count="45">
    <mergeCell ref="A68:B68"/>
    <mergeCell ref="C68:K68"/>
    <mergeCell ref="A58:B58"/>
    <mergeCell ref="C58:K58"/>
    <mergeCell ref="A66:B66"/>
    <mergeCell ref="C66:D66"/>
    <mergeCell ref="E66:F66"/>
    <mergeCell ref="K66:K67"/>
    <mergeCell ref="A67:B67"/>
    <mergeCell ref="C67:D67"/>
    <mergeCell ref="E67:F67"/>
    <mergeCell ref="A56:B56"/>
    <mergeCell ref="C56:D56"/>
    <mergeCell ref="E56:F56"/>
    <mergeCell ref="K56:K57"/>
    <mergeCell ref="A57:B57"/>
    <mergeCell ref="C57:D57"/>
    <mergeCell ref="E57:F57"/>
    <mergeCell ref="A3:B3"/>
    <mergeCell ref="C3:K3"/>
    <mergeCell ref="A1:B1"/>
    <mergeCell ref="C1:D1"/>
    <mergeCell ref="E1:F1"/>
    <mergeCell ref="K1:K2"/>
    <mergeCell ref="A2:B2"/>
    <mergeCell ref="C2:D2"/>
    <mergeCell ref="E2:F2"/>
    <mergeCell ref="A46:B46"/>
    <mergeCell ref="C46:K46"/>
    <mergeCell ref="A44:B44"/>
    <mergeCell ref="C44:D44"/>
    <mergeCell ref="E44:F44"/>
    <mergeCell ref="K44:K45"/>
    <mergeCell ref="A45:B45"/>
    <mergeCell ref="C45:D45"/>
    <mergeCell ref="E45:F45"/>
    <mergeCell ref="A79:B79"/>
    <mergeCell ref="C79:K79"/>
    <mergeCell ref="A77:B77"/>
    <mergeCell ref="C77:D77"/>
    <mergeCell ref="E77:F77"/>
    <mergeCell ref="K77:K78"/>
    <mergeCell ref="A78:B78"/>
    <mergeCell ref="C78:D78"/>
    <mergeCell ref="E78:F78"/>
  </mergeCells>
  <phoneticPr fontId="1" type="noConversion"/>
  <dataValidations count="1">
    <dataValidation type="list" allowBlank="1" showInputMessage="1" showErrorMessage="1" sqref="D62:D63 D50:D53 D72:D74 D7:D41 D83:D89">
      <formula1>"INT,CHAR,NVARCHAR,VARCHAR,TEXT,NUMERIC,DECIMAL,DATE,DATETIME"</formula1>
    </dataValidation>
  </dataValidations>
  <pageMargins left="0.7" right="0.7" top="0.75" bottom="0.75" header="0.3" footer="0.3"/>
</worksheet>
</file>

<file path=xl/worksheets/sheet19.xml><?xml version="1.0" encoding="utf-8"?>
<worksheet xmlns="http://schemas.openxmlformats.org/spreadsheetml/2006/main" xmlns:r="http://schemas.openxmlformats.org/officeDocument/2006/relationships">
  <dimension ref="A1:L205"/>
  <sheetViews>
    <sheetView topLeftCell="D183" zoomScale="115" zoomScaleNormal="115" workbookViewId="0">
      <selection activeCell="K208" sqref="K208"/>
    </sheetView>
  </sheetViews>
  <sheetFormatPr defaultRowHeight="13.5"/>
  <cols>
    <col min="1" max="1" width="4.75" bestFit="1" customWidth="1"/>
    <col min="2" max="2" width="17.875" bestFit="1" customWidth="1"/>
    <col min="3" max="3" width="19.625" customWidth="1"/>
    <col min="4" max="4" width="8.5" bestFit="1" customWidth="1"/>
    <col min="5" max="5" width="5" bestFit="1" customWidth="1"/>
    <col min="6" max="6" width="4.75" bestFit="1" customWidth="1"/>
    <col min="7" max="7" width="9.375" bestFit="1" customWidth="1"/>
    <col min="8" max="9" width="4.75" bestFit="1" customWidth="1"/>
    <col min="10" max="10" width="8.5" bestFit="1" customWidth="1"/>
    <col min="11" max="11" width="31.875" customWidth="1"/>
    <col min="12" max="12" width="50.5" customWidth="1"/>
  </cols>
  <sheetData>
    <row r="1" spans="1:12">
      <c r="A1" s="539" t="s">
        <v>87</v>
      </c>
      <c r="B1" s="540"/>
      <c r="C1" s="553" t="s">
        <v>2308</v>
      </c>
      <c r="D1" s="554"/>
      <c r="E1" s="539" t="s">
        <v>88</v>
      </c>
      <c r="F1" s="540"/>
      <c r="G1" s="396"/>
      <c r="H1" s="396"/>
      <c r="I1" s="396"/>
      <c r="J1" s="396"/>
      <c r="K1" s="555" t="s">
        <v>2424</v>
      </c>
      <c r="L1" s="403" t="str">
        <f>"/*"&amp;C2&amp;"*/"</f>
        <v>/*获取AccessToken记录表*/</v>
      </c>
    </row>
    <row r="2" spans="1:12">
      <c r="A2" s="539" t="s">
        <v>0</v>
      </c>
      <c r="B2" s="540"/>
      <c r="C2" s="576" t="s">
        <v>2407</v>
      </c>
      <c r="D2" s="554"/>
      <c r="E2" s="539" t="s">
        <v>89</v>
      </c>
      <c r="F2" s="540"/>
      <c r="G2" s="396"/>
      <c r="H2" s="396"/>
      <c r="I2" s="396"/>
      <c r="J2" s="396"/>
      <c r="K2" s="556"/>
      <c r="L2" s="403" t="str">
        <f>"/*"&amp;C3&amp;"*/"</f>
        <v>/**/</v>
      </c>
    </row>
    <row r="3" spans="1:12">
      <c r="A3" s="539" t="s">
        <v>1</v>
      </c>
      <c r="B3" s="540"/>
      <c r="C3" s="546"/>
      <c r="D3" s="547"/>
      <c r="E3" s="547"/>
      <c r="F3" s="547"/>
      <c r="G3" s="547"/>
      <c r="H3" s="547"/>
      <c r="I3" s="547"/>
      <c r="J3" s="547"/>
      <c r="K3" s="548"/>
      <c r="L3" s="403" t="str">
        <f>"if exists (select * from sysobjects where id = object_id(N'["&amp;K1&amp;"]') and OBJECTPROPERTY(id, N'IsUserTable')= 1)"</f>
        <v>if exists (select * from sysobjects where id = object_id(N'[LZ_WEI_ACCESSTOKEN]') and OBJECTPROPERTY(id, N'IsUserTable')= 1)</v>
      </c>
    </row>
    <row r="4" spans="1:12">
      <c r="A4" s="392"/>
      <c r="B4" s="393"/>
      <c r="C4" s="394"/>
      <c r="D4" s="394"/>
      <c r="E4" s="394"/>
      <c r="F4" s="394"/>
      <c r="G4" s="394"/>
      <c r="H4" s="394"/>
      <c r="I4" s="394"/>
      <c r="J4" s="395"/>
      <c r="K4" s="394"/>
      <c r="L4" s="403" t="str">
        <f>"DROP TABLE "&amp;K1</f>
        <v>DROP TABLE LZ_WEI_ACCESSTOKEN</v>
      </c>
    </row>
    <row r="5" spans="1:12">
      <c r="A5" s="1"/>
      <c r="B5" s="1"/>
      <c r="C5" s="1"/>
      <c r="D5" s="2"/>
      <c r="E5" s="1"/>
      <c r="F5" s="1"/>
      <c r="G5" s="1"/>
      <c r="H5" s="1"/>
      <c r="I5" s="1"/>
      <c r="J5" s="50"/>
      <c r="K5" s="1"/>
      <c r="L5" s="403" t="str">
        <f>"GO "</f>
        <v xml:space="preserve">GO </v>
      </c>
    </row>
    <row r="6" spans="1:12">
      <c r="A6" s="3" t="s">
        <v>2</v>
      </c>
      <c r="B6" s="3" t="s">
        <v>90</v>
      </c>
      <c r="C6" s="3" t="s">
        <v>91</v>
      </c>
      <c r="D6" s="3" t="s">
        <v>3</v>
      </c>
      <c r="E6" s="3" t="s">
        <v>4</v>
      </c>
      <c r="F6" s="3" t="s">
        <v>97</v>
      </c>
      <c r="G6" s="3" t="s">
        <v>234</v>
      </c>
      <c r="H6" s="3" t="s">
        <v>297</v>
      </c>
      <c r="I6" s="3" t="s">
        <v>233</v>
      </c>
      <c r="J6" s="51" t="s">
        <v>92</v>
      </c>
      <c r="K6" s="3" t="s">
        <v>93</v>
      </c>
      <c r="L6" s="403" t="str">
        <f>"CREATE TABLE "&amp;K1&amp;"("</f>
        <v>CREATE TABLE LZ_WEI_ACCESSTOKEN(</v>
      </c>
    </row>
    <row r="7" spans="1:12">
      <c r="A7" s="4">
        <v>1</v>
      </c>
      <c r="B7" s="12" t="s">
        <v>350</v>
      </c>
      <c r="C7" s="12" t="s">
        <v>2408</v>
      </c>
      <c r="D7" s="12" t="s">
        <v>120</v>
      </c>
      <c r="E7" s="12"/>
      <c r="F7" s="12" t="s">
        <v>101</v>
      </c>
      <c r="G7" s="60"/>
      <c r="H7" s="12"/>
      <c r="I7" s="12" t="s">
        <v>236</v>
      </c>
      <c r="J7" s="12" t="s">
        <v>149</v>
      </c>
      <c r="K7" s="45" t="s">
        <v>918</v>
      </c>
      <c r="L7" s="403" t="str">
        <f t="shared" ref="L7:L13" ca="1" si="0">C7&amp;" "&amp;D7&amp;IF(OR(D7="DATETIME",D7="INT",D7="DATE",D7="TEXT"),E7,"("&amp;E7&amp;")")&amp;" "&amp;" "&amp;H7&amp;" "&amp;J7&amp;IF(G7&lt;&gt;""," default "&amp;G7&amp;" ","")&amp;IF(I7&lt;&gt;""," identity("&amp;I7&amp;") ","")&amp;IF(OFFSET(C7,1,0,1,1)="","",",")</f>
        <v>WAT_ID INT   not null identity(1,1) ,</v>
      </c>
    </row>
    <row r="8" spans="1:12">
      <c r="A8" s="4">
        <v>2</v>
      </c>
      <c r="B8" s="441" t="s">
        <v>2642</v>
      </c>
      <c r="C8" s="441" t="s">
        <v>2645</v>
      </c>
      <c r="D8" s="441" t="s">
        <v>998</v>
      </c>
      <c r="E8" s="441"/>
      <c r="F8" s="441"/>
      <c r="G8" s="442"/>
      <c r="H8" s="441"/>
      <c r="I8" s="441"/>
      <c r="J8" s="441"/>
      <c r="K8" s="443"/>
      <c r="L8" s="444" t="str">
        <f t="shared" ca="1" si="0"/>
        <v>WAT_WEC_ID INT   ,</v>
      </c>
    </row>
    <row r="9" spans="1:12">
      <c r="A9" s="4">
        <v>3</v>
      </c>
      <c r="B9" s="441" t="s">
        <v>2643</v>
      </c>
      <c r="C9" s="441" t="s">
        <v>2644</v>
      </c>
      <c r="D9" s="441" t="s">
        <v>1109</v>
      </c>
      <c r="E9" s="441">
        <v>80</v>
      </c>
      <c r="F9" s="441"/>
      <c r="G9" s="442"/>
      <c r="H9" s="441"/>
      <c r="I9" s="441"/>
      <c r="J9" s="441"/>
      <c r="K9" s="443"/>
      <c r="L9" s="444" t="str">
        <f t="shared" ca="1" si="0"/>
        <v>WAT_APPID VARCHAR(80)   ,</v>
      </c>
    </row>
    <row r="10" spans="1:12">
      <c r="A10" s="4">
        <v>4</v>
      </c>
      <c r="B10" s="12" t="s">
        <v>2409</v>
      </c>
      <c r="C10" s="402" t="s">
        <v>2410</v>
      </c>
      <c r="D10" s="12" t="s">
        <v>1109</v>
      </c>
      <c r="E10" s="12">
        <v>200</v>
      </c>
      <c r="F10" s="12"/>
      <c r="G10" s="60"/>
      <c r="H10" s="12"/>
      <c r="I10" s="12"/>
      <c r="J10" s="12"/>
      <c r="K10" s="45"/>
      <c r="L10" s="403" t="str">
        <f t="shared" ca="1" si="0"/>
        <v>WAT_TOKEN VARCHAR(200)   ,</v>
      </c>
    </row>
    <row r="11" spans="1:12">
      <c r="A11" s="4">
        <v>5</v>
      </c>
      <c r="B11" s="12" t="s">
        <v>2411</v>
      </c>
      <c r="C11" s="12" t="s">
        <v>2427</v>
      </c>
      <c r="D11" s="12" t="s">
        <v>499</v>
      </c>
      <c r="E11" s="12"/>
      <c r="F11" s="12"/>
      <c r="G11" s="60"/>
      <c r="H11" s="12"/>
      <c r="I11" s="12"/>
      <c r="K11" s="45"/>
      <c r="L11" s="403" t="str">
        <f t="shared" ca="1" si="0"/>
        <v>WAT_EXPIRES_IN DATETIME   ,</v>
      </c>
    </row>
    <row r="12" spans="1:12">
      <c r="A12" s="4">
        <v>6</v>
      </c>
      <c r="B12" s="12" t="s">
        <v>2412</v>
      </c>
      <c r="C12" s="12" t="s">
        <v>2425</v>
      </c>
      <c r="D12" s="12" t="s">
        <v>499</v>
      </c>
      <c r="E12" s="12"/>
      <c r="F12" s="12"/>
      <c r="G12" s="368" t="s">
        <v>1558</v>
      </c>
      <c r="H12" s="12"/>
      <c r="I12" s="12"/>
      <c r="J12" s="12"/>
      <c r="K12" s="45"/>
      <c r="L12" s="403" t="str">
        <f t="shared" ca="1" si="0"/>
        <v>WAT_CREAT_TIME DATETIME    default GETDATE() ,</v>
      </c>
    </row>
    <row r="13" spans="1:12">
      <c r="A13" s="4">
        <v>7</v>
      </c>
      <c r="B13" s="367" t="s">
        <v>2422</v>
      </c>
      <c r="C13" s="367" t="s">
        <v>2423</v>
      </c>
      <c r="D13" s="367" t="s">
        <v>1123</v>
      </c>
      <c r="E13" s="367">
        <v>1</v>
      </c>
      <c r="F13" s="367"/>
      <c r="G13" s="368"/>
      <c r="H13" s="367"/>
      <c r="I13" s="367"/>
      <c r="J13" s="367"/>
      <c r="K13" s="386" t="s">
        <v>2426</v>
      </c>
      <c r="L13" s="403" t="str">
        <f t="shared" ca="1" si="0"/>
        <v xml:space="preserve">WAT_STATUS  CHAR(1)   </v>
      </c>
    </row>
    <row r="14" spans="1:12">
      <c r="L14" s="403" t="str">
        <f ca="1">"PRIMARY KEY("&amp;IF(OFFSET(C7,0,3,1,1)="PK",C7&amp;IF(OFFSET(C7,1,3,1,1)="","",","),"")&amp;IF(OFFSET(C7,1,3,1,1)="PK",OFFSET(C7,1,0,1,1)&amp;IF(OFFSET(C7,1,0,1,1)="",",",""),"")&amp;"));"</f>
        <v>PRIMARY KEY(WAT_ID));</v>
      </c>
    </row>
    <row r="15" spans="1:12">
      <c r="L15" s="403" t="s">
        <v>2419</v>
      </c>
    </row>
    <row r="16" spans="1:12">
      <c r="A16" s="539" t="s">
        <v>87</v>
      </c>
      <c r="B16" s="540"/>
      <c r="C16" s="553" t="s">
        <v>2451</v>
      </c>
      <c r="D16" s="554"/>
      <c r="E16" s="539" t="s">
        <v>88</v>
      </c>
      <c r="F16" s="540"/>
      <c r="G16" s="401"/>
      <c r="H16" s="401"/>
      <c r="I16" s="401"/>
      <c r="J16" s="401"/>
      <c r="K16" s="555" t="s">
        <v>2421</v>
      </c>
      <c r="L16" s="403" t="str">
        <f>"/*"&amp;C17&amp;"*/"</f>
        <v>/*错误代码返回表*/</v>
      </c>
    </row>
    <row r="17" spans="1:12">
      <c r="A17" s="539" t="s">
        <v>0</v>
      </c>
      <c r="B17" s="540"/>
      <c r="C17" s="576" t="s">
        <v>2413</v>
      </c>
      <c r="D17" s="554"/>
      <c r="E17" s="539" t="s">
        <v>89</v>
      </c>
      <c r="F17" s="540"/>
      <c r="G17" s="401"/>
      <c r="H17" s="401"/>
      <c r="I17" s="401"/>
      <c r="J17" s="401"/>
      <c r="K17" s="556"/>
      <c r="L17" s="403" t="str">
        <f>"/*"&amp;C18&amp;"*/"</f>
        <v>/**/</v>
      </c>
    </row>
    <row r="18" spans="1:12">
      <c r="A18" s="539" t="s">
        <v>1</v>
      </c>
      <c r="B18" s="540"/>
      <c r="C18" s="546"/>
      <c r="D18" s="547"/>
      <c r="E18" s="547"/>
      <c r="F18" s="547"/>
      <c r="G18" s="547"/>
      <c r="H18" s="547"/>
      <c r="I18" s="547"/>
      <c r="J18" s="547"/>
      <c r="K18" s="548"/>
      <c r="L18" s="403" t="str">
        <f>"if exists (select * from sysobjects where id = object_id(N'["&amp;K16&amp;"]') and OBJECTPROPERTY(id, N'IsUserTable')= 1)"</f>
        <v>if exists (select * from sysobjects where id = object_id(N'[LZ_WEI_ERRORCODE]') and OBJECTPROPERTY(id, N'IsUserTable')= 1)</v>
      </c>
    </row>
    <row r="19" spans="1:12">
      <c r="A19" s="397"/>
      <c r="B19" s="398"/>
      <c r="C19" s="399"/>
      <c r="D19" s="399"/>
      <c r="E19" s="399"/>
      <c r="F19" s="399"/>
      <c r="G19" s="399"/>
      <c r="H19" s="399"/>
      <c r="I19" s="399"/>
      <c r="J19" s="400"/>
      <c r="K19" s="399"/>
      <c r="L19" s="403" t="str">
        <f>"DROP TABLE "&amp;K16</f>
        <v>DROP TABLE LZ_WEI_ERRORCODE</v>
      </c>
    </row>
    <row r="20" spans="1:12">
      <c r="A20" s="1"/>
      <c r="B20" s="1"/>
      <c r="C20" s="1"/>
      <c r="D20" s="2"/>
      <c r="E20" s="1"/>
      <c r="F20" s="1"/>
      <c r="G20" s="1"/>
      <c r="H20" s="1"/>
      <c r="I20" s="1"/>
      <c r="J20" s="50"/>
      <c r="K20" s="1"/>
      <c r="L20" s="403" t="str">
        <f>"GO "</f>
        <v xml:space="preserve">GO </v>
      </c>
    </row>
    <row r="21" spans="1:12">
      <c r="A21" s="3" t="s">
        <v>2</v>
      </c>
      <c r="B21" s="3" t="s">
        <v>90</v>
      </c>
      <c r="C21" s="3" t="s">
        <v>91</v>
      </c>
      <c r="D21" s="3" t="s">
        <v>3</v>
      </c>
      <c r="E21" s="3" t="s">
        <v>4</v>
      </c>
      <c r="F21" s="3" t="s">
        <v>97</v>
      </c>
      <c r="G21" s="3" t="s">
        <v>234</v>
      </c>
      <c r="H21" s="3" t="s">
        <v>297</v>
      </c>
      <c r="I21" s="3" t="s">
        <v>233</v>
      </c>
      <c r="J21" s="51" t="s">
        <v>92</v>
      </c>
      <c r="K21" s="3" t="s">
        <v>93</v>
      </c>
      <c r="L21" s="403" t="str">
        <f>"CREATE TABLE "&amp;K16&amp;"("</f>
        <v>CREATE TABLE LZ_WEI_ERRORCODE(</v>
      </c>
    </row>
    <row r="22" spans="1:12">
      <c r="A22" s="4">
        <v>1</v>
      </c>
      <c r="B22" s="12" t="s">
        <v>350</v>
      </c>
      <c r="C22" s="12" t="s">
        <v>2416</v>
      </c>
      <c r="D22" s="12" t="s">
        <v>120</v>
      </c>
      <c r="E22" s="12"/>
      <c r="F22" s="12" t="s">
        <v>101</v>
      </c>
      <c r="G22" s="60"/>
      <c r="H22" s="12"/>
      <c r="I22" s="12" t="s">
        <v>236</v>
      </c>
      <c r="J22" s="12" t="s">
        <v>149</v>
      </c>
      <c r="K22" s="45" t="s">
        <v>918</v>
      </c>
      <c r="L22" s="403" t="str">
        <f t="shared" ref="L22:L25" ca="1" si="1">C22&amp;" "&amp;D22&amp;IF(OR(D22="DATETIME",D22="INT",D22="DATE",D22="TEXT"),E22,"("&amp;E22&amp;")")&amp;" "&amp;" "&amp;H22&amp;" "&amp;J22&amp;IF(G22&lt;&gt;""," default "&amp;G22&amp;" ","")&amp;IF(I22&lt;&gt;""," identity("&amp;I22&amp;") ","")&amp;IF(OFFSET(C22,1,0,1,1)="","",",")</f>
        <v>WAE_ID INT   not null identity(1,1) ,</v>
      </c>
    </row>
    <row r="23" spans="1:12">
      <c r="A23" s="4">
        <v>2</v>
      </c>
      <c r="B23" s="12" t="s">
        <v>2414</v>
      </c>
      <c r="C23" s="402" t="s">
        <v>2418</v>
      </c>
      <c r="D23" s="12" t="s">
        <v>1109</v>
      </c>
      <c r="E23" s="12">
        <v>20</v>
      </c>
      <c r="F23" s="12"/>
      <c r="G23" s="60"/>
      <c r="H23" s="12"/>
      <c r="I23" s="12"/>
      <c r="J23" s="12"/>
      <c r="K23" s="45"/>
      <c r="L23" s="403" t="str">
        <f t="shared" ca="1" si="1"/>
        <v>WAE_CODE VARCHAR(20)   ,</v>
      </c>
    </row>
    <row r="24" spans="1:12">
      <c r="A24" s="4">
        <v>3</v>
      </c>
      <c r="B24" s="12" t="s">
        <v>2415</v>
      </c>
      <c r="C24" s="12" t="s">
        <v>2420</v>
      </c>
      <c r="D24" s="12" t="s">
        <v>1109</v>
      </c>
      <c r="E24" s="12">
        <v>400</v>
      </c>
      <c r="F24" s="12"/>
      <c r="G24" s="60"/>
      <c r="H24" s="12"/>
      <c r="I24" s="12"/>
      <c r="K24" s="45"/>
      <c r="L24" s="403" t="str">
        <f t="shared" ca="1" si="1"/>
        <v>WAE_DESC VARCHAR(400)   ,</v>
      </c>
    </row>
    <row r="25" spans="1:12">
      <c r="A25" s="4">
        <v>4</v>
      </c>
      <c r="B25" s="12" t="s">
        <v>368</v>
      </c>
      <c r="C25" s="12" t="s">
        <v>2417</v>
      </c>
      <c r="D25" s="12" t="s">
        <v>499</v>
      </c>
      <c r="E25" s="12"/>
      <c r="F25" s="12"/>
      <c r="G25" s="368" t="s">
        <v>1558</v>
      </c>
      <c r="H25" s="12"/>
      <c r="I25" s="12"/>
      <c r="J25" s="12"/>
      <c r="K25" s="45"/>
      <c r="L25" s="403" t="str">
        <f t="shared" ca="1" si="1"/>
        <v xml:space="preserve">WAE_CREAT_TIME DATETIME    default GETDATE() </v>
      </c>
    </row>
    <row r="26" spans="1:12">
      <c r="L26" s="403" t="str">
        <f ca="1">"PRIMARY KEY("&amp;IF(OFFSET(C22,0,3,1,1)="PK",C22&amp;IF(OFFSET(C22,1,3,1,1)="","",","),"")&amp;IF(OFFSET(C22,1,3,1,1)="PK",OFFSET(C22,1,0,1,1)&amp;IF(OFFSET(C22,1,0,1,1)="",",",""),"")&amp;"));"</f>
        <v>PRIMARY KEY(WAE_ID));</v>
      </c>
    </row>
    <row r="27" spans="1:12">
      <c r="L27" s="403" t="s">
        <v>2419</v>
      </c>
    </row>
    <row r="28" spans="1:12">
      <c r="A28" s="539" t="s">
        <v>87</v>
      </c>
      <c r="B28" s="540"/>
      <c r="C28" s="553" t="s">
        <v>2452</v>
      </c>
      <c r="D28" s="554"/>
      <c r="E28" s="539" t="s">
        <v>88</v>
      </c>
      <c r="F28" s="540"/>
      <c r="G28" s="408"/>
      <c r="H28" s="408"/>
      <c r="I28" s="408"/>
      <c r="J28" s="408"/>
      <c r="K28" s="555" t="s">
        <v>2533</v>
      </c>
      <c r="L28" s="403" t="str">
        <f>"/*"&amp;C29&amp;"*/"</f>
        <v>/*微信平台关注用户本地表*/</v>
      </c>
    </row>
    <row r="29" spans="1:12">
      <c r="A29" s="539" t="s">
        <v>0</v>
      </c>
      <c r="B29" s="540"/>
      <c r="C29" s="576" t="s">
        <v>2453</v>
      </c>
      <c r="D29" s="554"/>
      <c r="E29" s="539" t="s">
        <v>89</v>
      </c>
      <c r="F29" s="540"/>
      <c r="G29" s="408"/>
      <c r="H29" s="408"/>
      <c r="I29" s="408"/>
      <c r="J29" s="408"/>
      <c r="K29" s="556"/>
      <c r="L29" s="403" t="str">
        <f>"/*"&amp;C30&amp;"*/"</f>
        <v>/**/</v>
      </c>
    </row>
    <row r="30" spans="1:12">
      <c r="A30" s="539" t="s">
        <v>1</v>
      </c>
      <c r="B30" s="540"/>
      <c r="C30" s="546"/>
      <c r="D30" s="547"/>
      <c r="E30" s="547"/>
      <c r="F30" s="547"/>
      <c r="G30" s="547"/>
      <c r="H30" s="547"/>
      <c r="I30" s="547"/>
      <c r="J30" s="547"/>
      <c r="K30" s="548"/>
      <c r="L30" s="403" t="str">
        <f>"if exists (select * from sysobjects where id = object_id(N'["&amp;K28&amp;"]') and OBJECTPROPERTY(id, N'IsUserTable')= 1)"</f>
        <v>if exists (select * from sysobjects where id = object_id(N'[LZ_WEI_WATCHER]') and OBJECTPROPERTY(id, N'IsUserTable')= 1)</v>
      </c>
    </row>
    <row r="31" spans="1:12">
      <c r="A31" s="404"/>
      <c r="B31" s="405"/>
      <c r="C31" s="406"/>
      <c r="D31" s="406"/>
      <c r="E31" s="406"/>
      <c r="F31" s="406"/>
      <c r="G31" s="406"/>
      <c r="H31" s="406"/>
      <c r="I31" s="406"/>
      <c r="J31" s="407"/>
      <c r="K31" s="406"/>
      <c r="L31" s="403" t="str">
        <f>"DROP TABLE "&amp;K28</f>
        <v>DROP TABLE LZ_WEI_WATCHER</v>
      </c>
    </row>
    <row r="32" spans="1:12">
      <c r="A32" s="1"/>
      <c r="B32" s="1"/>
      <c r="C32" s="1"/>
      <c r="D32" s="2"/>
      <c r="E32" s="1"/>
      <c r="F32" s="1"/>
      <c r="G32" s="1"/>
      <c r="H32" s="1"/>
      <c r="I32" s="1"/>
      <c r="J32" s="50"/>
      <c r="K32" s="1"/>
      <c r="L32" s="403" t="str">
        <f>"GO "</f>
        <v xml:space="preserve">GO </v>
      </c>
    </row>
    <row r="33" spans="1:12">
      <c r="A33" s="3" t="s">
        <v>2</v>
      </c>
      <c r="B33" s="3" t="s">
        <v>90</v>
      </c>
      <c r="C33" s="3" t="s">
        <v>91</v>
      </c>
      <c r="D33" s="3" t="s">
        <v>3</v>
      </c>
      <c r="E33" s="3" t="s">
        <v>4</v>
      </c>
      <c r="F33" s="3" t="s">
        <v>97</v>
      </c>
      <c r="G33" s="3" t="s">
        <v>234</v>
      </c>
      <c r="H33" s="3" t="s">
        <v>297</v>
      </c>
      <c r="I33" s="3" t="s">
        <v>233</v>
      </c>
      <c r="J33" s="51" t="s">
        <v>92</v>
      </c>
      <c r="K33" s="3" t="s">
        <v>93</v>
      </c>
      <c r="L33" s="403" t="str">
        <f>"CREATE TABLE "&amp;K28&amp;"("</f>
        <v>CREATE TABLE LZ_WEI_WATCHER(</v>
      </c>
    </row>
    <row r="34" spans="1:12">
      <c r="A34" s="4">
        <v>1</v>
      </c>
      <c r="B34" s="12" t="s">
        <v>350</v>
      </c>
      <c r="C34" s="12" t="s">
        <v>2532</v>
      </c>
      <c r="D34" s="12" t="s">
        <v>120</v>
      </c>
      <c r="E34" s="12"/>
      <c r="F34" s="12" t="s">
        <v>101</v>
      </c>
      <c r="G34" s="60"/>
      <c r="H34" s="12"/>
      <c r="I34" s="12" t="s">
        <v>236</v>
      </c>
      <c r="J34" s="12" t="s">
        <v>149</v>
      </c>
      <c r="K34" s="45" t="s">
        <v>918</v>
      </c>
      <c r="L34" s="403" t="str">
        <f t="shared" ref="L34:L48" ca="1" si="2">C34&amp;" "&amp;D34&amp;IF(OR(D34="DATETIME",D34="INT",D34="DATE",D34="TEXT"),E34,"("&amp;E34&amp;")")&amp;" "&amp;" "&amp;H34&amp;" "&amp;J34&amp;IF(G34&lt;&gt;""," default "&amp;G34&amp;" ","")&amp;IF(I34&lt;&gt;""," identity("&amp;I34&amp;") ","")&amp;IF(OFFSET(C34,1,0,1,1)="","",",")</f>
        <v>WAC_ID INT   not null identity(1,1) ,</v>
      </c>
    </row>
    <row r="35" spans="1:12">
      <c r="A35" s="4">
        <v>2</v>
      </c>
      <c r="B35" s="441" t="s">
        <v>2642</v>
      </c>
      <c r="C35" s="441" t="s">
        <v>2650</v>
      </c>
      <c r="D35" s="441" t="s">
        <v>998</v>
      </c>
      <c r="E35" s="441"/>
      <c r="F35" s="441"/>
      <c r="G35" s="442"/>
      <c r="H35" s="441"/>
      <c r="I35" s="441"/>
      <c r="J35" s="441"/>
      <c r="K35" s="443"/>
      <c r="L35" s="444" t="str">
        <f t="shared" ca="1" si="2"/>
        <v>WAC_WEC_ID INT   ,</v>
      </c>
    </row>
    <row r="36" spans="1:12">
      <c r="A36" s="4">
        <v>3</v>
      </c>
      <c r="B36" s="441" t="s">
        <v>2649</v>
      </c>
      <c r="C36" s="441" t="s">
        <v>2651</v>
      </c>
      <c r="D36" s="441" t="s">
        <v>1109</v>
      </c>
      <c r="E36" s="441">
        <v>200</v>
      </c>
      <c r="F36" s="441"/>
      <c r="G36" s="442"/>
      <c r="H36" s="441"/>
      <c r="I36" s="441"/>
      <c r="J36" s="441"/>
      <c r="K36" s="443"/>
      <c r="L36" s="444" t="str">
        <f t="shared" ca="1" si="2"/>
        <v>WAC_APPID VARCHAR(200)   ,</v>
      </c>
    </row>
    <row r="37" spans="1:12">
      <c r="A37" s="4">
        <v>4</v>
      </c>
      <c r="B37" s="12" t="s">
        <v>2454</v>
      </c>
      <c r="C37" s="402" t="s">
        <v>2904</v>
      </c>
      <c r="D37" s="12" t="s">
        <v>1109</v>
      </c>
      <c r="E37" s="12">
        <v>200</v>
      </c>
      <c r="F37" s="12"/>
      <c r="G37" s="60"/>
      <c r="H37" s="12"/>
      <c r="I37" s="12"/>
      <c r="J37" s="12"/>
      <c r="K37" s="45"/>
      <c r="L37" s="403" t="str">
        <f t="shared" ca="1" si="2"/>
        <v>WAC_OPENID VARCHAR(200)   ,</v>
      </c>
    </row>
    <row r="38" spans="1:12">
      <c r="A38" s="4">
        <v>5</v>
      </c>
      <c r="B38" s="12" t="s">
        <v>2455</v>
      </c>
      <c r="C38" s="12" t="s">
        <v>2457</v>
      </c>
      <c r="D38" s="12" t="s">
        <v>998</v>
      </c>
      <c r="E38" s="12"/>
      <c r="F38" s="12"/>
      <c r="G38" s="60"/>
      <c r="H38" s="12"/>
      <c r="I38" s="12"/>
      <c r="K38" s="45" t="s">
        <v>2456</v>
      </c>
      <c r="L38" s="403" t="str">
        <f t="shared" ca="1" si="2"/>
        <v>WAC_SUBSCRIBE INT   ,</v>
      </c>
    </row>
    <row r="39" spans="1:12">
      <c r="A39" s="4">
        <v>6</v>
      </c>
      <c r="B39" s="12" t="s">
        <v>2458</v>
      </c>
      <c r="C39" s="12" t="s">
        <v>2459</v>
      </c>
      <c r="D39" s="12" t="s">
        <v>1109</v>
      </c>
      <c r="E39" s="12">
        <v>400</v>
      </c>
      <c r="F39" s="12"/>
      <c r="G39" s="368"/>
      <c r="H39" s="12"/>
      <c r="I39" s="12"/>
      <c r="J39" s="12"/>
      <c r="K39" s="45"/>
      <c r="L39" s="403" t="str">
        <f t="shared" ca="1" si="2"/>
        <v>WAC_NICK_NAME VARCHAR(400)   ,</v>
      </c>
    </row>
    <row r="40" spans="1:12">
      <c r="A40" s="4">
        <v>7</v>
      </c>
      <c r="B40" s="367" t="s">
        <v>2460</v>
      </c>
      <c r="C40" s="367" t="s">
        <v>2461</v>
      </c>
      <c r="D40" s="367" t="s">
        <v>1123</v>
      </c>
      <c r="E40" s="367">
        <v>1</v>
      </c>
      <c r="F40" s="367"/>
      <c r="G40" s="368"/>
      <c r="H40" s="367"/>
      <c r="I40" s="367"/>
      <c r="J40" s="367"/>
      <c r="K40" s="386" t="s">
        <v>2479</v>
      </c>
      <c r="L40" s="403" t="str">
        <f t="shared" ca="1" si="2"/>
        <v>WAC_SEX CHAR(1)   ,</v>
      </c>
    </row>
    <row r="41" spans="1:12">
      <c r="A41" s="4">
        <v>8</v>
      </c>
      <c r="B41" s="367" t="s">
        <v>2462</v>
      </c>
      <c r="C41" s="367" t="s">
        <v>2463</v>
      </c>
      <c r="D41" s="367" t="s">
        <v>1109</v>
      </c>
      <c r="E41" s="367">
        <v>20</v>
      </c>
      <c r="F41" s="367"/>
      <c r="G41" s="368"/>
      <c r="H41" s="367"/>
      <c r="I41" s="367"/>
      <c r="J41" s="367"/>
      <c r="K41" s="386" t="s">
        <v>2464</v>
      </c>
      <c r="L41" s="403" t="str">
        <f t="shared" ca="1" si="2"/>
        <v>WAC_LANGUAGE VARCHAR(20)   ,</v>
      </c>
    </row>
    <row r="42" spans="1:12">
      <c r="A42" s="4">
        <v>9</v>
      </c>
      <c r="B42" s="367" t="s">
        <v>2465</v>
      </c>
      <c r="C42" s="367" t="s">
        <v>2473</v>
      </c>
      <c r="D42" s="367" t="s">
        <v>1109</v>
      </c>
      <c r="E42" s="367">
        <v>100</v>
      </c>
      <c r="F42" s="367"/>
      <c r="G42" s="368"/>
      <c r="H42" s="367"/>
      <c r="I42" s="367"/>
      <c r="J42" s="367"/>
      <c r="K42" s="386"/>
      <c r="L42" s="403" t="str">
        <f t="shared" ca="1" si="2"/>
        <v>WAC_CITY VARCHAR(100)   ,</v>
      </c>
    </row>
    <row r="43" spans="1:12">
      <c r="A43" s="4">
        <v>10</v>
      </c>
      <c r="B43" s="367" t="s">
        <v>2466</v>
      </c>
      <c r="C43" s="367" t="s">
        <v>2474</v>
      </c>
      <c r="D43" s="367" t="s">
        <v>1109</v>
      </c>
      <c r="E43" s="367">
        <v>100</v>
      </c>
      <c r="F43" s="367"/>
      <c r="G43" s="368"/>
      <c r="H43" s="367"/>
      <c r="I43" s="367"/>
      <c r="J43" s="367"/>
      <c r="K43" s="386"/>
      <c r="L43" s="403" t="str">
        <f t="shared" ca="1" si="2"/>
        <v>WAC_PROVINCE VARCHAR(100)   ,</v>
      </c>
    </row>
    <row r="44" spans="1:12">
      <c r="A44" s="4">
        <v>11</v>
      </c>
      <c r="B44" s="367" t="s">
        <v>2467</v>
      </c>
      <c r="C44" s="367" t="s">
        <v>2475</v>
      </c>
      <c r="D44" s="367" t="s">
        <v>1109</v>
      </c>
      <c r="E44" s="367">
        <v>100</v>
      </c>
      <c r="F44" s="367"/>
      <c r="G44" s="368"/>
      <c r="H44" s="367"/>
      <c r="I44" s="367"/>
      <c r="J44" s="367"/>
      <c r="K44" s="386"/>
      <c r="L44" s="403" t="str">
        <f t="shared" ca="1" si="2"/>
        <v>WAC_COUNTRY VARCHAR(100)   ,</v>
      </c>
    </row>
    <row r="45" spans="1:12">
      <c r="A45" s="4">
        <v>12</v>
      </c>
      <c r="B45" s="367" t="s">
        <v>2468</v>
      </c>
      <c r="C45" s="367" t="s">
        <v>2476</v>
      </c>
      <c r="D45" s="367" t="s">
        <v>1109</v>
      </c>
      <c r="E45" s="367">
        <v>400</v>
      </c>
      <c r="F45" s="367"/>
      <c r="G45" s="368"/>
      <c r="H45" s="367"/>
      <c r="I45" s="367"/>
      <c r="J45" s="367"/>
      <c r="K45" s="386" t="s">
        <v>2477</v>
      </c>
      <c r="L45" s="403" t="str">
        <f t="shared" ca="1" si="2"/>
        <v>WAC_HEAD_IMG_URL VARCHAR(400)   ,</v>
      </c>
    </row>
    <row r="46" spans="1:12">
      <c r="A46" s="4">
        <v>13</v>
      </c>
      <c r="B46" s="367" t="s">
        <v>2469</v>
      </c>
      <c r="C46" s="367" t="s">
        <v>2478</v>
      </c>
      <c r="D46" s="367" t="s">
        <v>499</v>
      </c>
      <c r="E46" s="367"/>
      <c r="F46" s="367"/>
      <c r="G46" s="368"/>
      <c r="H46" s="367"/>
      <c r="I46" s="367"/>
      <c r="J46" s="367"/>
      <c r="K46" s="386" t="s">
        <v>2470</v>
      </c>
      <c r="L46" s="403" t="str">
        <f t="shared" ca="1" si="2"/>
        <v>WAC_SUBSCRIBE_TIME DATETIME   ,</v>
      </c>
    </row>
    <row r="47" spans="1:12">
      <c r="A47" s="4">
        <v>14</v>
      </c>
      <c r="B47" s="367" t="s">
        <v>42</v>
      </c>
      <c r="C47" s="367" t="s">
        <v>2535</v>
      </c>
      <c r="D47" s="367" t="s">
        <v>1123</v>
      </c>
      <c r="E47" s="367">
        <v>1</v>
      </c>
      <c r="F47" s="367"/>
      <c r="G47" s="368"/>
      <c r="H47" s="367"/>
      <c r="I47" s="367"/>
      <c r="J47" s="367"/>
      <c r="K47" s="386" t="s">
        <v>2426</v>
      </c>
      <c r="L47" s="403" t="str">
        <f t="shared" ca="1" si="2"/>
        <v>WAC_STATUS  CHAR(1)   ,</v>
      </c>
    </row>
    <row r="48" spans="1:12">
      <c r="A48" s="4">
        <v>15</v>
      </c>
      <c r="B48" s="367" t="s">
        <v>2471</v>
      </c>
      <c r="C48" s="367" t="s">
        <v>2534</v>
      </c>
      <c r="D48" s="367" t="s">
        <v>499</v>
      </c>
      <c r="E48" s="367"/>
      <c r="F48" s="367"/>
      <c r="G48" s="368" t="s">
        <v>2472</v>
      </c>
      <c r="H48" s="367"/>
      <c r="I48" s="367"/>
      <c r="J48" s="367"/>
      <c r="K48" s="386"/>
      <c r="L48" s="403" t="str">
        <f t="shared" ca="1" si="2"/>
        <v xml:space="preserve">WAC_REGISTOR_DATE DATETIME    default GETDATE() </v>
      </c>
    </row>
    <row r="49" spans="1:12">
      <c r="L49" s="403" t="str">
        <f ca="1">"PRIMARY KEY("&amp;IF(OFFSET(C34,0,3,1,1)="PK",C34&amp;IF(OFFSET(C34,1,3,1,1)="","",","),"")&amp;IF(OFFSET(C34,1,3,1,1)="PK",OFFSET(C34,1,0,1,1)&amp;IF(OFFSET(C34,1,0,1,1)="",",",""),"")&amp;"));"</f>
        <v>PRIMARY KEY(WAC_ID));</v>
      </c>
    </row>
    <row r="50" spans="1:12">
      <c r="L50" s="403" t="s">
        <v>2310</v>
      </c>
    </row>
    <row r="51" spans="1:12">
      <c r="A51" s="539" t="s">
        <v>87</v>
      </c>
      <c r="B51" s="540"/>
      <c r="C51" s="553" t="s">
        <v>2452</v>
      </c>
      <c r="D51" s="554"/>
      <c r="E51" s="539" t="s">
        <v>88</v>
      </c>
      <c r="F51" s="540"/>
      <c r="G51" s="418"/>
      <c r="H51" s="418"/>
      <c r="I51" s="418"/>
      <c r="J51" s="418"/>
      <c r="K51" s="555" t="s">
        <v>2499</v>
      </c>
      <c r="L51" s="403" t="str">
        <f>"/*"&amp;C52&amp;"*/"</f>
        <v>/*微信自定义菜单表*/</v>
      </c>
    </row>
    <row r="52" spans="1:12">
      <c r="A52" s="539" t="s">
        <v>0</v>
      </c>
      <c r="B52" s="540"/>
      <c r="C52" s="576" t="s">
        <v>2498</v>
      </c>
      <c r="D52" s="554"/>
      <c r="E52" s="539" t="s">
        <v>89</v>
      </c>
      <c r="F52" s="540"/>
      <c r="G52" s="418"/>
      <c r="H52" s="418"/>
      <c r="I52" s="418"/>
      <c r="J52" s="418"/>
      <c r="K52" s="556"/>
      <c r="L52" s="403" t="str">
        <f>"/*"&amp;C53&amp;"*/"</f>
        <v>/**/</v>
      </c>
    </row>
    <row r="53" spans="1:12">
      <c r="A53" s="539" t="s">
        <v>1</v>
      </c>
      <c r="B53" s="540"/>
      <c r="C53" s="546"/>
      <c r="D53" s="547"/>
      <c r="E53" s="547"/>
      <c r="F53" s="547"/>
      <c r="G53" s="547"/>
      <c r="H53" s="547"/>
      <c r="I53" s="547"/>
      <c r="J53" s="547"/>
      <c r="K53" s="548"/>
      <c r="L53" s="403" t="str">
        <f>"if exists (select * from sysobjects where id = object_id(N'["&amp;K51&amp;"]') and OBJECTPROPERTY(id, N'IsUserTable')= 1)"</f>
        <v>if exists (select * from sysobjects where id = object_id(N'[LZ_WEI_MENU]') and OBJECTPROPERTY(id, N'IsUserTable')= 1)</v>
      </c>
    </row>
    <row r="54" spans="1:12">
      <c r="A54" s="414"/>
      <c r="B54" s="415"/>
      <c r="C54" s="416"/>
      <c r="D54" s="416"/>
      <c r="E54" s="416"/>
      <c r="F54" s="416"/>
      <c r="G54" s="416"/>
      <c r="H54" s="416"/>
      <c r="I54" s="416"/>
      <c r="J54" s="417"/>
      <c r="K54" s="416"/>
      <c r="L54" s="403" t="str">
        <f>"DROP TABLE "&amp;K51</f>
        <v>DROP TABLE LZ_WEI_MENU</v>
      </c>
    </row>
    <row r="55" spans="1:12">
      <c r="A55" s="1"/>
      <c r="B55" s="1"/>
      <c r="C55" s="1"/>
      <c r="D55" s="2"/>
      <c r="E55" s="1"/>
      <c r="F55" s="1"/>
      <c r="G55" s="1"/>
      <c r="H55" s="1"/>
      <c r="I55" s="1"/>
      <c r="J55" s="50"/>
      <c r="K55" s="1"/>
      <c r="L55" s="403" t="str">
        <f>"GO "</f>
        <v xml:space="preserve">GO </v>
      </c>
    </row>
    <row r="56" spans="1:12">
      <c r="A56" s="3" t="s">
        <v>2</v>
      </c>
      <c r="B56" s="3" t="s">
        <v>90</v>
      </c>
      <c r="C56" s="3" t="s">
        <v>91</v>
      </c>
      <c r="D56" s="3" t="s">
        <v>3</v>
      </c>
      <c r="E56" s="3" t="s">
        <v>4</v>
      </c>
      <c r="F56" s="3" t="s">
        <v>97</v>
      </c>
      <c r="G56" s="3" t="s">
        <v>234</v>
      </c>
      <c r="H56" s="3" t="s">
        <v>297</v>
      </c>
      <c r="I56" s="3" t="s">
        <v>233</v>
      </c>
      <c r="J56" s="51" t="s">
        <v>92</v>
      </c>
      <c r="K56" s="3" t="s">
        <v>93</v>
      </c>
      <c r="L56" s="403" t="str">
        <f>"CREATE TABLE "&amp;K51&amp;"("</f>
        <v>CREATE TABLE LZ_WEI_MENU(</v>
      </c>
    </row>
    <row r="57" spans="1:12">
      <c r="A57" s="4">
        <v>1</v>
      </c>
      <c r="B57" s="12" t="s">
        <v>350</v>
      </c>
      <c r="C57" s="12" t="s">
        <v>2500</v>
      </c>
      <c r="D57" s="12" t="s">
        <v>120</v>
      </c>
      <c r="E57" s="12"/>
      <c r="F57" s="12" t="s">
        <v>101</v>
      </c>
      <c r="G57" s="60"/>
      <c r="H57" s="12"/>
      <c r="I57" s="12" t="s">
        <v>236</v>
      </c>
      <c r="J57" s="12" t="s">
        <v>149</v>
      </c>
      <c r="K57" s="45" t="s">
        <v>918</v>
      </c>
      <c r="L57" s="403" t="str">
        <f t="shared" ref="L57:L63" ca="1" si="3">C57&amp;" "&amp;D57&amp;IF(OR(D57="DATETIME",D57="INT",D57="DATE",D57="TEXT"),E57,"("&amp;E57&amp;")")&amp;" "&amp;" "&amp;H57&amp;" "&amp;J57&amp;IF(G57&lt;&gt;""," default "&amp;G57&amp;" ","")&amp;IF(I57&lt;&gt;""," identity("&amp;I57&amp;") ","")&amp;IF(OFFSET(C57,1,0,1,1)="","",",")</f>
        <v>WMU_ID INT   not null identity(1,1) ,</v>
      </c>
    </row>
    <row r="58" spans="1:12">
      <c r="A58" s="4">
        <v>2</v>
      </c>
      <c r="B58" s="420" t="s">
        <v>2646</v>
      </c>
      <c r="C58" s="420" t="s">
        <v>2647</v>
      </c>
      <c r="D58" s="420" t="s">
        <v>2648</v>
      </c>
      <c r="E58" s="420"/>
      <c r="F58" s="420"/>
      <c r="G58" s="422"/>
      <c r="H58" s="420"/>
      <c r="I58" s="420"/>
      <c r="J58" s="420"/>
      <c r="K58" s="423"/>
      <c r="L58" s="403" t="str">
        <f t="shared" ca="1" si="3"/>
        <v>WMU_WEC_ID INT   ,</v>
      </c>
    </row>
    <row r="59" spans="1:12">
      <c r="A59" s="4">
        <v>3</v>
      </c>
      <c r="B59" s="12" t="s">
        <v>2502</v>
      </c>
      <c r="C59" s="402" t="s">
        <v>2641</v>
      </c>
      <c r="D59" s="12" t="s">
        <v>1109</v>
      </c>
      <c r="E59" s="12">
        <v>200</v>
      </c>
      <c r="F59" s="12"/>
      <c r="G59" s="60"/>
      <c r="H59" s="12"/>
      <c r="I59" s="12"/>
      <c r="J59" s="12"/>
      <c r="K59" s="45"/>
      <c r="L59" s="403" t="str">
        <f t="shared" ca="1" si="3"/>
        <v>WMU_APP_ID VARCHAR(200)   ,</v>
      </c>
    </row>
    <row r="60" spans="1:12">
      <c r="A60" s="4">
        <v>4</v>
      </c>
      <c r="B60" s="12" t="s">
        <v>2503</v>
      </c>
      <c r="C60" s="402" t="s">
        <v>2504</v>
      </c>
      <c r="D60" s="12" t="s">
        <v>1226</v>
      </c>
      <c r="E60" s="12"/>
      <c r="F60" s="12"/>
      <c r="G60" s="60"/>
      <c r="H60" s="12"/>
      <c r="I60" s="12"/>
      <c r="J60" s="12"/>
      <c r="K60" s="45"/>
      <c r="L60" s="403" t="str">
        <f t="shared" ca="1" si="3"/>
        <v>WMU_JSON TEXT   ,</v>
      </c>
    </row>
    <row r="61" spans="1:12">
      <c r="A61" s="4">
        <v>5</v>
      </c>
      <c r="B61" s="420" t="s">
        <v>2530</v>
      </c>
      <c r="C61" s="424" t="s">
        <v>2531</v>
      </c>
      <c r="D61" s="12" t="s">
        <v>1109</v>
      </c>
      <c r="E61" s="420">
        <v>200</v>
      </c>
      <c r="F61" s="420"/>
      <c r="G61" s="422"/>
      <c r="H61" s="420"/>
      <c r="I61" s="12"/>
      <c r="J61" s="12"/>
      <c r="K61" s="423"/>
      <c r="L61" s="403" t="str">
        <f t="shared" ca="1" si="3"/>
        <v>WMU_DESC VARCHAR(200)   ,</v>
      </c>
    </row>
    <row r="62" spans="1:12">
      <c r="A62" s="4">
        <v>6</v>
      </c>
      <c r="B62" s="367" t="s">
        <v>42</v>
      </c>
      <c r="C62" s="367" t="s">
        <v>2529</v>
      </c>
      <c r="D62" s="367" t="s">
        <v>1123</v>
      </c>
      <c r="E62" s="367">
        <v>1</v>
      </c>
      <c r="F62" s="367"/>
      <c r="G62" s="368"/>
      <c r="H62" s="367"/>
      <c r="I62" s="367"/>
      <c r="J62" s="367"/>
      <c r="K62" s="386" t="s">
        <v>2426</v>
      </c>
      <c r="L62" s="403" t="str">
        <f t="shared" ca="1" si="3"/>
        <v>WMU_STATUS  CHAR(1)   ,</v>
      </c>
    </row>
    <row r="63" spans="1:12">
      <c r="A63" s="4">
        <v>7</v>
      </c>
      <c r="B63" s="367" t="s">
        <v>368</v>
      </c>
      <c r="C63" s="367" t="s">
        <v>2501</v>
      </c>
      <c r="D63" s="367" t="s">
        <v>499</v>
      </c>
      <c r="E63" s="367"/>
      <c r="F63" s="367"/>
      <c r="G63" s="368" t="s">
        <v>945</v>
      </c>
      <c r="H63" s="367"/>
      <c r="I63" s="367"/>
      <c r="J63" s="367"/>
      <c r="K63" s="386"/>
      <c r="L63" s="403" t="str">
        <f t="shared" ca="1" si="3"/>
        <v xml:space="preserve">WMU_REGISTOR_DATE DATETIME    default GETDATE() </v>
      </c>
    </row>
    <row r="64" spans="1:12">
      <c r="L64" s="403" t="str">
        <f ca="1">"PRIMARY KEY("&amp;IF(OFFSET(C57,0,3,1,1)="PK",C57&amp;IF(OFFSET(C57,1,3,1,1)="","",","),"")&amp;IF(OFFSET(C57,1,3,1,1)="PK",OFFSET(C57,1,0,1,1)&amp;IF(OFFSET(C57,1,0,1,1)="",",",""),"")&amp;"));"</f>
        <v>PRIMARY KEY(WMU_ID));</v>
      </c>
    </row>
    <row r="65" spans="1:12">
      <c r="L65" s="403" t="s">
        <v>2310</v>
      </c>
    </row>
    <row r="66" spans="1:12">
      <c r="A66" s="539" t="s">
        <v>87</v>
      </c>
      <c r="B66" s="540"/>
      <c r="C66" s="553" t="s">
        <v>2505</v>
      </c>
      <c r="D66" s="554"/>
      <c r="E66" s="539" t="s">
        <v>88</v>
      </c>
      <c r="F66" s="540"/>
      <c r="G66" s="418"/>
      <c r="H66" s="418"/>
      <c r="I66" s="418"/>
      <c r="J66" s="418"/>
      <c r="K66" s="555" t="s">
        <v>2506</v>
      </c>
      <c r="L66" s="403" t="str">
        <f>"/*"&amp;C67&amp;"*/"</f>
        <v>/*微信按钮*/</v>
      </c>
    </row>
    <row r="67" spans="1:12">
      <c r="A67" s="539" t="s">
        <v>0</v>
      </c>
      <c r="B67" s="540"/>
      <c r="C67" s="576" t="s">
        <v>2519</v>
      </c>
      <c r="D67" s="554"/>
      <c r="E67" s="539" t="s">
        <v>89</v>
      </c>
      <c r="F67" s="540"/>
      <c r="G67" s="418"/>
      <c r="H67" s="418"/>
      <c r="I67" s="418"/>
      <c r="J67" s="418"/>
      <c r="K67" s="556"/>
      <c r="L67" s="403" t="str">
        <f>"/*"&amp;C68&amp;"*/"</f>
        <v>/**/</v>
      </c>
    </row>
    <row r="68" spans="1:12">
      <c r="A68" s="539" t="s">
        <v>1</v>
      </c>
      <c r="B68" s="540"/>
      <c r="C68" s="546"/>
      <c r="D68" s="547"/>
      <c r="E68" s="547"/>
      <c r="F68" s="547"/>
      <c r="G68" s="547"/>
      <c r="H68" s="547"/>
      <c r="I68" s="547"/>
      <c r="J68" s="547"/>
      <c r="K68" s="548"/>
      <c r="L68" s="403" t="str">
        <f>"if exists (select * from sysobjects where id = object_id(N'["&amp;K66&amp;"]') and OBJECTPROPERTY(id, N'IsUserTable')= 1)"</f>
        <v>if exists (select * from sysobjects where id = object_id(N'[LZ_WEI_BUTTON]') and OBJECTPROPERTY(id, N'IsUserTable')= 1)</v>
      </c>
    </row>
    <row r="69" spans="1:12">
      <c r="A69" s="414"/>
      <c r="B69" s="415"/>
      <c r="C69" s="416"/>
      <c r="D69" s="416"/>
      <c r="E69" s="416"/>
      <c r="F69" s="416"/>
      <c r="G69" s="416"/>
      <c r="H69" s="416"/>
      <c r="I69" s="416"/>
      <c r="J69" s="417"/>
      <c r="K69" s="416"/>
      <c r="L69" s="403" t="str">
        <f>"DROP TABLE "&amp;K66</f>
        <v>DROP TABLE LZ_WEI_BUTTON</v>
      </c>
    </row>
    <row r="70" spans="1:12">
      <c r="A70" s="1"/>
      <c r="B70" s="1"/>
      <c r="C70" s="1"/>
      <c r="D70" s="2"/>
      <c r="E70" s="1"/>
      <c r="F70" s="1"/>
      <c r="G70" s="1"/>
      <c r="H70" s="1"/>
      <c r="I70" s="1"/>
      <c r="J70" s="50"/>
      <c r="K70" s="1"/>
      <c r="L70" s="403" t="str">
        <f>"GO "</f>
        <v xml:space="preserve">GO </v>
      </c>
    </row>
    <row r="71" spans="1:12">
      <c r="A71" s="3" t="s">
        <v>2</v>
      </c>
      <c r="B71" s="3" t="s">
        <v>90</v>
      </c>
      <c r="C71" s="3" t="s">
        <v>91</v>
      </c>
      <c r="D71" s="3" t="s">
        <v>3</v>
      </c>
      <c r="E71" s="3" t="s">
        <v>4</v>
      </c>
      <c r="F71" s="3" t="s">
        <v>97</v>
      </c>
      <c r="G71" s="3" t="s">
        <v>234</v>
      </c>
      <c r="H71" s="3" t="s">
        <v>297</v>
      </c>
      <c r="I71" s="3" t="s">
        <v>233</v>
      </c>
      <c r="J71" s="51" t="s">
        <v>92</v>
      </c>
      <c r="K71" s="3" t="s">
        <v>93</v>
      </c>
      <c r="L71" s="403" t="str">
        <f>"CREATE TABLE "&amp;K66&amp;"("</f>
        <v>CREATE TABLE LZ_WEI_BUTTON(</v>
      </c>
    </row>
    <row r="72" spans="1:12">
      <c r="A72" s="4">
        <v>1</v>
      </c>
      <c r="B72" s="12" t="s">
        <v>350</v>
      </c>
      <c r="C72" s="12" t="s">
        <v>2507</v>
      </c>
      <c r="D72" s="12" t="s">
        <v>120</v>
      </c>
      <c r="E72" s="12"/>
      <c r="F72" s="12" t="s">
        <v>101</v>
      </c>
      <c r="G72" s="60"/>
      <c r="H72" s="12"/>
      <c r="I72" s="12" t="s">
        <v>236</v>
      </c>
      <c r="J72" s="12" t="s">
        <v>149</v>
      </c>
      <c r="K72" s="45" t="s">
        <v>918</v>
      </c>
      <c r="L72" s="403" t="str">
        <f t="shared" ref="L72:L80" ca="1" si="4">C72&amp;" "&amp;D72&amp;IF(OR(D72="DATETIME",D72="INT",D72="DATE",D72="TEXT"),E72,"("&amp;E72&amp;")")&amp;" "&amp;" "&amp;H72&amp;" "&amp;J72&amp;IF(G72&lt;&gt;""," default "&amp;G72&amp;" ","")&amp;IF(I72&lt;&gt;""," identity("&amp;I72&amp;") ","")&amp;IF(OFFSET(C72,1,0,1,1)="","",",")</f>
        <v>WBT_ID INT   not null identity(1,1) ,</v>
      </c>
    </row>
    <row r="73" spans="1:12">
      <c r="A73" s="4">
        <v>2</v>
      </c>
      <c r="B73" s="12" t="s">
        <v>681</v>
      </c>
      <c r="C73" s="402" t="s">
        <v>2511</v>
      </c>
      <c r="D73" s="12" t="s">
        <v>1109</v>
      </c>
      <c r="E73" s="12">
        <v>200</v>
      </c>
      <c r="F73" s="12"/>
      <c r="G73" s="60"/>
      <c r="H73" s="12"/>
      <c r="I73" s="12"/>
      <c r="J73" s="12"/>
      <c r="K73" s="45"/>
      <c r="L73" s="403" t="str">
        <f t="shared" ca="1" si="4"/>
        <v>WBT_APP_ID VARCHAR(200)   ,</v>
      </c>
    </row>
    <row r="74" spans="1:12">
      <c r="A74" s="4">
        <v>3</v>
      </c>
      <c r="B74" s="12" t="s">
        <v>2270</v>
      </c>
      <c r="C74" s="402" t="s">
        <v>2512</v>
      </c>
      <c r="D74" s="12" t="s">
        <v>1226</v>
      </c>
      <c r="E74" s="12"/>
      <c r="F74" s="12"/>
      <c r="G74" s="60"/>
      <c r="H74" s="12"/>
      <c r="I74" s="12"/>
      <c r="K74" s="45"/>
      <c r="L74" s="403" t="str">
        <f t="shared" ca="1" si="4"/>
        <v>WBT_JSON TEXT   ,</v>
      </c>
    </row>
    <row r="75" spans="1:12">
      <c r="A75" s="4">
        <v>4</v>
      </c>
      <c r="B75" s="367" t="s">
        <v>2508</v>
      </c>
      <c r="C75" s="367" t="s">
        <v>2528</v>
      </c>
      <c r="D75" s="367" t="s">
        <v>1109</v>
      </c>
      <c r="E75" s="367">
        <v>200</v>
      </c>
      <c r="F75" s="367"/>
      <c r="G75" s="368"/>
      <c r="H75" s="367"/>
      <c r="I75" s="367"/>
      <c r="J75" s="367"/>
      <c r="K75" s="386"/>
      <c r="L75" s="403" t="str">
        <f t="shared" ca="1" si="4"/>
        <v>WBT_URL  VARCHAR(200)   ,</v>
      </c>
    </row>
    <row r="76" spans="1:12">
      <c r="A76" s="4">
        <v>5</v>
      </c>
      <c r="B76" s="367" t="s">
        <v>13</v>
      </c>
      <c r="C76" s="367" t="s">
        <v>2518</v>
      </c>
      <c r="D76" s="367" t="s">
        <v>1109</v>
      </c>
      <c r="E76" s="367">
        <v>200</v>
      </c>
      <c r="F76" s="367"/>
      <c r="G76" s="368"/>
      <c r="H76" s="367"/>
      <c r="I76" s="367"/>
      <c r="J76" s="367"/>
      <c r="K76" s="386"/>
      <c r="L76" s="403" t="str">
        <f t="shared" ca="1" si="4"/>
        <v>WBT_KEY VARCHAR(200)   ,</v>
      </c>
    </row>
    <row r="77" spans="1:12">
      <c r="A77" s="4">
        <v>6</v>
      </c>
      <c r="B77" s="420" t="s">
        <v>2515</v>
      </c>
      <c r="C77" s="420" t="s">
        <v>2516</v>
      </c>
      <c r="D77" s="420" t="s">
        <v>998</v>
      </c>
      <c r="E77" s="420"/>
      <c r="F77" s="420"/>
      <c r="G77" s="422"/>
      <c r="H77" s="420"/>
      <c r="I77" s="420"/>
      <c r="J77" s="420"/>
      <c r="K77" s="423"/>
      <c r="L77" s="403" t="str">
        <f t="shared" ca="1" si="4"/>
        <v>WBT_LEVEL INT   ,</v>
      </c>
    </row>
    <row r="78" spans="1:12">
      <c r="A78" s="4">
        <v>7</v>
      </c>
      <c r="B78" s="420" t="s">
        <v>2509</v>
      </c>
      <c r="C78" s="420" t="s">
        <v>2517</v>
      </c>
      <c r="D78" s="420" t="s">
        <v>998</v>
      </c>
      <c r="E78" s="420"/>
      <c r="F78" s="420"/>
      <c r="G78" s="422"/>
      <c r="H78" s="420"/>
      <c r="I78" s="420"/>
      <c r="J78" s="420"/>
      <c r="K78" s="423"/>
      <c r="L78" s="403" t="str">
        <f t="shared" ca="1" si="4"/>
        <v>WBT_PARENT INT   ,</v>
      </c>
    </row>
    <row r="79" spans="1:12">
      <c r="A79" s="4">
        <v>8</v>
      </c>
      <c r="B79" s="420" t="s">
        <v>2510</v>
      </c>
      <c r="C79" s="420" t="s">
        <v>2513</v>
      </c>
      <c r="D79" s="420" t="s">
        <v>1109</v>
      </c>
      <c r="E79" s="420">
        <v>20</v>
      </c>
      <c r="F79" s="420"/>
      <c r="G79" s="422"/>
      <c r="H79" s="420"/>
      <c r="I79" s="420"/>
      <c r="J79" s="420"/>
      <c r="K79" s="423"/>
      <c r="L79" s="403" t="str">
        <f t="shared" ca="1" si="4"/>
        <v>WBT_STATUS  VARCHAR(20)   ,</v>
      </c>
    </row>
    <row r="80" spans="1:12">
      <c r="A80" s="4">
        <v>9</v>
      </c>
      <c r="B80" s="367" t="s">
        <v>368</v>
      </c>
      <c r="C80" s="367" t="s">
        <v>2514</v>
      </c>
      <c r="D80" s="367" t="s">
        <v>499</v>
      </c>
      <c r="E80" s="367"/>
      <c r="F80" s="367"/>
      <c r="G80" s="368" t="s">
        <v>945</v>
      </c>
      <c r="H80" s="367"/>
      <c r="I80" s="367"/>
      <c r="J80" s="367"/>
      <c r="K80" s="386"/>
      <c r="L80" s="403" t="str">
        <f t="shared" ca="1" si="4"/>
        <v xml:space="preserve">WBT_REGISTOR_DATE DATETIME    default GETDATE() </v>
      </c>
    </row>
    <row r="81" spans="1:12">
      <c r="L81" s="403" t="str">
        <f ca="1">"PRIMARY KEY("&amp;IF(OFFSET(C72,0,3,1,1)="PK",C72&amp;IF(OFFSET(C72,1,3,1,1)="","",","),"")&amp;IF(OFFSET(C72,1,3,1,1)="PK",OFFSET(C72,1,0,1,1)&amp;IF(OFFSET(C72,1,0,1,1)="",",",""),"")&amp;"));"</f>
        <v>PRIMARY KEY(WBT_ID));</v>
      </c>
    </row>
    <row r="82" spans="1:12">
      <c r="L82" s="403" t="s">
        <v>2310</v>
      </c>
    </row>
    <row r="83" spans="1:12">
      <c r="A83" s="539" t="s">
        <v>87</v>
      </c>
      <c r="B83" s="540"/>
      <c r="C83" s="553" t="s">
        <v>2505</v>
      </c>
      <c r="D83" s="554"/>
      <c r="E83" s="539" t="s">
        <v>88</v>
      </c>
      <c r="F83" s="540"/>
      <c r="G83" s="418"/>
      <c r="H83" s="418"/>
      <c r="I83" s="418"/>
      <c r="J83" s="418"/>
      <c r="K83" s="555" t="s">
        <v>2521</v>
      </c>
      <c r="L83" s="403" t="str">
        <f>"/*"&amp;C84&amp;"*/"</f>
        <v>/*微信按钮-菜单关系*/</v>
      </c>
    </row>
    <row r="84" spans="1:12">
      <c r="A84" s="539" t="s">
        <v>0</v>
      </c>
      <c r="B84" s="540"/>
      <c r="C84" s="576" t="s">
        <v>2520</v>
      </c>
      <c r="D84" s="554"/>
      <c r="E84" s="539" t="s">
        <v>89</v>
      </c>
      <c r="F84" s="540"/>
      <c r="G84" s="418"/>
      <c r="H84" s="418"/>
      <c r="I84" s="418"/>
      <c r="J84" s="418"/>
      <c r="K84" s="556"/>
      <c r="L84" s="403" t="str">
        <f>"/*"&amp;C85&amp;"*/"</f>
        <v>/**/</v>
      </c>
    </row>
    <row r="85" spans="1:12">
      <c r="A85" s="539" t="s">
        <v>1</v>
      </c>
      <c r="B85" s="540"/>
      <c r="C85" s="546"/>
      <c r="D85" s="547"/>
      <c r="E85" s="547"/>
      <c r="F85" s="547"/>
      <c r="G85" s="547"/>
      <c r="H85" s="547"/>
      <c r="I85" s="547"/>
      <c r="J85" s="547"/>
      <c r="K85" s="548"/>
      <c r="L85" s="403" t="str">
        <f>"if exists (select * from sysobjects where id = object_id(N'["&amp;K83&amp;"]') and OBJECTPROPERTY(id, N'IsUserTable')= 1)"</f>
        <v>if exists (select * from sysobjects where id = object_id(N'[LZ_WEI_MENU_BUTTON]') and OBJECTPROPERTY(id, N'IsUserTable')= 1)</v>
      </c>
    </row>
    <row r="86" spans="1:12">
      <c r="A86" s="414"/>
      <c r="B86" s="415"/>
      <c r="C86" s="416"/>
      <c r="D86" s="416"/>
      <c r="E86" s="416"/>
      <c r="F86" s="416"/>
      <c r="G86" s="416"/>
      <c r="H86" s="416"/>
      <c r="I86" s="416"/>
      <c r="J86" s="417"/>
      <c r="K86" s="416"/>
      <c r="L86" s="403" t="str">
        <f>"DROP TABLE "&amp;K83</f>
        <v>DROP TABLE LZ_WEI_MENU_BUTTON</v>
      </c>
    </row>
    <row r="87" spans="1:12">
      <c r="A87" s="1"/>
      <c r="B87" s="1"/>
      <c r="C87" s="1"/>
      <c r="D87" s="2"/>
      <c r="E87" s="1"/>
      <c r="F87" s="1"/>
      <c r="G87" s="1"/>
      <c r="H87" s="1"/>
      <c r="I87" s="1"/>
      <c r="J87" s="50"/>
      <c r="K87" s="1"/>
      <c r="L87" s="403" t="str">
        <f>"GO "</f>
        <v xml:space="preserve">GO </v>
      </c>
    </row>
    <row r="88" spans="1:12">
      <c r="A88" s="3" t="s">
        <v>2</v>
      </c>
      <c r="B88" s="3" t="s">
        <v>90</v>
      </c>
      <c r="C88" s="3" t="s">
        <v>91</v>
      </c>
      <c r="D88" s="3" t="s">
        <v>3</v>
      </c>
      <c r="E88" s="3" t="s">
        <v>4</v>
      </c>
      <c r="F88" s="3" t="s">
        <v>97</v>
      </c>
      <c r="G88" s="3" t="s">
        <v>234</v>
      </c>
      <c r="H88" s="3" t="s">
        <v>297</v>
      </c>
      <c r="I88" s="3" t="s">
        <v>233</v>
      </c>
      <c r="J88" s="51" t="s">
        <v>92</v>
      </c>
      <c r="K88" s="3" t="s">
        <v>93</v>
      </c>
      <c r="L88" s="403" t="str">
        <f>"CREATE TABLE "&amp;K83&amp;"("</f>
        <v>CREATE TABLE LZ_WEI_MENU_BUTTON(</v>
      </c>
    </row>
    <row r="89" spans="1:12">
      <c r="A89" s="4">
        <v>1</v>
      </c>
      <c r="B89" s="12" t="s">
        <v>2523</v>
      </c>
      <c r="C89" s="12" t="s">
        <v>2522</v>
      </c>
      <c r="D89" s="12" t="s">
        <v>120</v>
      </c>
      <c r="E89" s="12"/>
      <c r="F89" s="12" t="s">
        <v>101</v>
      </c>
      <c r="G89" s="60"/>
      <c r="H89" s="12"/>
      <c r="I89" s="12"/>
      <c r="J89" s="12" t="s">
        <v>149</v>
      </c>
      <c r="K89" s="45" t="s">
        <v>918</v>
      </c>
      <c r="L89" s="403" t="str">
        <f t="shared" ref="L89:L92" ca="1" si="5">C89&amp;" "&amp;D89&amp;IF(OR(D89="DATETIME",D89="INT",D89="DATE",D89="TEXT"),E89,"("&amp;E89&amp;")")&amp;" "&amp;" "&amp;H89&amp;" "&amp;J89&amp;IF(G89&lt;&gt;""," default "&amp;G89&amp;" ","")&amp;IF(I89&lt;&gt;""," identity("&amp;I89&amp;") ","")&amp;IF(OFFSET(C89,1,0,1,1)="","",",")</f>
        <v>WMB_BUTTON_ID INT   not null,</v>
      </c>
    </row>
    <row r="90" spans="1:12">
      <c r="A90" s="4">
        <v>2</v>
      </c>
      <c r="B90" s="12" t="s">
        <v>2524</v>
      </c>
      <c r="C90" s="402" t="s">
        <v>2527</v>
      </c>
      <c r="D90" s="12" t="s">
        <v>998</v>
      </c>
      <c r="E90" s="12"/>
      <c r="F90" s="12" t="s">
        <v>101</v>
      </c>
      <c r="G90" s="60"/>
      <c r="H90" s="12"/>
      <c r="I90" s="12"/>
      <c r="J90" s="12" t="s">
        <v>149</v>
      </c>
      <c r="K90" s="45" t="s">
        <v>918</v>
      </c>
      <c r="L90" s="403" t="str">
        <f t="shared" ca="1" si="5"/>
        <v>WMB_MENU_ID INT   not null,</v>
      </c>
    </row>
    <row r="91" spans="1:12">
      <c r="A91" s="4">
        <v>8</v>
      </c>
      <c r="B91" s="420" t="s">
        <v>2510</v>
      </c>
      <c r="C91" s="420" t="s">
        <v>2525</v>
      </c>
      <c r="D91" s="420" t="s">
        <v>1109</v>
      </c>
      <c r="E91" s="420">
        <v>20</v>
      </c>
      <c r="F91" s="420"/>
      <c r="G91" s="422"/>
      <c r="H91" s="420"/>
      <c r="I91" s="420"/>
      <c r="J91" s="420"/>
      <c r="K91" s="423"/>
      <c r="L91" s="403" t="str">
        <f t="shared" ca="1" si="5"/>
        <v>WMB_STATUS  VARCHAR(20)   ,</v>
      </c>
    </row>
    <row r="92" spans="1:12">
      <c r="A92" s="4">
        <v>9</v>
      </c>
      <c r="B92" s="367" t="s">
        <v>368</v>
      </c>
      <c r="C92" s="367" t="s">
        <v>2526</v>
      </c>
      <c r="D92" s="367" t="s">
        <v>499</v>
      </c>
      <c r="E92" s="367"/>
      <c r="F92" s="367"/>
      <c r="G92" s="368" t="s">
        <v>945</v>
      </c>
      <c r="H92" s="367"/>
      <c r="I92" s="367"/>
      <c r="J92" s="367"/>
      <c r="K92" s="386"/>
      <c r="L92" s="403" t="str">
        <f t="shared" ca="1" si="5"/>
        <v xml:space="preserve">WMB_REGISTOR_DATE DATETIME    default GETDATE() </v>
      </c>
    </row>
    <row r="93" spans="1:12">
      <c r="L93" s="403" t="str">
        <f ca="1">"PRIMARY KEY("&amp;IF(OFFSET(C89,0,3,1,1)="PK",C89&amp;IF(OFFSET(C89,1,3,1,1)="","",","),"")&amp;IF(OFFSET(C89,1,3,1,1)="PK",OFFSET(C89,1,0,1,1)&amp;IF(OFFSET(C89,1,0,1,1)="",",",""),"")&amp;"));"</f>
        <v>PRIMARY KEY(WMB_BUTTON_ID,WMB_MENU_ID));</v>
      </c>
    </row>
    <row r="94" spans="1:12">
      <c r="L94" s="403" t="s">
        <v>2310</v>
      </c>
    </row>
    <row r="95" spans="1:12">
      <c r="A95" s="539" t="s">
        <v>87</v>
      </c>
      <c r="B95" s="540"/>
      <c r="C95" s="553" t="s">
        <v>2601</v>
      </c>
      <c r="D95" s="554"/>
      <c r="E95" s="539" t="s">
        <v>88</v>
      </c>
      <c r="F95" s="540"/>
      <c r="G95" s="438"/>
      <c r="H95" s="438"/>
      <c r="I95" s="438"/>
      <c r="J95" s="438"/>
      <c r="K95" s="555" t="s">
        <v>2898</v>
      </c>
      <c r="L95" s="403" t="str">
        <f>"/*"&amp;C96&amp;"*/"</f>
        <v>/*微信账号-企业客户关系表*/</v>
      </c>
    </row>
    <row r="96" spans="1:12">
      <c r="A96" s="539" t="s">
        <v>0</v>
      </c>
      <c r="B96" s="540"/>
      <c r="C96" s="576" t="s">
        <v>2602</v>
      </c>
      <c r="D96" s="554"/>
      <c r="E96" s="539" t="s">
        <v>89</v>
      </c>
      <c r="F96" s="540"/>
      <c r="G96" s="438"/>
      <c r="H96" s="438"/>
      <c r="I96" s="438"/>
      <c r="J96" s="438"/>
      <c r="K96" s="556"/>
      <c r="L96" s="403" t="str">
        <f>"/*"&amp;C97&amp;"*/"</f>
        <v>/**/</v>
      </c>
    </row>
    <row r="97" spans="1:12">
      <c r="A97" s="539" t="s">
        <v>1</v>
      </c>
      <c r="B97" s="540"/>
      <c r="C97" s="546"/>
      <c r="D97" s="547"/>
      <c r="E97" s="547"/>
      <c r="F97" s="547"/>
      <c r="G97" s="547"/>
      <c r="H97" s="547"/>
      <c r="I97" s="547"/>
      <c r="J97" s="547"/>
      <c r="K97" s="548"/>
      <c r="L97" s="403" t="str">
        <f>"if exists (select * from sysobjects where id = object_id(N'["&amp;K95&amp;"]') and OBJECTPROPERTY(id, N'IsUserTable')= 1)"</f>
        <v>if exists (select * from sysobjects where id = object_id(N'[LZ_WEI_ENTER]') and OBJECTPROPERTY(id, N'IsUserTable')= 1)</v>
      </c>
    </row>
    <row r="98" spans="1:12">
      <c r="A98" s="434"/>
      <c r="B98" s="435"/>
      <c r="C98" s="436"/>
      <c r="D98" s="436"/>
      <c r="E98" s="436"/>
      <c r="F98" s="436"/>
      <c r="G98" s="436"/>
      <c r="H98" s="436"/>
      <c r="I98" s="436"/>
      <c r="J98" s="437"/>
      <c r="K98" s="436"/>
      <c r="L98" s="403" t="str">
        <f>"DROP TABLE "&amp;K95</f>
        <v>DROP TABLE LZ_WEI_ENTER</v>
      </c>
    </row>
    <row r="99" spans="1:12">
      <c r="A99" s="1"/>
      <c r="B99" s="1"/>
      <c r="C99" s="1"/>
      <c r="D99" s="2"/>
      <c r="E99" s="1"/>
      <c r="F99" s="1"/>
      <c r="G99" s="1"/>
      <c r="H99" s="1"/>
      <c r="I99" s="1"/>
      <c r="J99" s="50"/>
      <c r="K99" s="1"/>
      <c r="L99" s="403" t="str">
        <f>"GO "</f>
        <v xml:space="preserve">GO </v>
      </c>
    </row>
    <row r="100" spans="1:12">
      <c r="A100" s="3" t="s">
        <v>2</v>
      </c>
      <c r="B100" s="3" t="s">
        <v>90</v>
      </c>
      <c r="C100" s="3" t="s">
        <v>91</v>
      </c>
      <c r="D100" s="3" t="s">
        <v>3</v>
      </c>
      <c r="E100" s="3" t="s">
        <v>4</v>
      </c>
      <c r="F100" s="3" t="s">
        <v>97</v>
      </c>
      <c r="G100" s="3" t="s">
        <v>234</v>
      </c>
      <c r="H100" s="3" t="s">
        <v>297</v>
      </c>
      <c r="I100" s="3" t="s">
        <v>233</v>
      </c>
      <c r="J100" s="51" t="s">
        <v>92</v>
      </c>
      <c r="K100" s="3" t="s">
        <v>93</v>
      </c>
      <c r="L100" s="403" t="str">
        <f>"CREATE TABLE "&amp;K95&amp;"("</f>
        <v>CREATE TABLE LZ_WEI_ENTER(</v>
      </c>
    </row>
    <row r="101" spans="1:12">
      <c r="A101" s="4">
        <v>1</v>
      </c>
      <c r="B101" s="12" t="s">
        <v>350</v>
      </c>
      <c r="C101" s="12" t="s">
        <v>2719</v>
      </c>
      <c r="D101" s="12" t="s">
        <v>120</v>
      </c>
      <c r="E101" s="12"/>
      <c r="F101" s="12" t="s">
        <v>101</v>
      </c>
      <c r="G101" s="60"/>
      <c r="H101" s="12"/>
      <c r="I101" s="12" t="s">
        <v>2638</v>
      </c>
      <c r="J101" s="12"/>
      <c r="K101" s="45" t="s">
        <v>918</v>
      </c>
      <c r="L101" s="403" t="str">
        <f t="shared" ref="L101:L118" ca="1" si="6">C101&amp;" "&amp;D101&amp;IF(OR(D101="DATETIME",D101="INT",D101="DATE",D101="TEXT"),E101,"("&amp;E101&amp;")")&amp;" "&amp;" "&amp;H101&amp;" "&amp;J101&amp;IF(G101&lt;&gt;""," default "&amp;G101&amp;" ","")&amp;IF(I101&lt;&gt;""," identity("&amp;I101&amp;") ","")&amp;IF(OFFSET(C101,1,0,1,1)="","",",")</f>
        <v>WEC_ID INT    identity(1,1) ,</v>
      </c>
    </row>
    <row r="102" spans="1:12">
      <c r="A102" s="4">
        <v>2</v>
      </c>
      <c r="B102" s="420" t="s">
        <v>2627</v>
      </c>
      <c r="C102" s="420" t="s">
        <v>2635</v>
      </c>
      <c r="D102" s="420" t="s">
        <v>1109</v>
      </c>
      <c r="E102" s="420">
        <v>100</v>
      </c>
      <c r="F102" s="420"/>
      <c r="G102" s="422"/>
      <c r="H102" s="420"/>
      <c r="I102" s="420"/>
      <c r="J102" s="420"/>
      <c r="K102" s="423" t="s">
        <v>2627</v>
      </c>
      <c r="L102" s="403" t="str">
        <f t="shared" ca="1" si="6"/>
        <v>WEC_APP_NAME VARCHAR(100)   ,</v>
      </c>
    </row>
    <row r="103" spans="1:12">
      <c r="A103" s="4">
        <v>3</v>
      </c>
      <c r="B103" s="12" t="s">
        <v>2603</v>
      </c>
      <c r="C103" s="402" t="s">
        <v>2902</v>
      </c>
      <c r="D103" s="12" t="s">
        <v>1109</v>
      </c>
      <c r="E103" s="12">
        <v>80</v>
      </c>
      <c r="F103" s="12"/>
      <c r="G103" s="60"/>
      <c r="H103" s="12"/>
      <c r="I103" s="12"/>
      <c r="J103" s="12" t="s">
        <v>149</v>
      </c>
      <c r="K103" s="45" t="s">
        <v>2605</v>
      </c>
      <c r="L103" s="403" t="str">
        <f t="shared" ca="1" si="6"/>
        <v>WEC_APP_ID VARCHAR(80)   not null,</v>
      </c>
    </row>
    <row r="104" spans="1:12">
      <c r="A104" s="4">
        <v>4</v>
      </c>
      <c r="B104" s="420" t="s">
        <v>2604</v>
      </c>
      <c r="C104" s="420" t="s">
        <v>2612</v>
      </c>
      <c r="D104" s="420" t="s">
        <v>1109</v>
      </c>
      <c r="E104" s="420">
        <v>100</v>
      </c>
      <c r="F104" s="420"/>
      <c r="G104" s="422"/>
      <c r="H104" s="420"/>
      <c r="I104" s="420"/>
      <c r="J104" s="12" t="s">
        <v>149</v>
      </c>
      <c r="K104" s="45" t="s">
        <v>2606</v>
      </c>
      <c r="L104" s="403" t="str">
        <f t="shared" ca="1" si="6"/>
        <v>WEC_APP_SECRET VARCHAR(100)   not null,</v>
      </c>
    </row>
    <row r="105" spans="1:12">
      <c r="A105" s="4">
        <v>5</v>
      </c>
      <c r="B105" s="367" t="s">
        <v>2607</v>
      </c>
      <c r="C105" s="367" t="s">
        <v>2636</v>
      </c>
      <c r="D105" s="420" t="s">
        <v>1109</v>
      </c>
      <c r="E105" s="367">
        <v>100</v>
      </c>
      <c r="F105" s="367"/>
      <c r="G105" s="368"/>
      <c r="H105" s="367"/>
      <c r="I105" s="367"/>
      <c r="J105" s="367"/>
      <c r="K105" s="423" t="s">
        <v>2624</v>
      </c>
      <c r="L105" s="403" t="str">
        <f t="shared" ca="1" si="6"/>
        <v>WEC_REDERECT_URL VARCHAR(100)   ,</v>
      </c>
    </row>
    <row r="106" spans="1:12">
      <c r="A106" s="4">
        <v>6</v>
      </c>
      <c r="B106" s="420" t="s">
        <v>2608</v>
      </c>
      <c r="C106" s="420" t="s">
        <v>2613</v>
      </c>
      <c r="D106" s="420" t="s">
        <v>1109</v>
      </c>
      <c r="E106" s="420">
        <v>200</v>
      </c>
      <c r="F106" s="420"/>
      <c r="G106" s="422"/>
      <c r="H106" s="420"/>
      <c r="I106" s="420"/>
      <c r="J106" s="420"/>
      <c r="K106" s="423" t="s">
        <v>2625</v>
      </c>
      <c r="L106" s="403" t="str">
        <f t="shared" ca="1" si="6"/>
        <v>WEC_TOKEN VARCHAR(200)   ,</v>
      </c>
    </row>
    <row r="107" spans="1:12">
      <c r="A107" s="4">
        <v>7</v>
      </c>
      <c r="B107" s="420" t="s">
        <v>2609</v>
      </c>
      <c r="C107" s="420" t="s">
        <v>2614</v>
      </c>
      <c r="D107" s="420" t="s">
        <v>1109</v>
      </c>
      <c r="E107" s="420">
        <v>200</v>
      </c>
      <c r="F107" s="420"/>
      <c r="G107" s="422"/>
      <c r="H107" s="420"/>
      <c r="I107" s="420"/>
      <c r="J107" s="420"/>
      <c r="K107" s="423" t="s">
        <v>2626</v>
      </c>
      <c r="L107" s="403" t="str">
        <f t="shared" ca="1" si="6"/>
        <v>WEC_ENCODING_AES_KEY VARCHAR(200)   ,</v>
      </c>
    </row>
    <row r="108" spans="1:12">
      <c r="A108" s="4">
        <v>8</v>
      </c>
      <c r="B108" s="420" t="s">
        <v>2701</v>
      </c>
      <c r="C108" s="420" t="s">
        <v>2899</v>
      </c>
      <c r="D108" s="420" t="s">
        <v>1123</v>
      </c>
      <c r="E108" s="420">
        <v>1</v>
      </c>
      <c r="F108" s="420"/>
      <c r="G108" s="422"/>
      <c r="H108" s="420"/>
      <c r="I108" s="420"/>
      <c r="J108" s="420"/>
      <c r="K108" s="440" t="s">
        <v>2634</v>
      </c>
      <c r="L108" s="403" t="str">
        <f t="shared" ca="1" si="6"/>
        <v>WEC_AES_TYPE CHAR(1)   ,</v>
      </c>
    </row>
    <row r="109" spans="1:12">
      <c r="A109" s="4">
        <v>9</v>
      </c>
      <c r="B109" s="420" t="s">
        <v>2610</v>
      </c>
      <c r="C109" s="420" t="s">
        <v>2637</v>
      </c>
      <c r="D109" s="420" t="s">
        <v>1123</v>
      </c>
      <c r="E109" s="420">
        <v>1</v>
      </c>
      <c r="F109" s="420"/>
      <c r="G109" s="422"/>
      <c r="H109" s="420"/>
      <c r="I109" s="420"/>
      <c r="J109" s="420"/>
      <c r="K109" s="423" t="s">
        <v>2611</v>
      </c>
      <c r="L109" s="403" t="str">
        <f t="shared" ca="1" si="6"/>
        <v>WEC_APP_TYPE CHAR(1)   ,</v>
      </c>
    </row>
    <row r="110" spans="1:12">
      <c r="A110" s="4">
        <v>10</v>
      </c>
      <c r="B110" s="420" t="s">
        <v>435</v>
      </c>
      <c r="C110" s="420" t="s">
        <v>2900</v>
      </c>
      <c r="D110" s="420" t="s">
        <v>113</v>
      </c>
      <c r="E110" s="420">
        <v>1</v>
      </c>
      <c r="F110" s="420"/>
      <c r="G110" s="422"/>
      <c r="H110" s="420"/>
      <c r="I110" s="420"/>
      <c r="J110" s="420"/>
      <c r="K110" s="423" t="s">
        <v>2897</v>
      </c>
      <c r="L110" s="403" t="str">
        <f t="shared" ca="1" si="6"/>
        <v>WEC_CUS_TYPE CHAR(1)   ,</v>
      </c>
    </row>
    <row r="111" spans="1:12">
      <c r="A111" s="4">
        <v>11</v>
      </c>
      <c r="B111" s="420" t="s">
        <v>1382</v>
      </c>
      <c r="C111" s="420" t="s">
        <v>2630</v>
      </c>
      <c r="D111" s="420" t="s">
        <v>2615</v>
      </c>
      <c r="E111" s="420">
        <v>1</v>
      </c>
      <c r="F111" s="420"/>
      <c r="G111" s="422"/>
      <c r="H111" s="420"/>
      <c r="I111" s="420"/>
      <c r="J111" s="420"/>
      <c r="K111" s="423" t="s">
        <v>2616</v>
      </c>
      <c r="L111" s="403" t="str">
        <f t="shared" ca="1" si="6"/>
        <v>WEC_ACCOUNT_TYPE CHAR(1)   ,</v>
      </c>
    </row>
    <row r="112" spans="1:12">
      <c r="A112" s="4">
        <v>12</v>
      </c>
      <c r="B112" s="420" t="s">
        <v>2617</v>
      </c>
      <c r="C112" s="420" t="s">
        <v>2901</v>
      </c>
      <c r="D112" s="420" t="s">
        <v>120</v>
      </c>
      <c r="E112" s="420"/>
      <c r="F112" s="420"/>
      <c r="G112" s="422"/>
      <c r="H112" s="420"/>
      <c r="I112" s="420"/>
      <c r="J112" s="420"/>
      <c r="K112" s="423" t="s">
        <v>2623</v>
      </c>
      <c r="L112" s="403" t="str">
        <f t="shared" ca="1" si="6"/>
        <v>WEC_ENTER_ID INT   ,</v>
      </c>
    </row>
    <row r="113" spans="1:12">
      <c r="A113" s="4">
        <v>13</v>
      </c>
      <c r="B113" s="441" t="s">
        <v>2702</v>
      </c>
      <c r="C113" s="441" t="s">
        <v>2704</v>
      </c>
      <c r="D113" s="441" t="s">
        <v>2706</v>
      </c>
      <c r="E113" s="441"/>
      <c r="F113" s="441"/>
      <c r="G113" s="442"/>
      <c r="H113" s="441"/>
      <c r="I113" s="441"/>
      <c r="J113" s="441"/>
      <c r="K113" s="443"/>
      <c r="L113" s="444" t="str">
        <f t="shared" ca="1" si="6"/>
        <v>WEC_DEFAULT_MSG INT   ,</v>
      </c>
    </row>
    <row r="114" spans="1:12">
      <c r="A114" s="4">
        <v>14</v>
      </c>
      <c r="B114" s="441" t="s">
        <v>2703</v>
      </c>
      <c r="C114" s="441" t="s">
        <v>2705</v>
      </c>
      <c r="D114" s="441" t="s">
        <v>998</v>
      </c>
      <c r="E114" s="441"/>
      <c r="F114" s="441"/>
      <c r="G114" s="442"/>
      <c r="H114" s="441"/>
      <c r="I114" s="441"/>
      <c r="J114" s="441"/>
      <c r="K114" s="443"/>
      <c r="L114" s="444" t="str">
        <f t="shared" ca="1" si="6"/>
        <v>WEC_SUBSCRIBE_MSG INT   ,</v>
      </c>
    </row>
    <row r="115" spans="1:12">
      <c r="A115" s="4">
        <v>15</v>
      </c>
      <c r="B115" s="420" t="s">
        <v>42</v>
      </c>
      <c r="C115" s="420" t="s">
        <v>2618</v>
      </c>
      <c r="D115" s="420" t="s">
        <v>516</v>
      </c>
      <c r="E115" s="420">
        <v>20</v>
      </c>
      <c r="F115" s="420"/>
      <c r="G115" s="422"/>
      <c r="H115" s="420"/>
      <c r="I115" s="420"/>
      <c r="J115" s="420"/>
      <c r="K115" s="423" t="s">
        <v>2619</v>
      </c>
      <c r="L115" s="403" t="str">
        <f t="shared" ca="1" si="6"/>
        <v>WEC_STATUS VARCHAR(20)   ,</v>
      </c>
    </row>
    <row r="116" spans="1:12">
      <c r="A116" s="4">
        <v>16</v>
      </c>
      <c r="B116" s="420" t="s">
        <v>125</v>
      </c>
      <c r="C116" s="420" t="s">
        <v>2620</v>
      </c>
      <c r="D116" s="420" t="s">
        <v>516</v>
      </c>
      <c r="E116" s="420">
        <v>200</v>
      </c>
      <c r="F116" s="420"/>
      <c r="G116" s="422"/>
      <c r="H116" s="420"/>
      <c r="I116" s="420"/>
      <c r="J116" s="420"/>
      <c r="K116" s="45" t="s">
        <v>125</v>
      </c>
      <c r="L116" s="403" t="str">
        <f t="shared" ca="1" si="6"/>
        <v>WEC_DESC VARCHAR(200)   ,</v>
      </c>
    </row>
    <row r="117" spans="1:12">
      <c r="A117" s="4">
        <v>17</v>
      </c>
      <c r="B117" s="420" t="s">
        <v>133</v>
      </c>
      <c r="C117" s="420" t="s">
        <v>2621</v>
      </c>
      <c r="D117" s="420" t="s">
        <v>120</v>
      </c>
      <c r="E117" s="420"/>
      <c r="F117" s="420"/>
      <c r="G117" s="422"/>
      <c r="H117" s="420"/>
      <c r="I117" s="420"/>
      <c r="J117" s="420"/>
      <c r="K117" s="423"/>
      <c r="L117" s="403" t="str">
        <f t="shared" ca="1" si="6"/>
        <v>WEC_REGISTOR INT   ,</v>
      </c>
    </row>
    <row r="118" spans="1:12">
      <c r="A118" s="4">
        <v>18</v>
      </c>
      <c r="B118" s="420" t="s">
        <v>134</v>
      </c>
      <c r="C118" s="420" t="s">
        <v>2622</v>
      </c>
      <c r="D118" s="420" t="s">
        <v>112</v>
      </c>
      <c r="E118" s="420"/>
      <c r="F118" s="420"/>
      <c r="G118" s="422"/>
      <c r="H118" s="420"/>
      <c r="I118" s="420"/>
      <c r="J118" s="420"/>
      <c r="K118" s="45"/>
      <c r="L118" s="403" t="str">
        <f t="shared" ca="1" si="6"/>
        <v xml:space="preserve">WEC_REGISTDATE DATETIME   </v>
      </c>
    </row>
    <row r="119" spans="1:12">
      <c r="L119" s="403" t="str">
        <f ca="1">"PRIMARY KEY("&amp;IF(OFFSET(C101,0,3,1,1)="PK",C101&amp;IF(OFFSET(C101,1,3,1,1)="","",","),"")&amp;IF(OFFSET(C101,1,3,1,1)="PK",OFFSET(C101,1,0,1,1)&amp;IF(OFFSET(C101,1,0,1,1)="",",",""),"")&amp;"));"</f>
        <v>PRIMARY KEY(WEC_ID));</v>
      </c>
    </row>
    <row r="120" spans="1:12">
      <c r="L120" s="403" t="s">
        <v>2310</v>
      </c>
    </row>
    <row r="121" spans="1:12">
      <c r="A121" s="539" t="s">
        <v>87</v>
      </c>
      <c r="B121" s="540"/>
      <c r="C121" s="553" t="s">
        <v>2601</v>
      </c>
      <c r="D121" s="554"/>
      <c r="E121" s="539" t="s">
        <v>88</v>
      </c>
      <c r="F121" s="540"/>
      <c r="G121" s="449"/>
      <c r="H121" s="449"/>
      <c r="I121" s="449"/>
      <c r="J121" s="449"/>
      <c r="K121" s="555" t="s">
        <v>2653</v>
      </c>
      <c r="L121" s="403" t="str">
        <f>"/*"&amp;C122&amp;"*/"</f>
        <v>/*微信-客户的客户关系表*/</v>
      </c>
    </row>
    <row r="122" spans="1:12">
      <c r="A122" s="539" t="s">
        <v>0</v>
      </c>
      <c r="B122" s="540"/>
      <c r="C122" s="576" t="s">
        <v>2652</v>
      </c>
      <c r="D122" s="554"/>
      <c r="E122" s="539" t="s">
        <v>89</v>
      </c>
      <c r="F122" s="540"/>
      <c r="G122" s="449"/>
      <c r="H122" s="449"/>
      <c r="I122" s="449"/>
      <c r="J122" s="449"/>
      <c r="K122" s="556"/>
      <c r="L122" s="403" t="str">
        <f>"/*"&amp;C123&amp;"*/"</f>
        <v>/**/</v>
      </c>
    </row>
    <row r="123" spans="1:12">
      <c r="A123" s="539" t="s">
        <v>1</v>
      </c>
      <c r="B123" s="540"/>
      <c r="C123" s="546"/>
      <c r="D123" s="547"/>
      <c r="E123" s="547"/>
      <c r="F123" s="547"/>
      <c r="G123" s="547"/>
      <c r="H123" s="547"/>
      <c r="I123" s="547"/>
      <c r="J123" s="547"/>
      <c r="K123" s="548"/>
      <c r="L123" s="403" t="str">
        <f>"if exists (select * from sysobjects where id = object_id(N'["&amp;K121&amp;"]') and OBJECTPROPERTY(id, N'IsUserTable')= 1)"</f>
        <v>if exists (select * from sysobjects where id = object_id(N'[LZ_WEI_ENTER_CUST]') and OBJECTPROPERTY(id, N'IsUserTable')= 1)</v>
      </c>
    </row>
    <row r="124" spans="1:12">
      <c r="A124" s="445"/>
      <c r="B124" s="446"/>
      <c r="C124" s="447"/>
      <c r="D124" s="447"/>
      <c r="E124" s="447"/>
      <c r="F124" s="447"/>
      <c r="G124" s="447"/>
      <c r="H124" s="447"/>
      <c r="I124" s="447"/>
      <c r="J124" s="448"/>
      <c r="K124" s="447"/>
      <c r="L124" s="403" t="str">
        <f>"DROP TABLE "&amp;K121</f>
        <v>DROP TABLE LZ_WEI_ENTER_CUST</v>
      </c>
    </row>
    <row r="125" spans="1:12">
      <c r="A125" s="1"/>
      <c r="B125" s="1"/>
      <c r="C125" s="1"/>
      <c r="D125" s="2"/>
      <c r="E125" s="1"/>
      <c r="F125" s="1"/>
      <c r="G125" s="1"/>
      <c r="H125" s="1"/>
      <c r="I125" s="1"/>
      <c r="J125" s="50"/>
      <c r="K125" s="1"/>
      <c r="L125" s="403" t="str">
        <f>"GO "</f>
        <v xml:space="preserve">GO </v>
      </c>
    </row>
    <row r="126" spans="1:12">
      <c r="A126" s="3" t="s">
        <v>2</v>
      </c>
      <c r="B126" s="3" t="s">
        <v>90</v>
      </c>
      <c r="C126" s="3" t="s">
        <v>91</v>
      </c>
      <c r="D126" s="3" t="s">
        <v>3</v>
      </c>
      <c r="E126" s="3" t="s">
        <v>4</v>
      </c>
      <c r="F126" s="3" t="s">
        <v>97</v>
      </c>
      <c r="G126" s="3" t="s">
        <v>234</v>
      </c>
      <c r="H126" s="3" t="s">
        <v>297</v>
      </c>
      <c r="I126" s="3" t="s">
        <v>233</v>
      </c>
      <c r="J126" s="51" t="s">
        <v>92</v>
      </c>
      <c r="K126" s="3" t="s">
        <v>93</v>
      </c>
      <c r="L126" s="403" t="str">
        <f>"CREATE TABLE "&amp;K121&amp;"("</f>
        <v>CREATE TABLE LZ_WEI_ENTER_CUST(</v>
      </c>
    </row>
    <row r="127" spans="1:12">
      <c r="A127" s="4">
        <v>1</v>
      </c>
      <c r="B127" s="12" t="s">
        <v>350</v>
      </c>
      <c r="C127" s="12" t="s">
        <v>2666</v>
      </c>
      <c r="D127" s="12" t="s">
        <v>120</v>
      </c>
      <c r="E127" s="12"/>
      <c r="F127" s="12" t="s">
        <v>101</v>
      </c>
      <c r="G127" s="60"/>
      <c r="H127" s="12"/>
      <c r="I127" s="12" t="s">
        <v>236</v>
      </c>
      <c r="J127" s="12"/>
      <c r="K127" s="45" t="s">
        <v>918</v>
      </c>
      <c r="L127" s="403" t="str">
        <f t="shared" ref="L127:L138" ca="1" si="7">C127&amp;" "&amp;D127&amp;IF(OR(D127="DATETIME",D127="INT",D127="DATE",D127="TEXT"),E127,"("&amp;E127&amp;")")&amp;" "&amp;" "&amp;H127&amp;" "&amp;J127&amp;IF(G127&lt;&gt;""," default "&amp;G127&amp;" ","")&amp;IF(I127&lt;&gt;""," identity("&amp;I127&amp;") ","")&amp;IF(OFFSET(C127,1,0,1,1)="","",",")</f>
        <v>WET_ID INT    identity(1,1) ,</v>
      </c>
    </row>
    <row r="128" spans="1:12">
      <c r="A128" s="4">
        <v>2</v>
      </c>
      <c r="B128" s="420" t="s">
        <v>2454</v>
      </c>
      <c r="C128" s="420" t="s">
        <v>2669</v>
      </c>
      <c r="D128" s="420" t="s">
        <v>2676</v>
      </c>
      <c r="E128" s="420">
        <v>200</v>
      </c>
      <c r="F128" s="420"/>
      <c r="G128" s="422"/>
      <c r="H128" s="420"/>
      <c r="I128" s="420"/>
      <c r="J128" s="420"/>
      <c r="K128" s="423"/>
      <c r="L128" s="403" t="str">
        <f t="shared" ca="1" si="7"/>
        <v>WET_OPEN_ID VARCHAR(200)   ,</v>
      </c>
    </row>
    <row r="129" spans="1:12">
      <c r="A129" s="4">
        <v>3</v>
      </c>
      <c r="B129" s="12" t="s">
        <v>2656</v>
      </c>
      <c r="C129" s="420" t="s">
        <v>2673</v>
      </c>
      <c r="D129" s="12" t="s">
        <v>1109</v>
      </c>
      <c r="E129" s="12">
        <v>200</v>
      </c>
      <c r="F129" s="12"/>
      <c r="G129" s="60"/>
      <c r="H129" s="12"/>
      <c r="I129" s="12"/>
      <c r="J129" s="12"/>
      <c r="K129" s="45"/>
      <c r="L129" s="403" t="str">
        <f t="shared" ca="1" si="7"/>
        <v>WET_CUSTENTER_NAME VARCHAR(200)   ,</v>
      </c>
    </row>
    <row r="130" spans="1:12">
      <c r="A130" s="4">
        <v>4</v>
      </c>
      <c r="B130" s="420" t="s">
        <v>2657</v>
      </c>
      <c r="C130" s="420" t="s">
        <v>2671</v>
      </c>
      <c r="D130" s="420" t="s">
        <v>1109</v>
      </c>
      <c r="E130" s="420">
        <v>20</v>
      </c>
      <c r="F130" s="420"/>
      <c r="G130" s="422"/>
      <c r="H130" s="420"/>
      <c r="I130" s="420"/>
      <c r="J130" s="12"/>
      <c r="K130" s="45"/>
      <c r="L130" s="403" t="str">
        <f t="shared" ca="1" si="7"/>
        <v>WET_MOBILE VARCHAR(20)   ,</v>
      </c>
    </row>
    <row r="131" spans="1:12">
      <c r="A131" s="4">
        <v>5</v>
      </c>
      <c r="B131" s="367" t="s">
        <v>2658</v>
      </c>
      <c r="C131" s="420" t="s">
        <v>2672</v>
      </c>
      <c r="D131" s="420" t="s">
        <v>1109</v>
      </c>
      <c r="E131" s="367">
        <v>40</v>
      </c>
      <c r="F131" s="367"/>
      <c r="G131" s="368"/>
      <c r="H131" s="367"/>
      <c r="I131" s="367"/>
      <c r="J131" s="367"/>
      <c r="K131" s="423"/>
      <c r="L131" s="403" t="str">
        <f t="shared" ca="1" si="7"/>
        <v>WET_NAME VARCHAR(40)   ,</v>
      </c>
    </row>
    <row r="132" spans="1:12" ht="13.5" customHeight="1">
      <c r="A132" s="4">
        <v>6</v>
      </c>
      <c r="B132" s="420" t="s">
        <v>2681</v>
      </c>
      <c r="C132" s="420" t="s">
        <v>2682</v>
      </c>
      <c r="D132" s="420" t="s">
        <v>2676</v>
      </c>
      <c r="E132" s="420">
        <v>1</v>
      </c>
      <c r="F132" s="420"/>
      <c r="G132" s="422"/>
      <c r="H132" s="420"/>
      <c r="I132" s="420"/>
      <c r="J132" s="420"/>
      <c r="K132" s="423" t="s">
        <v>2854</v>
      </c>
      <c r="L132" s="403" t="str">
        <f t="shared" ca="1" si="7"/>
        <v>WET_TYPE VARCHAR(1)   ,</v>
      </c>
    </row>
    <row r="133" spans="1:12">
      <c r="A133" s="4">
        <v>7</v>
      </c>
      <c r="B133" s="420" t="s">
        <v>2660</v>
      </c>
      <c r="C133" s="420" t="s">
        <v>2670</v>
      </c>
      <c r="D133" s="420" t="s">
        <v>998</v>
      </c>
      <c r="E133" s="420"/>
      <c r="F133" s="420"/>
      <c r="G133" s="422"/>
      <c r="H133" s="420"/>
      <c r="I133" s="420"/>
      <c r="J133" s="420"/>
      <c r="K133" s="423"/>
      <c r="L133" s="403" t="str">
        <f t="shared" ca="1" si="7"/>
        <v>WET_CUE_ID INT   ,</v>
      </c>
    </row>
    <row r="134" spans="1:12">
      <c r="A134" s="4">
        <v>8</v>
      </c>
      <c r="B134" s="420" t="s">
        <v>2668</v>
      </c>
      <c r="C134" s="420" t="s">
        <v>2903</v>
      </c>
      <c r="D134" s="420" t="s">
        <v>998</v>
      </c>
      <c r="E134" s="420"/>
      <c r="F134" s="420"/>
      <c r="G134" s="422"/>
      <c r="H134" s="420"/>
      <c r="I134" s="420"/>
      <c r="J134" s="420"/>
      <c r="K134" s="423"/>
      <c r="L134" s="403" t="str">
        <f t="shared" ca="1" si="7"/>
        <v>WET_CUU_ID INT   ,</v>
      </c>
    </row>
    <row r="135" spans="1:12">
      <c r="A135" s="4">
        <v>9</v>
      </c>
      <c r="B135" s="420" t="s">
        <v>42</v>
      </c>
      <c r="C135" s="420" t="s">
        <v>2674</v>
      </c>
      <c r="D135" s="420" t="s">
        <v>1109</v>
      </c>
      <c r="E135" s="420">
        <v>20</v>
      </c>
      <c r="F135" s="420"/>
      <c r="G135" s="422"/>
      <c r="H135" s="420"/>
      <c r="I135" s="420"/>
      <c r="J135" s="420"/>
      <c r="K135" s="423"/>
      <c r="L135" s="403" t="str">
        <f t="shared" ca="1" si="7"/>
        <v>WET_STATUS VARCHAR(20)   ,</v>
      </c>
    </row>
    <row r="136" spans="1:12">
      <c r="A136" s="4">
        <v>10</v>
      </c>
      <c r="B136" s="420" t="s">
        <v>125</v>
      </c>
      <c r="C136" s="420" t="s">
        <v>2675</v>
      </c>
      <c r="D136" s="420" t="s">
        <v>1109</v>
      </c>
      <c r="E136" s="420">
        <v>200</v>
      </c>
      <c r="F136" s="420"/>
      <c r="G136" s="422"/>
      <c r="H136" s="420"/>
      <c r="I136" s="420"/>
      <c r="J136" s="420"/>
      <c r="K136" s="45"/>
      <c r="L136" s="403" t="str">
        <f t="shared" ca="1" si="7"/>
        <v>WET_DESC VARCHAR(200)   ,</v>
      </c>
    </row>
    <row r="137" spans="1:12">
      <c r="A137" s="4">
        <v>11</v>
      </c>
      <c r="B137" s="420" t="s">
        <v>133</v>
      </c>
      <c r="C137" s="420" t="s">
        <v>2654</v>
      </c>
      <c r="D137" s="420" t="s">
        <v>998</v>
      </c>
      <c r="E137" s="420"/>
      <c r="F137" s="420"/>
      <c r="G137" s="422"/>
      <c r="H137" s="420"/>
      <c r="I137" s="420"/>
      <c r="J137" s="420"/>
      <c r="K137" s="423"/>
      <c r="L137" s="403" t="str">
        <f t="shared" ca="1" si="7"/>
        <v>WET_REGISTOR INT   ,</v>
      </c>
    </row>
    <row r="138" spans="1:12">
      <c r="A138" s="4">
        <v>12</v>
      </c>
      <c r="B138" s="420" t="s">
        <v>134</v>
      </c>
      <c r="C138" s="420" t="s">
        <v>2655</v>
      </c>
      <c r="D138" s="420" t="s">
        <v>499</v>
      </c>
      <c r="E138" s="420"/>
      <c r="F138" s="420"/>
      <c r="G138" s="422"/>
      <c r="H138" s="420"/>
      <c r="I138" s="420"/>
      <c r="J138" s="420"/>
      <c r="K138" s="45"/>
      <c r="L138" s="403" t="str">
        <f t="shared" ca="1" si="7"/>
        <v xml:space="preserve">WET_REGISTDATE DATETIME   </v>
      </c>
    </row>
    <row r="139" spans="1:12">
      <c r="L139" s="403" t="str">
        <f ca="1">"PRIMARY KEY("&amp;IF(OFFSET(C127,0,3,1,1)="PK",C127&amp;IF(OFFSET(C127,1,3,1,1)="","",","),"")&amp;IF(OFFSET(C127,1,3,1,1)="PK",OFFSET(C127,1,0,1,1)&amp;IF(OFFSET(C127,1,0,1,1)="",",",""),"")&amp;"));"</f>
        <v>PRIMARY KEY(WET_ID));</v>
      </c>
    </row>
    <row r="140" spans="1:12">
      <c r="L140" s="403" t="s">
        <v>2310</v>
      </c>
    </row>
    <row r="141" spans="1:12">
      <c r="A141" s="539" t="s">
        <v>87</v>
      </c>
      <c r="B141" s="540"/>
      <c r="C141" s="553" t="s">
        <v>2601</v>
      </c>
      <c r="D141" s="554"/>
      <c r="E141" s="539" t="s">
        <v>88</v>
      </c>
      <c r="F141" s="540"/>
      <c r="G141" s="449"/>
      <c r="H141" s="449"/>
      <c r="I141" s="449"/>
      <c r="J141" s="449"/>
      <c r="K141" s="555" t="s">
        <v>2662</v>
      </c>
      <c r="L141" s="403" t="str">
        <f>"/*"&amp;C142&amp;"*/"</f>
        <v>/*微信-订单表*/</v>
      </c>
    </row>
    <row r="142" spans="1:12">
      <c r="A142" s="539" t="s">
        <v>0</v>
      </c>
      <c r="B142" s="540"/>
      <c r="C142" s="576" t="s">
        <v>2659</v>
      </c>
      <c r="D142" s="554"/>
      <c r="E142" s="539" t="s">
        <v>89</v>
      </c>
      <c r="F142" s="540"/>
      <c r="G142" s="449"/>
      <c r="H142" s="449"/>
      <c r="I142" s="449"/>
      <c r="J142" s="449"/>
      <c r="K142" s="556"/>
      <c r="L142" s="403" t="str">
        <f>"/*"&amp;C143&amp;"*/"</f>
        <v>/**/</v>
      </c>
    </row>
    <row r="143" spans="1:12">
      <c r="A143" s="539" t="s">
        <v>1</v>
      </c>
      <c r="B143" s="540"/>
      <c r="C143" s="546"/>
      <c r="D143" s="547"/>
      <c r="E143" s="547"/>
      <c r="F143" s="547"/>
      <c r="G143" s="547"/>
      <c r="H143" s="547"/>
      <c r="I143" s="547"/>
      <c r="J143" s="547"/>
      <c r="K143" s="548"/>
      <c r="L143" s="403" t="str">
        <f>"if exists (select * from sysobjects where id = object_id(N'["&amp;K141&amp;"]') and OBJECTPROPERTY(id, N'IsUserTable')= 1)"</f>
        <v>if exists (select * from sysobjects where id = object_id(N'[LZ_WEI_ENTER_ORDER]') and OBJECTPROPERTY(id, N'IsUserTable')= 1)</v>
      </c>
    </row>
    <row r="144" spans="1:12">
      <c r="A144" s="445"/>
      <c r="B144" s="446"/>
      <c r="C144" s="447"/>
      <c r="D144" s="447"/>
      <c r="E144" s="447"/>
      <c r="F144" s="447"/>
      <c r="G144" s="447"/>
      <c r="H144" s="447"/>
      <c r="I144" s="447"/>
      <c r="J144" s="448"/>
      <c r="K144" s="447"/>
      <c r="L144" s="403" t="str">
        <f>"DROP TABLE "&amp;K141</f>
        <v>DROP TABLE LZ_WEI_ENTER_ORDER</v>
      </c>
    </row>
    <row r="145" spans="1:12">
      <c r="A145" s="1"/>
      <c r="B145" s="1"/>
      <c r="C145" s="1"/>
      <c r="D145" s="2"/>
      <c r="E145" s="1"/>
      <c r="F145" s="1"/>
      <c r="G145" s="1"/>
      <c r="H145" s="1"/>
      <c r="I145" s="1"/>
      <c r="J145" s="50"/>
      <c r="K145" s="1"/>
      <c r="L145" s="403" t="str">
        <f>"GO "</f>
        <v xml:space="preserve">GO </v>
      </c>
    </row>
    <row r="146" spans="1:12">
      <c r="A146" s="3" t="s">
        <v>2</v>
      </c>
      <c r="B146" s="3" t="s">
        <v>90</v>
      </c>
      <c r="C146" s="3" t="s">
        <v>91</v>
      </c>
      <c r="D146" s="3" t="s">
        <v>3</v>
      </c>
      <c r="E146" s="3" t="s">
        <v>4</v>
      </c>
      <c r="F146" s="3" t="s">
        <v>97</v>
      </c>
      <c r="G146" s="3" t="s">
        <v>234</v>
      </c>
      <c r="H146" s="3" t="s">
        <v>297</v>
      </c>
      <c r="I146" s="3" t="s">
        <v>233</v>
      </c>
      <c r="J146" s="51" t="s">
        <v>92</v>
      </c>
      <c r="K146" s="3" t="s">
        <v>93</v>
      </c>
      <c r="L146" s="403" t="str">
        <f>"CREATE TABLE "&amp;K141&amp;"("</f>
        <v>CREATE TABLE LZ_WEI_ENTER_ORDER(</v>
      </c>
    </row>
    <row r="147" spans="1:12">
      <c r="A147" s="4">
        <v>1</v>
      </c>
      <c r="B147" s="12" t="s">
        <v>2667</v>
      </c>
      <c r="C147" s="12" t="s">
        <v>2663</v>
      </c>
      <c r="D147" s="12" t="s">
        <v>120</v>
      </c>
      <c r="E147" s="12"/>
      <c r="F147" s="12" t="s">
        <v>101</v>
      </c>
      <c r="G147" s="60"/>
      <c r="H147" s="12"/>
      <c r="I147" s="12" t="s">
        <v>236</v>
      </c>
      <c r="J147" s="12"/>
      <c r="K147" s="45" t="s">
        <v>918</v>
      </c>
      <c r="L147" s="403" t="str">
        <f t="shared" ref="L147:L153" ca="1" si="8">C147&amp;" "&amp;D147&amp;IF(OR(D147="DATETIME",D147="INT",D147="DATE",D147="TEXT"),E147,"("&amp;E147&amp;")")&amp;" "&amp;" "&amp;H147&amp;" "&amp;J147&amp;IF(G147&lt;&gt;""," default "&amp;G147&amp;" ","")&amp;IF(I147&lt;&gt;""," identity("&amp;I147&amp;") ","")&amp;IF(OFFSET(C147,1,0,1,1)="","",",")</f>
        <v>WEO_ID INT    identity(1,1) ,</v>
      </c>
    </row>
    <row r="148" spans="1:12">
      <c r="A148" s="4">
        <v>2</v>
      </c>
      <c r="B148" s="420" t="s">
        <v>2661</v>
      </c>
      <c r="C148" s="420" t="s">
        <v>2677</v>
      </c>
      <c r="D148" s="420" t="s">
        <v>998</v>
      </c>
      <c r="E148" s="420"/>
      <c r="F148" s="420"/>
      <c r="G148" s="422"/>
      <c r="H148" s="420"/>
      <c r="I148" s="420"/>
      <c r="J148" s="420"/>
      <c r="K148" s="423" t="s">
        <v>2895</v>
      </c>
      <c r="L148" s="403" t="str">
        <f t="shared" ca="1" si="8"/>
        <v>WEO_GQ_ID INT   ,</v>
      </c>
    </row>
    <row r="149" spans="1:12">
      <c r="A149" s="4">
        <v>3</v>
      </c>
      <c r="B149" s="12" t="s">
        <v>2666</v>
      </c>
      <c r="C149" s="420" t="s">
        <v>2678</v>
      </c>
      <c r="D149" s="12" t="s">
        <v>998</v>
      </c>
      <c r="E149" s="12"/>
      <c r="F149" s="12"/>
      <c r="G149" s="60"/>
      <c r="H149" s="12"/>
      <c r="I149" s="12"/>
      <c r="J149" s="12"/>
      <c r="K149" s="45" t="s">
        <v>2894</v>
      </c>
      <c r="L149" s="403" t="str">
        <f t="shared" ca="1" si="8"/>
        <v>WEO_WET_ID INT   ,</v>
      </c>
    </row>
    <row r="150" spans="1:12">
      <c r="A150" s="4">
        <v>4</v>
      </c>
      <c r="B150" s="420" t="s">
        <v>42</v>
      </c>
      <c r="C150" s="420" t="s">
        <v>2679</v>
      </c>
      <c r="D150" s="420" t="s">
        <v>1109</v>
      </c>
      <c r="E150" s="420">
        <v>20</v>
      </c>
      <c r="F150" s="420"/>
      <c r="G150" s="422"/>
      <c r="H150" s="420"/>
      <c r="I150" s="420"/>
      <c r="J150" s="420"/>
      <c r="K150" s="423" t="s">
        <v>2742</v>
      </c>
      <c r="L150" s="403" t="str">
        <f t="shared" ca="1" si="8"/>
        <v>WEO_STATUS VARCHAR(20)   ,</v>
      </c>
    </row>
    <row r="151" spans="1:12">
      <c r="A151" s="4">
        <v>5</v>
      </c>
      <c r="B151" s="420" t="s">
        <v>125</v>
      </c>
      <c r="C151" s="420" t="s">
        <v>2680</v>
      </c>
      <c r="D151" s="420" t="s">
        <v>2676</v>
      </c>
      <c r="E151" s="420">
        <v>200</v>
      </c>
      <c r="F151" s="420"/>
      <c r="G151" s="422"/>
      <c r="H151" s="420"/>
      <c r="I151" s="420"/>
      <c r="J151" s="420"/>
      <c r="K151" s="45"/>
      <c r="L151" s="403" t="str">
        <f t="shared" ca="1" si="8"/>
        <v>WEO_DESC VARCHAR(200)   ,</v>
      </c>
    </row>
    <row r="152" spans="1:12">
      <c r="A152" s="4">
        <v>6</v>
      </c>
      <c r="B152" s="420" t="s">
        <v>133</v>
      </c>
      <c r="C152" s="420" t="s">
        <v>2664</v>
      </c>
      <c r="D152" s="420" t="s">
        <v>998</v>
      </c>
      <c r="E152" s="420"/>
      <c r="F152" s="420"/>
      <c r="G152" s="422"/>
      <c r="H152" s="420"/>
      <c r="I152" s="420"/>
      <c r="J152" s="420"/>
      <c r="K152" s="423"/>
      <c r="L152" s="403" t="str">
        <f t="shared" ca="1" si="8"/>
        <v>WEO_REGISTOR INT   ,</v>
      </c>
    </row>
    <row r="153" spans="1:12">
      <c r="A153" s="4">
        <v>7</v>
      </c>
      <c r="B153" s="420" t="s">
        <v>134</v>
      </c>
      <c r="C153" s="420" t="s">
        <v>2665</v>
      </c>
      <c r="D153" s="420" t="s">
        <v>499</v>
      </c>
      <c r="E153" s="420"/>
      <c r="F153" s="420"/>
      <c r="G153" s="422"/>
      <c r="H153" s="420"/>
      <c r="I153" s="420"/>
      <c r="J153" s="420"/>
      <c r="K153" s="45"/>
      <c r="L153" s="403" t="str">
        <f t="shared" ca="1" si="8"/>
        <v xml:space="preserve">WEO_REGISTDATE DATETIME   </v>
      </c>
    </row>
    <row r="154" spans="1:12">
      <c r="L154" s="403" t="str">
        <f ca="1">"PRIMARY KEY("&amp;IF(OFFSET(C147,0,3,1,1)="PK",C147&amp;IF(OFFSET(C147,1,3,1,1)="","",","),"")&amp;IF(OFFSET(C147,1,3,1,1)="PK",OFFSET(C147,1,0,1,1)&amp;IF(OFFSET(C147,1,0,1,1)="",",",""),"")&amp;"));"</f>
        <v>PRIMARY KEY(WEO_ID));</v>
      </c>
    </row>
    <row r="155" spans="1:12" ht="15" customHeight="1">
      <c r="L155" s="403" t="s">
        <v>2310</v>
      </c>
    </row>
    <row r="156" spans="1:12">
      <c r="A156" s="539" t="s">
        <v>87</v>
      </c>
      <c r="B156" s="540"/>
      <c r="C156" s="553" t="s">
        <v>2684</v>
      </c>
      <c r="D156" s="554"/>
      <c r="E156" s="539" t="s">
        <v>88</v>
      </c>
      <c r="F156" s="540"/>
      <c r="G156" s="454"/>
      <c r="H156" s="454"/>
      <c r="I156" s="454"/>
      <c r="J156" s="454"/>
      <c r="K156" s="555" t="s">
        <v>2700</v>
      </c>
      <c r="L156" s="403" t="str">
        <f>"/*"&amp;C157&amp;"*/"</f>
        <v>/*微信回复消息表*/</v>
      </c>
    </row>
    <row r="157" spans="1:12">
      <c r="A157" s="539" t="s">
        <v>0</v>
      </c>
      <c r="B157" s="540"/>
      <c r="C157" s="576" t="s">
        <v>2683</v>
      </c>
      <c r="D157" s="554"/>
      <c r="E157" s="539" t="s">
        <v>89</v>
      </c>
      <c r="F157" s="540"/>
      <c r="G157" s="454"/>
      <c r="H157" s="454"/>
      <c r="I157" s="454"/>
      <c r="J157" s="454"/>
      <c r="K157" s="556"/>
      <c r="L157" s="403" t="str">
        <f>"/*"&amp;C158&amp;"*/"</f>
        <v>/**/</v>
      </c>
    </row>
    <row r="158" spans="1:12">
      <c r="A158" s="539" t="s">
        <v>1</v>
      </c>
      <c r="B158" s="540"/>
      <c r="C158" s="546"/>
      <c r="D158" s="547"/>
      <c r="E158" s="547"/>
      <c r="F158" s="547"/>
      <c r="G158" s="547"/>
      <c r="H158" s="547"/>
      <c r="I158" s="547"/>
      <c r="J158" s="547"/>
      <c r="K158" s="548"/>
      <c r="L158" s="403" t="str">
        <f>"if exists (select * from sysobjects where id = object_id(N'["&amp;K156&amp;"]') and OBJECTPROPERTY(id, N'IsUserTable')= 1)"</f>
        <v>if exists (select * from sysobjects where id = object_id(N'[LZ_WEI_MESSAGE]') and OBJECTPROPERTY(id, N'IsUserTable')= 1)</v>
      </c>
    </row>
    <row r="159" spans="1:12">
      <c r="A159" s="450"/>
      <c r="B159" s="451"/>
      <c r="C159" s="452"/>
      <c r="D159" s="452"/>
      <c r="E159" s="452"/>
      <c r="F159" s="452"/>
      <c r="G159" s="452"/>
      <c r="H159" s="452"/>
      <c r="I159" s="452"/>
      <c r="J159" s="453"/>
      <c r="K159" s="452"/>
      <c r="L159" s="403" t="str">
        <f>"DROP TABLE "&amp;K156</f>
        <v>DROP TABLE LZ_WEI_MESSAGE</v>
      </c>
    </row>
    <row r="160" spans="1:12">
      <c r="A160" s="1"/>
      <c r="B160" s="1"/>
      <c r="C160" s="1"/>
      <c r="D160" s="2"/>
      <c r="E160" s="1"/>
      <c r="F160" s="1"/>
      <c r="G160" s="1"/>
      <c r="H160" s="1"/>
      <c r="I160" s="1"/>
      <c r="J160" s="50"/>
      <c r="K160" s="1"/>
      <c r="L160" s="403" t="str">
        <f>"GO "</f>
        <v xml:space="preserve">GO </v>
      </c>
    </row>
    <row r="161" spans="1:12">
      <c r="A161" s="3" t="s">
        <v>2</v>
      </c>
      <c r="B161" s="3" t="s">
        <v>90</v>
      </c>
      <c r="C161" s="3" t="s">
        <v>91</v>
      </c>
      <c r="D161" s="3" t="s">
        <v>3</v>
      </c>
      <c r="E161" s="3" t="s">
        <v>4</v>
      </c>
      <c r="F161" s="3" t="s">
        <v>97</v>
      </c>
      <c r="G161" s="3" t="s">
        <v>234</v>
      </c>
      <c r="H161" s="3" t="s">
        <v>297</v>
      </c>
      <c r="I161" s="3" t="s">
        <v>233</v>
      </c>
      <c r="J161" s="51" t="s">
        <v>92</v>
      </c>
      <c r="K161" s="3" t="s">
        <v>93</v>
      </c>
      <c r="L161" s="403" t="str">
        <f>"CREATE TABLE "&amp;K156&amp;"("</f>
        <v>CREATE TABLE LZ_WEI_MESSAGE(</v>
      </c>
    </row>
    <row r="162" spans="1:12">
      <c r="A162" s="4">
        <v>1</v>
      </c>
      <c r="B162" s="12" t="s">
        <v>2685</v>
      </c>
      <c r="C162" s="12" t="s">
        <v>2740</v>
      </c>
      <c r="D162" s="12" t="s">
        <v>120</v>
      </c>
      <c r="E162" s="12"/>
      <c r="F162" s="12" t="s">
        <v>101</v>
      </c>
      <c r="G162" s="60"/>
      <c r="H162" s="12"/>
      <c r="I162" s="12" t="s">
        <v>236</v>
      </c>
      <c r="J162" s="12"/>
      <c r="K162" s="45" t="s">
        <v>918</v>
      </c>
      <c r="L162" s="403" t="str">
        <f t="shared" ref="L162:L171" ca="1" si="9">C162&amp;" "&amp;D162&amp;IF(OR(D162="DATETIME",D162="INT",D162="DATE",D162="TEXT"),E162,"("&amp;E162&amp;")")&amp;" "&amp;" "&amp;H162&amp;" "&amp;J162&amp;IF(G162&lt;&gt;""," default "&amp;G162&amp;" ","")&amp;IF(I162&lt;&gt;""," identity("&amp;I162&amp;") ","")&amp;IF(OFFSET(C162,1,0,1,1)="","",",")</f>
        <v>WMG_ID INT    identity(1,1) ,</v>
      </c>
    </row>
    <row r="163" spans="1:12">
      <c r="A163" s="4">
        <v>2</v>
      </c>
      <c r="B163" s="420" t="s">
        <v>2708</v>
      </c>
      <c r="C163" s="420" t="s">
        <v>2715</v>
      </c>
      <c r="D163" s="420" t="s">
        <v>1109</v>
      </c>
      <c r="E163" s="420">
        <v>800</v>
      </c>
      <c r="F163" s="420"/>
      <c r="G163" s="422"/>
      <c r="H163" s="420"/>
      <c r="I163" s="420"/>
      <c r="J163" s="420"/>
      <c r="K163" s="423" t="s">
        <v>2712</v>
      </c>
      <c r="L163" s="403" t="str">
        <f t="shared" ca="1" si="9"/>
        <v>WMG_CONTENT VARCHAR(800)   ,</v>
      </c>
    </row>
    <row r="164" spans="1:12">
      <c r="A164" s="4">
        <v>3</v>
      </c>
      <c r="B164" s="441" t="s">
        <v>2709</v>
      </c>
      <c r="C164" s="441" t="s">
        <v>2710</v>
      </c>
      <c r="D164" s="441" t="s">
        <v>2713</v>
      </c>
      <c r="E164" s="441">
        <v>2000</v>
      </c>
      <c r="F164" s="441"/>
      <c r="G164" s="442"/>
      <c r="H164" s="441"/>
      <c r="I164" s="441"/>
      <c r="J164" s="441"/>
      <c r="K164" s="443" t="s">
        <v>2711</v>
      </c>
      <c r="L164" s="444" t="str">
        <f t="shared" ca="1" si="9"/>
        <v>WMG_CONTENT_XML VARCHAR(2000)   ,</v>
      </c>
    </row>
    <row r="165" spans="1:12" ht="15" customHeight="1">
      <c r="A165" s="4">
        <v>4</v>
      </c>
      <c r="B165" s="420" t="s">
        <v>2688</v>
      </c>
      <c r="C165" s="420" t="s">
        <v>2694</v>
      </c>
      <c r="D165" s="420" t="s">
        <v>1123</v>
      </c>
      <c r="E165" s="420">
        <v>1</v>
      </c>
      <c r="F165" s="420"/>
      <c r="G165" s="422"/>
      <c r="H165" s="420"/>
      <c r="I165" s="420"/>
      <c r="J165" s="420"/>
      <c r="K165" s="423" t="s">
        <v>2691</v>
      </c>
      <c r="L165" s="403" t="str">
        <f t="shared" ca="1" si="9"/>
        <v>WMG_REPLY_TYPE CHAR(1)   ,</v>
      </c>
    </row>
    <row r="166" spans="1:12">
      <c r="A166" s="4">
        <v>5</v>
      </c>
      <c r="B166" s="420" t="s">
        <v>2714</v>
      </c>
      <c r="C166" s="420" t="s">
        <v>2707</v>
      </c>
      <c r="D166" s="420" t="s">
        <v>1123</v>
      </c>
      <c r="E166" s="420">
        <v>1</v>
      </c>
      <c r="F166" s="420"/>
      <c r="G166" s="422"/>
      <c r="H166" s="420"/>
      <c r="I166" s="420"/>
      <c r="J166" s="420"/>
      <c r="K166" s="423" t="s">
        <v>2692</v>
      </c>
      <c r="L166" s="403" t="str">
        <f t="shared" ca="1" si="9"/>
        <v>WMG_MSG_TYPE CHAR(1)   ,</v>
      </c>
    </row>
    <row r="167" spans="1:12">
      <c r="A167" s="4">
        <v>6</v>
      </c>
      <c r="B167" s="420" t="s">
        <v>2689</v>
      </c>
      <c r="C167" s="420" t="s">
        <v>2690</v>
      </c>
      <c r="D167" s="420" t="s">
        <v>1123</v>
      </c>
      <c r="E167" s="420">
        <v>1</v>
      </c>
      <c r="F167" s="420"/>
      <c r="G167" s="422"/>
      <c r="H167" s="420"/>
      <c r="I167" s="420"/>
      <c r="J167" s="420"/>
      <c r="K167" s="423" t="s">
        <v>2693</v>
      </c>
      <c r="L167" s="403" t="str">
        <f t="shared" ca="1" si="9"/>
        <v>WMG_AES_TYPE CHAR(1)   ,</v>
      </c>
    </row>
    <row r="168" spans="1:12">
      <c r="A168" s="4">
        <v>7</v>
      </c>
      <c r="B168" s="420" t="s">
        <v>42</v>
      </c>
      <c r="C168" s="420" t="s">
        <v>2716</v>
      </c>
      <c r="D168" s="420" t="s">
        <v>1109</v>
      </c>
      <c r="E168" s="420">
        <v>20</v>
      </c>
      <c r="F168" s="420"/>
      <c r="G168" s="422"/>
      <c r="H168" s="420"/>
      <c r="I168" s="420"/>
      <c r="J168" s="420"/>
      <c r="K168" s="423" t="s">
        <v>2718</v>
      </c>
      <c r="L168" s="403" t="str">
        <f t="shared" ca="1" si="9"/>
        <v>WMG_STATUS VARCHAR(20)   ,</v>
      </c>
    </row>
    <row r="169" spans="1:12">
      <c r="A169" s="4">
        <v>8</v>
      </c>
      <c r="B169" s="420" t="s">
        <v>125</v>
      </c>
      <c r="C169" s="420" t="s">
        <v>2717</v>
      </c>
      <c r="D169" s="420" t="s">
        <v>2676</v>
      </c>
      <c r="E169" s="420">
        <v>800</v>
      </c>
      <c r="F169" s="420"/>
      <c r="G169" s="422"/>
      <c r="H169" s="420"/>
      <c r="I169" s="420"/>
      <c r="J169" s="420"/>
      <c r="K169" s="45"/>
      <c r="L169" s="403" t="str">
        <f t="shared" ca="1" si="9"/>
        <v>WMG_DESC VARCHAR(800)   ,</v>
      </c>
    </row>
    <row r="170" spans="1:12">
      <c r="A170" s="4">
        <v>9</v>
      </c>
      <c r="B170" s="420" t="s">
        <v>133</v>
      </c>
      <c r="C170" s="420" t="s">
        <v>2686</v>
      </c>
      <c r="D170" s="420" t="s">
        <v>998</v>
      </c>
      <c r="E170" s="420"/>
      <c r="F170" s="420"/>
      <c r="G170" s="422"/>
      <c r="H170" s="420"/>
      <c r="I170" s="420"/>
      <c r="J170" s="420"/>
      <c r="K170" s="423"/>
      <c r="L170" s="403" t="str">
        <f t="shared" ca="1" si="9"/>
        <v>WMG_REGISTOR INT   ,</v>
      </c>
    </row>
    <row r="171" spans="1:12">
      <c r="A171" s="4">
        <v>10</v>
      </c>
      <c r="B171" s="420" t="s">
        <v>134</v>
      </c>
      <c r="C171" s="420" t="s">
        <v>2687</v>
      </c>
      <c r="D171" s="420" t="s">
        <v>499</v>
      </c>
      <c r="E171" s="420"/>
      <c r="F171" s="420"/>
      <c r="G171" s="422"/>
      <c r="H171" s="420"/>
      <c r="I171" s="420"/>
      <c r="J171" s="420"/>
      <c r="K171" s="45"/>
      <c r="L171" s="403" t="str">
        <f t="shared" ca="1" si="9"/>
        <v xml:space="preserve">WMG_REGISTDATE DATETIME   </v>
      </c>
    </row>
    <row r="172" spans="1:12">
      <c r="L172" s="403" t="str">
        <f ca="1">"PRIMARY KEY("&amp;IF(OFFSET(C162,0,3,1,1)="PK",C162&amp;IF(OFFSET(C162,1,3,1,1)="","",","),"")&amp;IF(OFFSET(C162,1,3,1,1)="PK",OFFSET(C162,1,0,1,1)&amp;IF(OFFSET(C162,1,0,1,1)="",",",""),"")&amp;"));"</f>
        <v>PRIMARY KEY(WMG_ID));</v>
      </c>
    </row>
    <row r="173" spans="1:12">
      <c r="L173" s="403" t="s">
        <v>2310</v>
      </c>
    </row>
    <row r="174" spans="1:12">
      <c r="A174" s="539" t="s">
        <v>87</v>
      </c>
      <c r="B174" s="540"/>
      <c r="C174" s="553" t="s">
        <v>2684</v>
      </c>
      <c r="D174" s="554"/>
      <c r="E174" s="539" t="s">
        <v>88</v>
      </c>
      <c r="F174" s="540"/>
      <c r="G174" s="459"/>
      <c r="H174" s="459"/>
      <c r="I174" s="459"/>
      <c r="J174" s="459"/>
      <c r="K174" s="555" t="s">
        <v>2721</v>
      </c>
      <c r="L174" s="403" t="str">
        <f>"/*"&amp;C175&amp;"*/"</f>
        <v>/*微信关键字-回复消息表*/</v>
      </c>
    </row>
    <row r="175" spans="1:12">
      <c r="A175" s="539" t="s">
        <v>0</v>
      </c>
      <c r="B175" s="540"/>
      <c r="C175" s="576" t="s">
        <v>2720</v>
      </c>
      <c r="D175" s="554"/>
      <c r="E175" s="539" t="s">
        <v>89</v>
      </c>
      <c r="F175" s="540"/>
      <c r="G175" s="459"/>
      <c r="H175" s="459"/>
      <c r="I175" s="459"/>
      <c r="J175" s="459"/>
      <c r="K175" s="556"/>
      <c r="L175" s="403" t="str">
        <f>"/*"&amp;C176&amp;"*/"</f>
        <v>/**/</v>
      </c>
    </row>
    <row r="176" spans="1:12">
      <c r="A176" s="539" t="s">
        <v>1</v>
      </c>
      <c r="B176" s="540"/>
      <c r="C176" s="546"/>
      <c r="D176" s="547"/>
      <c r="E176" s="547"/>
      <c r="F176" s="547"/>
      <c r="G176" s="547"/>
      <c r="H176" s="547"/>
      <c r="I176" s="547"/>
      <c r="J176" s="547"/>
      <c r="K176" s="548"/>
      <c r="L176" s="403" t="str">
        <f>"if exists (select * from sysobjects where id = object_id(N'["&amp;K174&amp;"]') and OBJECTPROPERTY(id, N'IsUserTable')= 1)"</f>
        <v>if exists (select * from sysobjects where id = object_id(N'[LZ_WEI_KEYWORD_MESSAGE]') and OBJECTPROPERTY(id, N'IsUserTable')= 1)</v>
      </c>
    </row>
    <row r="177" spans="1:12">
      <c r="A177" s="455"/>
      <c r="B177" s="456"/>
      <c r="C177" s="457"/>
      <c r="D177" s="457"/>
      <c r="E177" s="457"/>
      <c r="F177" s="457"/>
      <c r="G177" s="457"/>
      <c r="H177" s="457"/>
      <c r="I177" s="457"/>
      <c r="J177" s="458"/>
      <c r="K177" s="457"/>
      <c r="L177" s="403" t="str">
        <f>"DROP TABLE "&amp;K174</f>
        <v>DROP TABLE LZ_WEI_KEYWORD_MESSAGE</v>
      </c>
    </row>
    <row r="178" spans="1:12">
      <c r="A178" s="1"/>
      <c r="B178" s="1"/>
      <c r="C178" s="1"/>
      <c r="D178" s="2"/>
      <c r="E178" s="1"/>
      <c r="F178" s="1"/>
      <c r="G178" s="1"/>
      <c r="H178" s="1"/>
      <c r="I178" s="1"/>
      <c r="J178" s="50"/>
      <c r="K178" s="1"/>
      <c r="L178" s="403" t="str">
        <f>"GO "</f>
        <v xml:space="preserve">GO </v>
      </c>
    </row>
    <row r="179" spans="1:12">
      <c r="A179" s="3" t="s">
        <v>2</v>
      </c>
      <c r="B179" s="3" t="s">
        <v>90</v>
      </c>
      <c r="C179" s="3" t="s">
        <v>91</v>
      </c>
      <c r="D179" s="3" t="s">
        <v>3</v>
      </c>
      <c r="E179" s="3" t="s">
        <v>4</v>
      </c>
      <c r="F179" s="3" t="s">
        <v>97</v>
      </c>
      <c r="G179" s="3" t="s">
        <v>234</v>
      </c>
      <c r="H179" s="3" t="s">
        <v>297</v>
      </c>
      <c r="I179" s="3" t="s">
        <v>233</v>
      </c>
      <c r="J179" s="51" t="s">
        <v>92</v>
      </c>
      <c r="K179" s="3" t="s">
        <v>93</v>
      </c>
      <c r="L179" s="403" t="str">
        <f>"CREATE TABLE "&amp;K174&amp;"("</f>
        <v>CREATE TABLE LZ_WEI_KEYWORD_MESSAGE(</v>
      </c>
    </row>
    <row r="180" spans="1:12">
      <c r="A180" s="4">
        <v>1</v>
      </c>
      <c r="B180" s="12" t="s">
        <v>350</v>
      </c>
      <c r="C180" s="12" t="s">
        <v>2722</v>
      </c>
      <c r="D180" s="12" t="s">
        <v>120</v>
      </c>
      <c r="E180" s="12"/>
      <c r="F180" s="12" t="s">
        <v>101</v>
      </c>
      <c r="G180" s="60"/>
      <c r="H180" s="12"/>
      <c r="I180" s="12" t="s">
        <v>236</v>
      </c>
      <c r="J180" s="12"/>
      <c r="K180" s="45" t="s">
        <v>918</v>
      </c>
      <c r="L180" s="403" t="str">
        <f t="shared" ref="L180:L188" ca="1" si="10">C180&amp;" "&amp;D180&amp;IF(OR(D180="DATETIME",D180="INT",D180="DATE",D180="TEXT"),E180,"("&amp;E180&amp;")")&amp;" "&amp;" "&amp;H180&amp;" "&amp;J180&amp;IF(G180&lt;&gt;""," default "&amp;G180&amp;" ","")&amp;IF(I180&lt;&gt;""," identity("&amp;I180&amp;") ","")&amp;IF(OFFSET(C180,1,0,1,1)="","",",")</f>
        <v>WKG_ID INT    identity(1,1) ,</v>
      </c>
    </row>
    <row r="181" spans="1:12">
      <c r="A181" s="4">
        <v>2</v>
      </c>
      <c r="B181" s="420" t="s">
        <v>2723</v>
      </c>
      <c r="C181" s="420" t="s">
        <v>2896</v>
      </c>
      <c r="D181" s="420" t="s">
        <v>998</v>
      </c>
      <c r="E181" s="420"/>
      <c r="F181" s="420"/>
      <c r="G181" s="422"/>
      <c r="H181" s="420"/>
      <c r="I181" s="420"/>
      <c r="J181" s="420"/>
      <c r="K181" s="423" t="s">
        <v>2737</v>
      </c>
      <c r="L181" s="403" t="str">
        <f t="shared" ca="1" si="10"/>
        <v>WKG_WEC_ID INT   ,</v>
      </c>
    </row>
    <row r="182" spans="1:12">
      <c r="A182" s="4">
        <v>3</v>
      </c>
      <c r="B182" s="420" t="s">
        <v>2724</v>
      </c>
      <c r="C182" s="420" t="s">
        <v>2727</v>
      </c>
      <c r="D182" s="420" t="s">
        <v>1109</v>
      </c>
      <c r="E182" s="420">
        <v>200</v>
      </c>
      <c r="F182" s="420"/>
      <c r="G182" s="422"/>
      <c r="H182" s="420"/>
      <c r="I182" s="420"/>
      <c r="J182" s="420"/>
      <c r="K182" s="423" t="s">
        <v>2724</v>
      </c>
      <c r="L182" s="403" t="str">
        <f t="shared" ca="1" si="10"/>
        <v>WKG_APP_ID VARCHAR(200)   ,</v>
      </c>
    </row>
    <row r="183" spans="1:12" ht="15" customHeight="1">
      <c r="A183" s="4">
        <v>4</v>
      </c>
      <c r="B183" s="420" t="s">
        <v>2725</v>
      </c>
      <c r="C183" s="420" t="s">
        <v>2739</v>
      </c>
      <c r="D183" s="420" t="s">
        <v>1109</v>
      </c>
      <c r="E183" s="420">
        <v>200</v>
      </c>
      <c r="F183" s="420"/>
      <c r="G183" s="422"/>
      <c r="H183" s="420"/>
      <c r="I183" s="420"/>
      <c r="J183" s="420"/>
      <c r="K183" s="423" t="s">
        <v>2725</v>
      </c>
      <c r="L183" s="403" t="str">
        <f t="shared" ca="1" si="10"/>
        <v>WKG_KEYWORDS VARCHAR(200)   ,</v>
      </c>
    </row>
    <row r="184" spans="1:12">
      <c r="A184" s="4">
        <v>5</v>
      </c>
      <c r="B184" s="420" t="s">
        <v>2726</v>
      </c>
      <c r="C184" s="420" t="s">
        <v>2738</v>
      </c>
      <c r="D184" s="420" t="s">
        <v>998</v>
      </c>
      <c r="E184" s="420"/>
      <c r="F184" s="420"/>
      <c r="G184" s="422"/>
      <c r="H184" s="420"/>
      <c r="I184" s="420"/>
      <c r="J184" s="420"/>
      <c r="K184" s="423" t="s">
        <v>2736</v>
      </c>
      <c r="L184" s="403" t="str">
        <f t="shared" ca="1" si="10"/>
        <v>WKG_WMG_ID INT   ,</v>
      </c>
    </row>
    <row r="185" spans="1:12">
      <c r="A185" s="4">
        <v>6</v>
      </c>
      <c r="B185" s="420" t="s">
        <v>2728</v>
      </c>
      <c r="C185" s="420" t="s">
        <v>2735</v>
      </c>
      <c r="D185" s="420" t="s">
        <v>1109</v>
      </c>
      <c r="E185" s="420">
        <v>20</v>
      </c>
      <c r="F185" s="420"/>
      <c r="G185" s="422"/>
      <c r="H185" s="420"/>
      <c r="I185" s="420"/>
      <c r="J185" s="420"/>
      <c r="K185" s="423" t="s">
        <v>2619</v>
      </c>
      <c r="L185" s="403" t="str">
        <f t="shared" ca="1" si="10"/>
        <v>WKG_STATUS VARCHAR(20)   ,</v>
      </c>
    </row>
    <row r="186" spans="1:12">
      <c r="A186" s="4">
        <v>7</v>
      </c>
      <c r="B186" s="420" t="s">
        <v>2729</v>
      </c>
      <c r="C186" s="420" t="s">
        <v>2734</v>
      </c>
      <c r="D186" s="420" t="s">
        <v>1109</v>
      </c>
      <c r="E186" s="420">
        <v>200</v>
      </c>
      <c r="F186" s="420"/>
      <c r="G186" s="422"/>
      <c r="H186" s="420"/>
      <c r="I186" s="420"/>
      <c r="J186" s="420"/>
      <c r="K186" s="423"/>
      <c r="L186" s="403" t="str">
        <f t="shared" ca="1" si="10"/>
        <v>WKG_DESC VARCHAR(200)   ,</v>
      </c>
    </row>
    <row r="187" spans="1:12">
      <c r="A187" s="4">
        <v>8</v>
      </c>
      <c r="B187" s="420" t="s">
        <v>2730</v>
      </c>
      <c r="C187" s="420" t="s">
        <v>2733</v>
      </c>
      <c r="D187" s="420" t="s">
        <v>998</v>
      </c>
      <c r="E187" s="420"/>
      <c r="F187" s="420"/>
      <c r="G187" s="422"/>
      <c r="H187" s="420"/>
      <c r="I187" s="420"/>
      <c r="J187" s="420"/>
      <c r="K187" s="423"/>
      <c r="L187" s="403" t="str">
        <f t="shared" ca="1" si="10"/>
        <v>WKG_REGISTOR INT   ,</v>
      </c>
    </row>
    <row r="188" spans="1:12">
      <c r="A188" s="4">
        <v>9</v>
      </c>
      <c r="B188" s="420" t="s">
        <v>2731</v>
      </c>
      <c r="C188" s="420" t="s">
        <v>2732</v>
      </c>
      <c r="D188" s="420" t="s">
        <v>499</v>
      </c>
      <c r="E188" s="420"/>
      <c r="F188" s="420"/>
      <c r="G188" s="422"/>
      <c r="H188" s="420"/>
      <c r="I188" s="420"/>
      <c r="J188" s="420"/>
      <c r="K188" s="423"/>
      <c r="L188" s="403" t="str">
        <f t="shared" ca="1" si="10"/>
        <v xml:space="preserve">WKG_REGISTDATE DATETIME   </v>
      </c>
    </row>
    <row r="189" spans="1:12">
      <c r="L189" s="403" t="str">
        <f ca="1">"PRIMARY KEY("&amp;IF(OFFSET(C180,0,3,1,1)="PK",C180&amp;IF(OFFSET(C180,1,3,1,1)="","",","),"")&amp;IF(OFFSET(C180,1,3,1,1)="PK",OFFSET(C180,1,0,1,1)&amp;IF(OFFSET(C180,1,0,1,1)="",",",""),"")&amp;"));"</f>
        <v>PRIMARY KEY(WKG_ID));</v>
      </c>
    </row>
    <row r="190" spans="1:12">
      <c r="L190" s="403" t="s">
        <v>2310</v>
      </c>
    </row>
    <row r="191" spans="1:12">
      <c r="A191" s="539" t="s">
        <v>87</v>
      </c>
      <c r="B191" s="540"/>
      <c r="C191" s="553" t="s">
        <v>2308</v>
      </c>
      <c r="D191" s="554"/>
      <c r="E191" s="539" t="s">
        <v>88</v>
      </c>
      <c r="F191" s="540"/>
      <c r="G191" s="529"/>
      <c r="H191" s="529"/>
      <c r="I191" s="529"/>
      <c r="J191" s="529"/>
      <c r="K191" s="555" t="s">
        <v>2943</v>
      </c>
      <c r="L191" s="403" t="str">
        <f>"/*"&amp;C192&amp;"*/"</f>
        <v>/*获取AccessToken记录表*/</v>
      </c>
    </row>
    <row r="192" spans="1:12">
      <c r="A192" s="539" t="s">
        <v>0</v>
      </c>
      <c r="B192" s="540"/>
      <c r="C192" s="576" t="s">
        <v>2407</v>
      </c>
      <c r="D192" s="554"/>
      <c r="E192" s="539" t="s">
        <v>89</v>
      </c>
      <c r="F192" s="540"/>
      <c r="G192" s="529"/>
      <c r="H192" s="529"/>
      <c r="I192" s="529"/>
      <c r="J192" s="529"/>
      <c r="K192" s="556"/>
      <c r="L192" s="403" t="str">
        <f>"/*"&amp;C193&amp;"*/"</f>
        <v>/**/</v>
      </c>
    </row>
    <row r="193" spans="1:12">
      <c r="A193" s="539" t="s">
        <v>1</v>
      </c>
      <c r="B193" s="540"/>
      <c r="C193" s="546"/>
      <c r="D193" s="547"/>
      <c r="E193" s="547"/>
      <c r="F193" s="547"/>
      <c r="G193" s="547"/>
      <c r="H193" s="547"/>
      <c r="I193" s="547"/>
      <c r="J193" s="547"/>
      <c r="K193" s="548"/>
      <c r="L193" s="403" t="str">
        <f>"if exists (select * from sysobjects where id = object_id(N'["&amp;K191&amp;"]') and OBJECTPROPERTY(id, N'IsUserTable')= 1)"</f>
        <v>if exists (select * from sysobjects where id = object_id(N'[LZ_WEI_JSAPI_TICKET]') and OBJECTPROPERTY(id, N'IsUserTable')= 1)</v>
      </c>
    </row>
    <row r="194" spans="1:12">
      <c r="A194" s="525"/>
      <c r="B194" s="526"/>
      <c r="C194" s="527"/>
      <c r="D194" s="527"/>
      <c r="E194" s="527"/>
      <c r="F194" s="527"/>
      <c r="G194" s="527"/>
      <c r="H194" s="527"/>
      <c r="I194" s="527"/>
      <c r="J194" s="528"/>
      <c r="K194" s="527"/>
      <c r="L194" s="403" t="str">
        <f>"DROP TABLE "&amp;K191</f>
        <v>DROP TABLE LZ_WEI_JSAPI_TICKET</v>
      </c>
    </row>
    <row r="195" spans="1:12">
      <c r="A195" s="1"/>
      <c r="B195" s="1"/>
      <c r="C195" s="1"/>
      <c r="D195" s="2"/>
      <c r="E195" s="1"/>
      <c r="F195" s="1"/>
      <c r="G195" s="1"/>
      <c r="H195" s="1"/>
      <c r="I195" s="1"/>
      <c r="J195" s="50"/>
      <c r="K195" s="1"/>
      <c r="L195" s="403" t="str">
        <f>"GO "</f>
        <v xml:space="preserve">GO </v>
      </c>
    </row>
    <row r="196" spans="1:12">
      <c r="A196" s="3" t="s">
        <v>2</v>
      </c>
      <c r="B196" s="3" t="s">
        <v>90</v>
      </c>
      <c r="C196" s="3" t="s">
        <v>91</v>
      </c>
      <c r="D196" s="3" t="s">
        <v>3</v>
      </c>
      <c r="E196" s="3" t="s">
        <v>4</v>
      </c>
      <c r="F196" s="3" t="s">
        <v>97</v>
      </c>
      <c r="G196" s="3" t="s">
        <v>234</v>
      </c>
      <c r="H196" s="3" t="s">
        <v>297</v>
      </c>
      <c r="I196" s="3" t="s">
        <v>233</v>
      </c>
      <c r="J196" s="51" t="s">
        <v>92</v>
      </c>
      <c r="K196" s="3" t="s">
        <v>93</v>
      </c>
      <c r="L196" s="403" t="str">
        <f>"CREATE TABLE "&amp;K191&amp;"("</f>
        <v>CREATE TABLE LZ_WEI_JSAPI_TICKET(</v>
      </c>
    </row>
    <row r="197" spans="1:12">
      <c r="A197" s="4">
        <v>1</v>
      </c>
      <c r="B197" s="12" t="s">
        <v>350</v>
      </c>
      <c r="C197" s="12" t="s">
        <v>2944</v>
      </c>
      <c r="D197" s="12" t="s">
        <v>120</v>
      </c>
      <c r="E197" s="12"/>
      <c r="F197" s="12" t="s">
        <v>101</v>
      </c>
      <c r="G197" s="60"/>
      <c r="H197" s="12"/>
      <c r="I197" s="12" t="s">
        <v>236</v>
      </c>
      <c r="J197" s="12" t="s">
        <v>149</v>
      </c>
      <c r="K197" s="45" t="s">
        <v>918</v>
      </c>
      <c r="L197" s="403" t="str">
        <f t="shared" ref="L197:L203" ca="1" si="11">C197&amp;" "&amp;D197&amp;IF(OR(D197="DATETIME",D197="INT",D197="DATE",D197="TEXT"),E197,"("&amp;E197&amp;")")&amp;" "&amp;" "&amp;H197&amp;" "&amp;J197&amp;IF(G197&lt;&gt;""," default "&amp;G197&amp;" ","")&amp;IF(I197&lt;&gt;""," identity("&amp;I197&amp;") ","")&amp;IF(OFFSET(C197,1,0,1,1)="","",",")</f>
        <v>WJT_ID INT   not null identity(1,1) ,</v>
      </c>
    </row>
    <row r="198" spans="1:12">
      <c r="A198" s="4">
        <v>2</v>
      </c>
      <c r="B198" s="441" t="s">
        <v>2642</v>
      </c>
      <c r="C198" s="441" t="s">
        <v>2945</v>
      </c>
      <c r="D198" s="441" t="s">
        <v>998</v>
      </c>
      <c r="E198" s="441"/>
      <c r="F198" s="441"/>
      <c r="G198" s="442"/>
      <c r="H198" s="441"/>
      <c r="I198" s="441"/>
      <c r="J198" s="441"/>
      <c r="K198" s="443"/>
      <c r="L198" s="444" t="str">
        <f t="shared" ca="1" si="11"/>
        <v>WJT_WEC_ID INT   ,</v>
      </c>
    </row>
    <row r="199" spans="1:12">
      <c r="A199" s="4">
        <v>3</v>
      </c>
      <c r="B199" s="441" t="s">
        <v>2643</v>
      </c>
      <c r="C199" s="441" t="s">
        <v>2946</v>
      </c>
      <c r="D199" s="441" t="s">
        <v>1109</v>
      </c>
      <c r="E199" s="441">
        <v>80</v>
      </c>
      <c r="F199" s="441"/>
      <c r="G199" s="442"/>
      <c r="H199" s="441"/>
      <c r="I199" s="441"/>
      <c r="J199" s="441"/>
      <c r="K199" s="443"/>
      <c r="L199" s="444" t="str">
        <f t="shared" ca="1" si="11"/>
        <v>WJT_APPID VARCHAR(80)   ,</v>
      </c>
    </row>
    <row r="200" spans="1:12">
      <c r="A200" s="4">
        <v>4</v>
      </c>
      <c r="B200" s="12" t="s">
        <v>2950</v>
      </c>
      <c r="C200" s="402" t="s">
        <v>2951</v>
      </c>
      <c r="D200" s="12" t="s">
        <v>1109</v>
      </c>
      <c r="E200" s="12">
        <v>200</v>
      </c>
      <c r="F200" s="12"/>
      <c r="G200" s="60"/>
      <c r="H200" s="12"/>
      <c r="I200" s="12"/>
      <c r="J200" s="12"/>
      <c r="K200" s="45"/>
      <c r="L200" s="403" t="str">
        <f t="shared" ca="1" si="11"/>
        <v>WJT_JSAPI_TICKET VARCHAR(200)   ,</v>
      </c>
    </row>
    <row r="201" spans="1:12">
      <c r="A201" s="4">
        <v>5</v>
      </c>
      <c r="B201" s="12" t="s">
        <v>2411</v>
      </c>
      <c r="C201" s="12" t="s">
        <v>2947</v>
      </c>
      <c r="D201" s="12" t="s">
        <v>499</v>
      </c>
      <c r="E201" s="12"/>
      <c r="F201" s="12"/>
      <c r="G201" s="60"/>
      <c r="H201" s="12"/>
      <c r="I201" s="12"/>
      <c r="K201" s="45"/>
      <c r="L201" s="403" t="str">
        <f t="shared" ca="1" si="11"/>
        <v>WJT_EXPIRES_IN DATETIME   ,</v>
      </c>
    </row>
    <row r="202" spans="1:12">
      <c r="A202" s="4">
        <v>6</v>
      </c>
      <c r="B202" s="12" t="s">
        <v>2412</v>
      </c>
      <c r="C202" s="12" t="s">
        <v>2948</v>
      </c>
      <c r="D202" s="12" t="s">
        <v>499</v>
      </c>
      <c r="E202" s="12"/>
      <c r="F202" s="12"/>
      <c r="G202" s="368" t="s">
        <v>1558</v>
      </c>
      <c r="H202" s="12"/>
      <c r="I202" s="12"/>
      <c r="J202" s="12"/>
      <c r="K202" s="45"/>
      <c r="L202" s="403" t="str">
        <f t="shared" ca="1" si="11"/>
        <v>WJT_CREAT_TIME DATETIME    default GETDATE() ,</v>
      </c>
    </row>
    <row r="203" spans="1:12">
      <c r="A203" s="4">
        <v>7</v>
      </c>
      <c r="B203" s="367" t="s">
        <v>380</v>
      </c>
      <c r="C203" s="367" t="s">
        <v>2949</v>
      </c>
      <c r="D203" s="367" t="s">
        <v>1123</v>
      </c>
      <c r="E203" s="367">
        <v>1</v>
      </c>
      <c r="F203" s="367"/>
      <c r="G203" s="368"/>
      <c r="H203" s="367"/>
      <c r="I203" s="367"/>
      <c r="J203" s="367"/>
      <c r="K203" s="386" t="s">
        <v>2426</v>
      </c>
      <c r="L203" s="403" t="str">
        <f t="shared" ca="1" si="11"/>
        <v xml:space="preserve">WJT_STATUS  CHAR(1)   </v>
      </c>
    </row>
    <row r="204" spans="1:12">
      <c r="L204" s="403" t="str">
        <f ca="1">"PRIMARY KEY("&amp;IF(OFFSET(C197,0,3,1,1)="PK",C197&amp;IF(OFFSET(C197,1,3,1,1)="","",","),"")&amp;IF(OFFSET(C197,1,3,1,1)="PK",OFFSET(C197,1,0,1,1)&amp;IF(OFFSET(C197,1,0,1,1)="",",",""),"")&amp;"));"</f>
        <v>PRIMARY KEY(WJT_ID));</v>
      </c>
    </row>
    <row r="205" spans="1:12">
      <c r="L205" s="403" t="s">
        <v>2310</v>
      </c>
    </row>
  </sheetData>
  <mergeCells count="108">
    <mergeCell ref="A193:B193"/>
    <mergeCell ref="C193:K193"/>
    <mergeCell ref="A191:B191"/>
    <mergeCell ref="C191:D191"/>
    <mergeCell ref="E191:F191"/>
    <mergeCell ref="K191:K192"/>
    <mergeCell ref="A192:B192"/>
    <mergeCell ref="C192:D192"/>
    <mergeCell ref="E192:F192"/>
    <mergeCell ref="A176:B176"/>
    <mergeCell ref="C176:K176"/>
    <mergeCell ref="A174:B174"/>
    <mergeCell ref="C174:D174"/>
    <mergeCell ref="E174:F174"/>
    <mergeCell ref="K174:K175"/>
    <mergeCell ref="A175:B175"/>
    <mergeCell ref="C175:D175"/>
    <mergeCell ref="E175:F175"/>
    <mergeCell ref="A158:B158"/>
    <mergeCell ref="C158:K158"/>
    <mergeCell ref="A156:B156"/>
    <mergeCell ref="C156:D156"/>
    <mergeCell ref="E156:F156"/>
    <mergeCell ref="K156:K157"/>
    <mergeCell ref="A157:B157"/>
    <mergeCell ref="C157:D157"/>
    <mergeCell ref="E157:F157"/>
    <mergeCell ref="A143:B143"/>
    <mergeCell ref="C143:K143"/>
    <mergeCell ref="A123:B123"/>
    <mergeCell ref="C123:K123"/>
    <mergeCell ref="A141:B141"/>
    <mergeCell ref="C141:D141"/>
    <mergeCell ref="E141:F141"/>
    <mergeCell ref="K141:K142"/>
    <mergeCell ref="A142:B142"/>
    <mergeCell ref="C142:D142"/>
    <mergeCell ref="E142:F142"/>
    <mergeCell ref="A121:B121"/>
    <mergeCell ref="C121:D121"/>
    <mergeCell ref="E121:F121"/>
    <mergeCell ref="K121:K122"/>
    <mergeCell ref="A122:B122"/>
    <mergeCell ref="C122:D122"/>
    <mergeCell ref="E122:F122"/>
    <mergeCell ref="A97:B97"/>
    <mergeCell ref="C97:K97"/>
    <mergeCell ref="A95:B95"/>
    <mergeCell ref="C95:D95"/>
    <mergeCell ref="E95:F95"/>
    <mergeCell ref="K95:K96"/>
    <mergeCell ref="A96:B96"/>
    <mergeCell ref="C96:D96"/>
    <mergeCell ref="E96:F96"/>
    <mergeCell ref="A85:B85"/>
    <mergeCell ref="C85:K85"/>
    <mergeCell ref="A68:B68"/>
    <mergeCell ref="C68:K68"/>
    <mergeCell ref="A83:B83"/>
    <mergeCell ref="C83:D83"/>
    <mergeCell ref="E83:F83"/>
    <mergeCell ref="K83:K84"/>
    <mergeCell ref="A84:B84"/>
    <mergeCell ref="C84:D84"/>
    <mergeCell ref="E84:F84"/>
    <mergeCell ref="A53:B53"/>
    <mergeCell ref="C53:K53"/>
    <mergeCell ref="A66:B66"/>
    <mergeCell ref="C66:D66"/>
    <mergeCell ref="E66:F66"/>
    <mergeCell ref="K66:K67"/>
    <mergeCell ref="A67:B67"/>
    <mergeCell ref="C67:D67"/>
    <mergeCell ref="E67:F67"/>
    <mergeCell ref="A51:B51"/>
    <mergeCell ref="C51:D51"/>
    <mergeCell ref="E51:F51"/>
    <mergeCell ref="K51:K52"/>
    <mergeCell ref="A52:B52"/>
    <mergeCell ref="C52:D52"/>
    <mergeCell ref="E52:F52"/>
    <mergeCell ref="A30:B30"/>
    <mergeCell ref="C30:K30"/>
    <mergeCell ref="A28:B28"/>
    <mergeCell ref="C28:D28"/>
    <mergeCell ref="E28:F28"/>
    <mergeCell ref="K28:K29"/>
    <mergeCell ref="A29:B29"/>
    <mergeCell ref="C29:D29"/>
    <mergeCell ref="E29:F29"/>
    <mergeCell ref="A18:B18"/>
    <mergeCell ref="C18:K18"/>
    <mergeCell ref="A16:B16"/>
    <mergeCell ref="C16:D16"/>
    <mergeCell ref="E16:F16"/>
    <mergeCell ref="K16:K17"/>
    <mergeCell ref="A17:B17"/>
    <mergeCell ref="C17:D17"/>
    <mergeCell ref="E17:F17"/>
    <mergeCell ref="A3:B3"/>
    <mergeCell ref="C3:K3"/>
    <mergeCell ref="A1:B1"/>
    <mergeCell ref="C1:D1"/>
    <mergeCell ref="E1:F1"/>
    <mergeCell ref="K1:K2"/>
    <mergeCell ref="A2:B2"/>
    <mergeCell ref="C2:D2"/>
    <mergeCell ref="E2:F2"/>
  </mergeCells>
  <phoneticPr fontId="1" type="noConversion"/>
  <dataValidations count="1">
    <dataValidation type="list" allowBlank="1" showInputMessage="1" showErrorMessage="1" sqref="D162:D171 D180:D188 D147:D153 D127:D138 D22:D25 D7:D13 D34:D48 D57:D63 D101:D118 D72:D80 D89:D92 D197:D203">
      <formula1>"INT,CHAR,NVARCHAR,VARCHAR,TEXT,NUMERIC,DECIMAL,DATE,DATETIME"</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dimension ref="A2:AD172"/>
  <sheetViews>
    <sheetView topLeftCell="A166" workbookViewId="0">
      <selection activeCell="K150" sqref="K150"/>
    </sheetView>
  </sheetViews>
  <sheetFormatPr defaultRowHeight="13.5"/>
  <cols>
    <col min="1" max="1" width="3.875" customWidth="1"/>
    <col min="2" max="2" width="15.125" bestFit="1" customWidth="1"/>
    <col min="3" max="3" width="25.5" customWidth="1"/>
    <col min="4" max="4" width="11" customWidth="1"/>
    <col min="5" max="5" width="4.625" customWidth="1"/>
    <col min="6" max="6" width="4.75" customWidth="1"/>
    <col min="7" max="7" width="9.25" customWidth="1"/>
    <col min="8" max="8" width="6.875" customWidth="1"/>
    <col min="9" max="9" width="5" customWidth="1"/>
    <col min="10" max="10" width="11.625" customWidth="1"/>
    <col min="11" max="11" width="49.875" customWidth="1"/>
    <col min="12" max="12" width="88" customWidth="1"/>
  </cols>
  <sheetData>
    <row r="2" spans="1:6">
      <c r="A2" s="560" t="s">
        <v>11</v>
      </c>
      <c r="B2" s="560"/>
      <c r="C2" s="562" t="s">
        <v>53</v>
      </c>
      <c r="D2" s="562"/>
      <c r="E2" s="562"/>
      <c r="F2" s="562"/>
    </row>
    <row r="3" spans="1:6">
      <c r="A3" s="560" t="s">
        <v>54</v>
      </c>
      <c r="B3" s="560"/>
      <c r="C3" s="561" t="s">
        <v>18</v>
      </c>
      <c r="D3" s="561"/>
      <c r="E3" s="561"/>
      <c r="F3" s="561"/>
    </row>
    <row r="4" spans="1:6">
      <c r="A4" s="18" t="s">
        <v>55</v>
      </c>
      <c r="B4" s="18" t="s">
        <v>5</v>
      </c>
      <c r="C4" s="18" t="s">
        <v>56</v>
      </c>
      <c r="D4" s="18" t="s">
        <v>57</v>
      </c>
      <c r="E4" s="18" t="s">
        <v>9</v>
      </c>
      <c r="F4" s="18" t="s">
        <v>7</v>
      </c>
    </row>
    <row r="5" spans="1:6">
      <c r="A5" s="14">
        <v>1</v>
      </c>
      <c r="B5" s="15" t="s">
        <v>58</v>
      </c>
      <c r="C5" s="17" t="s">
        <v>20</v>
      </c>
      <c r="D5" s="19"/>
      <c r="E5" s="17" t="s">
        <v>12</v>
      </c>
      <c r="F5" s="17"/>
    </row>
    <row r="6" spans="1:6" ht="14.25">
      <c r="A6" s="14">
        <v>2</v>
      </c>
      <c r="B6" s="15" t="s">
        <v>59</v>
      </c>
      <c r="C6" s="20" t="s">
        <v>22</v>
      </c>
      <c r="D6" s="19"/>
      <c r="E6" s="16"/>
      <c r="F6" s="17"/>
    </row>
    <row r="7" spans="1:6" ht="14.25">
      <c r="A7" s="14">
        <v>3</v>
      </c>
      <c r="B7" s="15" t="s">
        <v>60</v>
      </c>
      <c r="C7" s="17" t="s">
        <v>20</v>
      </c>
      <c r="D7" s="16"/>
      <c r="E7" s="17"/>
      <c r="F7" s="17"/>
    </row>
    <row r="8" spans="1:6" ht="14.25">
      <c r="A8" s="14">
        <v>4</v>
      </c>
      <c r="B8" s="15" t="s">
        <v>61</v>
      </c>
      <c r="C8" s="17" t="s">
        <v>20</v>
      </c>
      <c r="D8" s="16"/>
      <c r="E8" s="16"/>
      <c r="F8" s="16"/>
    </row>
    <row r="11" spans="1:6">
      <c r="A11" s="560" t="s">
        <v>11</v>
      </c>
      <c r="B11" s="560"/>
      <c r="C11" s="562" t="s">
        <v>62</v>
      </c>
      <c r="D11" s="562"/>
      <c r="E11" s="562"/>
      <c r="F11" s="562"/>
    </row>
    <row r="12" spans="1:6" ht="14.25">
      <c r="A12" s="560" t="s">
        <v>54</v>
      </c>
      <c r="B12" s="560"/>
      <c r="C12" s="563"/>
      <c r="D12" s="563"/>
      <c r="E12" s="563"/>
      <c r="F12" s="563"/>
    </row>
    <row r="13" spans="1:6">
      <c r="A13" s="18" t="s">
        <v>55</v>
      </c>
      <c r="B13" s="18" t="s">
        <v>5</v>
      </c>
      <c r="C13" s="18" t="s">
        <v>56</v>
      </c>
      <c r="D13" s="18" t="s">
        <v>57</v>
      </c>
      <c r="E13" s="18" t="s">
        <v>9</v>
      </c>
      <c r="F13" s="18" t="s">
        <v>7</v>
      </c>
    </row>
    <row r="14" spans="1:6">
      <c r="A14" s="14">
        <v>1</v>
      </c>
      <c r="B14" s="15" t="s">
        <v>63</v>
      </c>
      <c r="C14" s="17" t="s">
        <v>20</v>
      </c>
      <c r="D14" s="19"/>
      <c r="E14" s="17" t="s">
        <v>12</v>
      </c>
      <c r="F14" s="17"/>
    </row>
    <row r="15" spans="1:6" ht="14.25">
      <c r="A15" s="14">
        <v>2</v>
      </c>
      <c r="B15" s="15" t="s">
        <v>64</v>
      </c>
      <c r="C15" s="17" t="s">
        <v>20</v>
      </c>
      <c r="D15" s="19"/>
      <c r="E15" s="16"/>
      <c r="F15" s="17"/>
    </row>
    <row r="16" spans="1:6" ht="14.25">
      <c r="A16" s="14">
        <v>3</v>
      </c>
      <c r="B16" s="21"/>
      <c r="C16" s="22"/>
      <c r="D16" s="19" t="s">
        <v>65</v>
      </c>
      <c r="E16" s="16"/>
      <c r="F16" s="17"/>
    </row>
    <row r="19" spans="1:6">
      <c r="A19" s="560" t="s">
        <v>11</v>
      </c>
      <c r="B19" s="560"/>
      <c r="C19" s="562" t="s">
        <v>66</v>
      </c>
      <c r="D19" s="562"/>
      <c r="E19" s="562"/>
      <c r="F19" s="562"/>
    </row>
    <row r="20" spans="1:6">
      <c r="A20" s="560" t="s">
        <v>54</v>
      </c>
      <c r="B20" s="560"/>
      <c r="C20" s="561" t="s">
        <v>31</v>
      </c>
      <c r="D20" s="561"/>
      <c r="E20" s="561"/>
      <c r="F20" s="561"/>
    </row>
    <row r="21" spans="1:6">
      <c r="A21" s="18" t="s">
        <v>55</v>
      </c>
      <c r="B21" s="18" t="s">
        <v>5</v>
      </c>
      <c r="C21" s="18" t="s">
        <v>56</v>
      </c>
      <c r="D21" s="18" t="s">
        <v>57</v>
      </c>
      <c r="E21" s="18" t="s">
        <v>9</v>
      </c>
      <c r="F21" s="18" t="s">
        <v>7</v>
      </c>
    </row>
    <row r="22" spans="1:6" ht="14.25">
      <c r="A22" s="14">
        <v>1</v>
      </c>
      <c r="B22" s="15" t="s">
        <v>63</v>
      </c>
      <c r="C22" s="17" t="s">
        <v>20</v>
      </c>
      <c r="D22" s="16"/>
      <c r="E22" s="17" t="s">
        <v>12</v>
      </c>
      <c r="F22" s="16"/>
    </row>
    <row r="23" spans="1:6" ht="14.25">
      <c r="A23" s="14">
        <v>2</v>
      </c>
      <c r="B23" s="15" t="s">
        <v>27</v>
      </c>
      <c r="C23" s="17" t="s">
        <v>20</v>
      </c>
      <c r="D23" s="16"/>
      <c r="E23" s="17" t="s">
        <v>12</v>
      </c>
      <c r="F23" s="16"/>
    </row>
    <row r="24" spans="1:6" ht="97.5">
      <c r="A24" s="14">
        <v>3</v>
      </c>
      <c r="B24" s="15" t="s">
        <v>67</v>
      </c>
      <c r="C24" s="17" t="s">
        <v>20</v>
      </c>
      <c r="D24" s="16"/>
      <c r="E24" s="16"/>
      <c r="F24" s="17" t="s">
        <v>72</v>
      </c>
    </row>
    <row r="25" spans="1:6" ht="14.25">
      <c r="A25" s="14">
        <v>4</v>
      </c>
      <c r="B25" s="15"/>
      <c r="C25" s="17"/>
      <c r="D25" s="16"/>
      <c r="E25" s="17"/>
      <c r="F25" s="16"/>
    </row>
    <row r="28" spans="1:6">
      <c r="A28" s="560" t="s">
        <v>11</v>
      </c>
      <c r="B28" s="560"/>
      <c r="C28" s="562" t="s">
        <v>68</v>
      </c>
      <c r="D28" s="562"/>
      <c r="E28" s="562"/>
      <c r="F28" s="562"/>
    </row>
    <row r="29" spans="1:6">
      <c r="A29" s="560" t="s">
        <v>54</v>
      </c>
      <c r="B29" s="560"/>
      <c r="C29" s="561" t="s">
        <v>69</v>
      </c>
      <c r="D29" s="561"/>
      <c r="E29" s="561"/>
      <c r="F29" s="561"/>
    </row>
    <row r="30" spans="1:6">
      <c r="A30" s="18" t="s">
        <v>55</v>
      </c>
      <c r="B30" s="18" t="s">
        <v>5</v>
      </c>
      <c r="C30" s="18" t="s">
        <v>56</v>
      </c>
      <c r="D30" s="18" t="s">
        <v>57</v>
      </c>
      <c r="E30" s="18" t="s">
        <v>9</v>
      </c>
      <c r="F30" s="18" t="s">
        <v>7</v>
      </c>
    </row>
    <row r="31" spans="1:6">
      <c r="A31" s="14">
        <v>1</v>
      </c>
      <c r="B31" s="15" t="s">
        <v>70</v>
      </c>
      <c r="C31" s="17" t="s">
        <v>20</v>
      </c>
      <c r="D31" s="19"/>
      <c r="E31" s="17" t="s">
        <v>12</v>
      </c>
      <c r="F31" s="17"/>
    </row>
    <row r="32" spans="1:6" ht="14.25">
      <c r="A32" s="14">
        <v>2</v>
      </c>
      <c r="B32" s="15" t="s">
        <v>71</v>
      </c>
      <c r="C32" s="20" t="s">
        <v>22</v>
      </c>
      <c r="D32" s="19"/>
      <c r="E32" s="16"/>
      <c r="F32" s="17"/>
    </row>
    <row r="33" spans="1:30">
      <c r="A33" s="14">
        <v>3</v>
      </c>
      <c r="B33" s="15"/>
      <c r="C33" s="20"/>
      <c r="D33" s="19"/>
      <c r="E33" s="17"/>
      <c r="F33" s="17"/>
    </row>
    <row r="36" spans="1:30" s="53" customFormat="1">
      <c r="A36" s="539" t="s">
        <v>87</v>
      </c>
      <c r="B36" s="540"/>
      <c r="C36" s="553" t="s">
        <v>627</v>
      </c>
      <c r="D36" s="554"/>
      <c r="E36" s="539" t="s">
        <v>88</v>
      </c>
      <c r="F36" s="540"/>
      <c r="G36" s="110"/>
      <c r="H36" s="110"/>
      <c r="I36" s="110"/>
      <c r="J36" s="110"/>
      <c r="K36" s="555" t="s">
        <v>1246</v>
      </c>
      <c r="L36" s="28" t="str">
        <f>"/*"&amp;C37&amp;"*/"</f>
        <v>/*产品表*/</v>
      </c>
      <c r="M36" s="28"/>
      <c r="N36" s="28"/>
      <c r="O36" s="28"/>
      <c r="P36" s="28"/>
      <c r="Q36" s="28"/>
      <c r="R36" s="28"/>
      <c r="S36" s="28"/>
      <c r="T36" s="28"/>
      <c r="U36" s="28"/>
      <c r="V36" s="28"/>
      <c r="W36" s="28"/>
      <c r="X36" s="28"/>
      <c r="Y36" s="28"/>
      <c r="Z36" s="28"/>
      <c r="AA36" s="28"/>
      <c r="AB36" s="28"/>
      <c r="AC36" s="28"/>
      <c r="AD36" s="28"/>
    </row>
    <row r="37" spans="1:30" s="53" customFormat="1">
      <c r="A37" s="539" t="s">
        <v>0</v>
      </c>
      <c r="B37" s="540"/>
      <c r="C37" s="553" t="s">
        <v>25</v>
      </c>
      <c r="D37" s="554"/>
      <c r="E37" s="539" t="s">
        <v>89</v>
      </c>
      <c r="F37" s="540"/>
      <c r="G37" s="110"/>
      <c r="H37" s="110"/>
      <c r="I37" s="110"/>
      <c r="J37" s="110"/>
      <c r="K37" s="556"/>
      <c r="L37" s="28" t="str">
        <f>"/*"&amp;C38&amp;"*/"</f>
        <v>/**/</v>
      </c>
      <c r="M37" s="28"/>
      <c r="N37" s="28"/>
      <c r="O37" s="28"/>
      <c r="P37" s="28"/>
      <c r="Q37" s="28"/>
      <c r="R37" s="28"/>
      <c r="S37" s="28"/>
      <c r="T37" s="28"/>
      <c r="U37" s="28"/>
      <c r="V37" s="28"/>
      <c r="W37" s="28"/>
      <c r="X37" s="28"/>
      <c r="Y37" s="28"/>
      <c r="Z37" s="28"/>
      <c r="AA37" s="28"/>
      <c r="AB37" s="28"/>
      <c r="AC37" s="28"/>
      <c r="AD37" s="28"/>
    </row>
    <row r="38" spans="1:30" s="53" customFormat="1">
      <c r="A38" s="539" t="s">
        <v>1</v>
      </c>
      <c r="B38" s="540"/>
      <c r="C38" s="546"/>
      <c r="D38" s="547"/>
      <c r="E38" s="547"/>
      <c r="F38" s="547"/>
      <c r="G38" s="547"/>
      <c r="H38" s="547"/>
      <c r="I38" s="547"/>
      <c r="J38" s="547"/>
      <c r="K38" s="548"/>
      <c r="L38" s="54" t="str">
        <f>"if exists (select * from sysobjects where id = object_id(N'["&amp;K36&amp;"]') and OBJECTPROPERTY(id, N'IsUserTable')= 1)"</f>
        <v>if exists (select * from sysobjects where id = object_id(N'[lz_product]') and OBJECTPROPERTY(id, N'IsUserTable')= 1)</v>
      </c>
      <c r="M38" s="28"/>
      <c r="N38" s="28"/>
      <c r="O38" s="28"/>
      <c r="P38" s="28"/>
      <c r="Q38" s="28"/>
      <c r="R38" s="28"/>
      <c r="S38" s="28"/>
      <c r="T38" s="28"/>
      <c r="U38" s="28"/>
      <c r="V38" s="28"/>
      <c r="W38" s="28"/>
      <c r="X38" s="28"/>
      <c r="Y38" s="28"/>
      <c r="Z38" s="28"/>
      <c r="AA38" s="28"/>
      <c r="AB38" s="28"/>
      <c r="AC38" s="28"/>
      <c r="AD38" s="28"/>
    </row>
    <row r="39" spans="1:30" s="53" customFormat="1">
      <c r="A39" s="106"/>
      <c r="B39" s="107"/>
      <c r="C39" s="108"/>
      <c r="D39" s="108"/>
      <c r="E39" s="108"/>
      <c r="F39" s="108"/>
      <c r="G39" s="108"/>
      <c r="H39" s="108"/>
      <c r="I39" s="108"/>
      <c r="J39" s="109"/>
      <c r="K39" s="108"/>
      <c r="L39" s="54" t="str">
        <f>"DROP TABLE "&amp;K36</f>
        <v>DROP TABLE lz_product</v>
      </c>
      <c r="M39" s="28"/>
      <c r="N39" s="28"/>
      <c r="O39" s="28"/>
      <c r="P39" s="28"/>
      <c r="Q39" s="28"/>
      <c r="R39" s="28"/>
      <c r="S39" s="28"/>
      <c r="T39" s="28"/>
      <c r="U39" s="28"/>
      <c r="V39" s="28"/>
      <c r="W39" s="28"/>
      <c r="X39" s="28"/>
      <c r="Y39" s="28"/>
      <c r="Z39" s="28"/>
      <c r="AA39" s="28"/>
      <c r="AB39" s="28"/>
      <c r="AC39" s="28"/>
      <c r="AD39" s="28"/>
    </row>
    <row r="40" spans="1:30" s="53" customFormat="1">
      <c r="A40" s="1"/>
      <c r="B40" s="1"/>
      <c r="C40" s="1"/>
      <c r="D40" s="2"/>
      <c r="E40" s="1"/>
      <c r="F40" s="1"/>
      <c r="G40" s="1"/>
      <c r="H40" s="1"/>
      <c r="I40" s="1"/>
      <c r="J40" s="50"/>
      <c r="K40" s="1"/>
      <c r="L40" s="53" t="str">
        <f>"GO "</f>
        <v xml:space="preserve">GO </v>
      </c>
      <c r="M40" s="28"/>
      <c r="N40" s="28"/>
      <c r="O40" s="28"/>
      <c r="P40" s="28"/>
      <c r="Q40" s="28"/>
      <c r="R40" s="28"/>
      <c r="S40" s="28"/>
      <c r="T40" s="28"/>
      <c r="U40" s="28"/>
      <c r="V40" s="28"/>
      <c r="W40" s="28"/>
      <c r="X40" s="28"/>
      <c r="Y40" s="28"/>
      <c r="Z40" s="28"/>
      <c r="AA40" s="28"/>
      <c r="AB40" s="28"/>
      <c r="AC40" s="28"/>
      <c r="AD40" s="28"/>
    </row>
    <row r="41" spans="1:30" s="53" customFormat="1">
      <c r="A41" s="3" t="s">
        <v>2</v>
      </c>
      <c r="B41" s="3" t="s">
        <v>90</v>
      </c>
      <c r="C41" s="3" t="s">
        <v>91</v>
      </c>
      <c r="D41" s="3" t="s">
        <v>3</v>
      </c>
      <c r="E41" s="3" t="s">
        <v>4</v>
      </c>
      <c r="F41" s="3" t="s">
        <v>97</v>
      </c>
      <c r="G41" s="3" t="s">
        <v>234</v>
      </c>
      <c r="H41" s="3" t="s">
        <v>297</v>
      </c>
      <c r="I41" s="3" t="s">
        <v>233</v>
      </c>
      <c r="J41" s="51" t="s">
        <v>92</v>
      </c>
      <c r="K41" s="3" t="s">
        <v>93</v>
      </c>
      <c r="L41" s="28" t="str">
        <f>"CREATE TABLE "&amp;K36&amp;"("</f>
        <v>CREATE TABLE lz_product(</v>
      </c>
      <c r="M41" s="28"/>
      <c r="N41" s="28"/>
      <c r="O41" s="28"/>
      <c r="P41" s="28"/>
      <c r="Q41" s="28"/>
      <c r="R41" s="28"/>
      <c r="S41" s="28"/>
      <c r="T41" s="28"/>
      <c r="U41" s="28"/>
      <c r="V41" s="28"/>
      <c r="W41" s="28"/>
      <c r="X41" s="28"/>
      <c r="Y41" s="28"/>
      <c r="Z41" s="28"/>
      <c r="AA41" s="28"/>
      <c r="AB41" s="28"/>
      <c r="AC41" s="28"/>
      <c r="AD41" s="28"/>
    </row>
    <row r="42" spans="1:30" s="53" customFormat="1">
      <c r="A42" s="4">
        <v>1</v>
      </c>
      <c r="B42" s="52" t="s">
        <v>350</v>
      </c>
      <c r="C42" s="12" t="s">
        <v>365</v>
      </c>
      <c r="D42" s="5" t="s">
        <v>120</v>
      </c>
      <c r="E42" s="26"/>
      <c r="F42" s="12" t="s">
        <v>101</v>
      </c>
      <c r="G42" s="12"/>
      <c r="H42" s="12"/>
      <c r="I42" s="12" t="s">
        <v>629</v>
      </c>
      <c r="J42" s="94" t="s">
        <v>149</v>
      </c>
      <c r="K42" s="45"/>
      <c r="L42" s="152" t="str">
        <f t="shared" ref="L42:L49" ca="1" si="0">C42&amp;" "&amp;D42&amp;IF(OR(D42="DATETIME",D42="INT",D42="DATE",D42="TEXT"),E42,"("&amp;E42&amp;")")&amp;" "&amp;" "&amp;H42&amp;" "&amp;J42&amp;IF(G42&lt;&gt;""," default "&amp;G42&amp;" ","")&amp;IF(I42&lt;&gt;""," identity("&amp;I42&amp;") ","")&amp;IF(OFFSET(C42,1,0,1,1)="","",",")</f>
        <v>pro_id INT   not null identity(1,1) ,</v>
      </c>
      <c r="M42" s="28"/>
      <c r="N42" s="28"/>
      <c r="O42" s="28"/>
      <c r="P42" s="28"/>
      <c r="Q42" s="28"/>
      <c r="R42" s="28"/>
      <c r="S42" s="28"/>
      <c r="T42" s="28"/>
      <c r="U42" s="28"/>
      <c r="V42" s="28"/>
      <c r="W42" s="28"/>
      <c r="X42" s="28"/>
      <c r="Y42" s="28"/>
      <c r="Z42" s="28"/>
      <c r="AA42" s="28"/>
      <c r="AB42" s="28"/>
      <c r="AC42" s="28"/>
      <c r="AD42" s="28"/>
    </row>
    <row r="43" spans="1:30" s="53" customFormat="1">
      <c r="A43" s="4">
        <v>2</v>
      </c>
      <c r="B43" s="52" t="s">
        <v>367</v>
      </c>
      <c r="C43" s="12" t="s">
        <v>1591</v>
      </c>
      <c r="D43" s="12" t="s">
        <v>516</v>
      </c>
      <c r="E43" s="12">
        <v>100</v>
      </c>
      <c r="F43" s="12"/>
      <c r="G43" s="12"/>
      <c r="H43" s="12"/>
      <c r="I43" s="12"/>
      <c r="J43" s="94"/>
      <c r="K43" s="45"/>
      <c r="L43" s="152" t="str">
        <f t="shared" ca="1" si="0"/>
        <v>pro_cn_name VARCHAR(100)   ,</v>
      </c>
      <c r="M43" s="28"/>
      <c r="N43" s="28"/>
      <c r="O43" s="28"/>
      <c r="P43" s="28"/>
      <c r="Q43" s="28"/>
      <c r="R43" s="28"/>
      <c r="S43" s="28"/>
      <c r="T43" s="28"/>
      <c r="U43" s="28"/>
      <c r="V43" s="28"/>
      <c r="W43" s="28"/>
      <c r="X43" s="28"/>
      <c r="Y43" s="28"/>
      <c r="Z43" s="28"/>
      <c r="AA43" s="28"/>
      <c r="AB43" s="28"/>
      <c r="AC43" s="28"/>
      <c r="AD43" s="28"/>
    </row>
    <row r="44" spans="1:30" s="53" customFormat="1">
      <c r="A44" s="4">
        <v>3</v>
      </c>
      <c r="B44" s="52" t="s">
        <v>636</v>
      </c>
      <c r="C44" s="12" t="s">
        <v>630</v>
      </c>
      <c r="D44" s="12" t="s">
        <v>516</v>
      </c>
      <c r="E44" s="12">
        <v>100</v>
      </c>
      <c r="F44" s="12"/>
      <c r="G44" s="12"/>
      <c r="H44" s="12" t="s">
        <v>635</v>
      </c>
      <c r="I44" s="12"/>
      <c r="J44" s="94"/>
      <c r="K44" s="45"/>
      <c r="L44" s="152" t="str">
        <f t="shared" ca="1" si="0"/>
        <v>pro_real_name VARCHAR(100)  unique ,</v>
      </c>
      <c r="M44" s="28"/>
      <c r="N44" s="28"/>
      <c r="O44" s="28"/>
      <c r="P44" s="28"/>
      <c r="Q44" s="28"/>
      <c r="R44" s="28"/>
      <c r="S44" s="28"/>
      <c r="T44" s="28"/>
      <c r="U44" s="28"/>
      <c r="V44" s="28"/>
      <c r="W44" s="28"/>
      <c r="X44" s="28"/>
      <c r="Y44" s="28"/>
      <c r="Z44" s="28"/>
      <c r="AA44" s="28"/>
      <c r="AB44" s="28"/>
      <c r="AC44" s="28"/>
      <c r="AD44" s="28"/>
    </row>
    <row r="45" spans="1:30" s="53" customFormat="1">
      <c r="A45" s="4">
        <v>4</v>
      </c>
      <c r="B45" s="5" t="s">
        <v>637</v>
      </c>
      <c r="C45" s="5" t="s">
        <v>631</v>
      </c>
      <c r="D45" s="5" t="s">
        <v>516</v>
      </c>
      <c r="E45" s="26">
        <v>50</v>
      </c>
      <c r="F45" s="26"/>
      <c r="G45" s="26"/>
      <c r="H45" s="26" t="s">
        <v>635</v>
      </c>
      <c r="I45" s="26"/>
      <c r="J45" s="65"/>
      <c r="K45" s="12"/>
      <c r="L45" s="152" t="str">
        <f t="shared" ca="1" si="0"/>
        <v>pro_en_name VARCHAR(50)  unique ,</v>
      </c>
      <c r="M45" s="28"/>
      <c r="N45" s="28"/>
      <c r="O45" s="28"/>
      <c r="P45" s="28"/>
      <c r="Q45" s="28"/>
      <c r="R45" s="28"/>
      <c r="S45" s="28"/>
      <c r="T45" s="28"/>
      <c r="U45" s="28"/>
      <c r="V45" s="28"/>
      <c r="W45" s="28"/>
      <c r="X45" s="28"/>
      <c r="Y45" s="28"/>
      <c r="Z45" s="28"/>
      <c r="AA45" s="28"/>
      <c r="AB45" s="28"/>
      <c r="AC45" s="28"/>
      <c r="AD45" s="28"/>
    </row>
    <row r="46" spans="1:30" s="91" customFormat="1">
      <c r="A46" s="4">
        <v>5</v>
      </c>
      <c r="B46" s="69" t="s">
        <v>638</v>
      </c>
      <c r="C46" s="69" t="s">
        <v>632</v>
      </c>
      <c r="D46" s="5" t="s">
        <v>516</v>
      </c>
      <c r="E46" s="69">
        <v>100</v>
      </c>
      <c r="F46" s="69"/>
      <c r="G46" s="89"/>
      <c r="H46" s="89"/>
      <c r="I46" s="69"/>
      <c r="J46" s="93"/>
      <c r="K46" s="12"/>
      <c r="L46" s="152" t="str">
        <f t="shared" ca="1" si="0"/>
        <v>pro_short_name VARCHAR(100)   ,</v>
      </c>
      <c r="M46" s="28"/>
      <c r="N46" s="28"/>
      <c r="O46" s="28"/>
      <c r="P46" s="28"/>
      <c r="Q46" s="28"/>
      <c r="R46" s="28"/>
      <c r="S46" s="28"/>
      <c r="T46" s="28"/>
      <c r="U46" s="28"/>
      <c r="V46" s="28"/>
      <c r="W46" s="28"/>
      <c r="X46" s="28"/>
      <c r="Y46" s="28"/>
      <c r="Z46" s="28"/>
      <c r="AA46" s="28"/>
      <c r="AB46" s="28"/>
      <c r="AC46" s="28"/>
      <c r="AD46" s="28"/>
    </row>
    <row r="47" spans="1:30" s="53" customFormat="1">
      <c r="A47" s="4">
        <v>6</v>
      </c>
      <c r="B47" s="12" t="s">
        <v>639</v>
      </c>
      <c r="C47" s="12" t="s">
        <v>633</v>
      </c>
      <c r="D47" s="5" t="s">
        <v>516</v>
      </c>
      <c r="E47" s="12">
        <v>50</v>
      </c>
      <c r="F47" s="12"/>
      <c r="G47" s="92"/>
      <c r="H47" s="92"/>
      <c r="I47" s="12"/>
      <c r="J47" s="94"/>
      <c r="K47" s="12"/>
      <c r="L47" s="152" t="str">
        <f t="shared" ca="1" si="0"/>
        <v>pro_unit VARCHAR(50)   ,</v>
      </c>
      <c r="M47" s="28"/>
      <c r="N47" s="28"/>
      <c r="O47" s="28"/>
      <c r="P47" s="28"/>
      <c r="Q47" s="28"/>
      <c r="R47" s="28"/>
      <c r="S47" s="28"/>
      <c r="T47" s="28"/>
      <c r="U47" s="28"/>
      <c r="V47" s="28"/>
      <c r="W47" s="28"/>
      <c r="X47" s="28"/>
      <c r="Y47" s="28"/>
      <c r="Z47" s="28"/>
      <c r="AA47" s="28"/>
      <c r="AB47" s="28"/>
      <c r="AC47" s="28"/>
      <c r="AD47" s="28"/>
    </row>
    <row r="48" spans="1:30" s="53" customFormat="1">
      <c r="A48" s="4">
        <v>7</v>
      </c>
      <c r="B48" s="12" t="s">
        <v>640</v>
      </c>
      <c r="C48" s="12" t="s">
        <v>634</v>
      </c>
      <c r="D48" s="5" t="s">
        <v>516</v>
      </c>
      <c r="E48" s="12">
        <v>400</v>
      </c>
      <c r="F48" s="12"/>
      <c r="G48" s="92"/>
      <c r="H48" s="92"/>
      <c r="I48" s="12"/>
      <c r="J48" s="94"/>
      <c r="K48" s="12"/>
      <c r="L48" s="152" t="str">
        <f t="shared" ca="1" si="0"/>
        <v>pro_desc VARCHAR(400)   ,</v>
      </c>
      <c r="M48" s="28"/>
      <c r="N48" s="28"/>
      <c r="O48" s="28"/>
      <c r="P48" s="28"/>
      <c r="Q48" s="28"/>
      <c r="R48" s="28"/>
      <c r="S48" s="28"/>
      <c r="T48" s="28"/>
      <c r="U48" s="28"/>
      <c r="V48" s="28"/>
      <c r="W48" s="28"/>
      <c r="X48" s="28"/>
      <c r="Y48" s="28"/>
      <c r="Z48" s="28"/>
      <c r="AA48" s="28"/>
      <c r="AB48" s="28"/>
      <c r="AC48" s="28"/>
      <c r="AD48" s="28"/>
    </row>
    <row r="49" spans="1:30" s="53" customFormat="1">
      <c r="A49" s="4">
        <v>19</v>
      </c>
      <c r="B49" s="12" t="s">
        <v>641</v>
      </c>
      <c r="C49" s="12" t="s">
        <v>369</v>
      </c>
      <c r="D49" s="12" t="s">
        <v>522</v>
      </c>
      <c r="E49" s="12"/>
      <c r="F49" s="12"/>
      <c r="G49" s="92" t="s">
        <v>541</v>
      </c>
      <c r="H49" s="92"/>
      <c r="I49" s="12"/>
      <c r="J49" s="94"/>
      <c r="K49" s="12"/>
      <c r="L49" s="152" t="str">
        <f t="shared" ca="1" si="0"/>
        <v xml:space="preserve">create_time datetime    default getdate() </v>
      </c>
      <c r="M49" s="28"/>
      <c r="N49" s="28"/>
      <c r="O49" s="28"/>
      <c r="P49" s="28"/>
      <c r="Q49" s="28"/>
      <c r="R49" s="28"/>
      <c r="S49" s="28"/>
      <c r="T49" s="28"/>
      <c r="U49" s="28"/>
      <c r="V49" s="28"/>
      <c r="W49" s="28"/>
      <c r="X49" s="28"/>
      <c r="Y49" s="28"/>
      <c r="Z49" s="28"/>
      <c r="AA49" s="28"/>
      <c r="AB49" s="28"/>
      <c r="AC49" s="28"/>
      <c r="AD49" s="28"/>
    </row>
    <row r="50" spans="1:30">
      <c r="L50" t="str">
        <f ca="1">"PRIMARY KEY("&amp;IF(OFFSET(C42,0,3,1,1)="PK",C42&amp;IF(OFFSET(C42,1,3,1,1)="","",","),"")&amp;IF(OFFSET(C42,1,3,1,1)="PK",OFFSET(C42,1,0,1,1)&amp;IF(OFFSET(C42,1,0,1,1)="",",",""),"")&amp;"));"</f>
        <v>PRIMARY KEY(pro_id));</v>
      </c>
    </row>
    <row r="51" spans="1:30">
      <c r="L51" s="28" t="s">
        <v>232</v>
      </c>
    </row>
    <row r="52" spans="1:30" s="53" customFormat="1">
      <c r="A52" s="539" t="s">
        <v>87</v>
      </c>
      <c r="B52" s="540"/>
      <c r="C52" s="553" t="s">
        <v>643</v>
      </c>
      <c r="D52" s="554"/>
      <c r="E52" s="539" t="s">
        <v>88</v>
      </c>
      <c r="F52" s="540"/>
      <c r="G52" s="110"/>
      <c r="H52" s="110"/>
      <c r="I52" s="110"/>
      <c r="J52" s="110"/>
      <c r="K52" s="555" t="s">
        <v>671</v>
      </c>
      <c r="L52" s="28" t="str">
        <f>"/*"&amp;C53&amp;"*/"</f>
        <v>/*产品数据组表*/</v>
      </c>
      <c r="M52" s="28"/>
      <c r="N52" s="28"/>
      <c r="O52" s="28"/>
      <c r="P52" s="28"/>
      <c r="Q52" s="28"/>
      <c r="R52" s="28"/>
      <c r="S52" s="28"/>
      <c r="T52" s="28"/>
      <c r="U52" s="28"/>
      <c r="V52" s="28"/>
      <c r="W52" s="28"/>
      <c r="X52" s="28"/>
      <c r="Y52" s="28"/>
      <c r="Z52" s="28"/>
      <c r="AA52" s="28"/>
      <c r="AB52" s="28"/>
      <c r="AC52" s="28"/>
      <c r="AD52" s="28"/>
    </row>
    <row r="53" spans="1:30" s="53" customFormat="1">
      <c r="A53" s="539" t="s">
        <v>0</v>
      </c>
      <c r="B53" s="540"/>
      <c r="C53" s="553" t="s">
        <v>670</v>
      </c>
      <c r="D53" s="554"/>
      <c r="E53" s="539" t="s">
        <v>89</v>
      </c>
      <c r="F53" s="540"/>
      <c r="G53" s="110"/>
      <c r="H53" s="110"/>
      <c r="I53" s="110"/>
      <c r="J53" s="110"/>
      <c r="K53" s="556"/>
      <c r="L53" s="28" t="str">
        <f>"/*"&amp;C54&amp;"*/"</f>
        <v>/**/</v>
      </c>
      <c r="M53" s="28"/>
      <c r="N53" s="28"/>
      <c r="O53" s="28"/>
      <c r="P53" s="28"/>
      <c r="Q53" s="28"/>
      <c r="R53" s="28"/>
      <c r="S53" s="28"/>
      <c r="T53" s="28"/>
      <c r="U53" s="28"/>
      <c r="V53" s="28"/>
      <c r="W53" s="28"/>
      <c r="X53" s="28"/>
      <c r="Y53" s="28"/>
      <c r="Z53" s="28"/>
      <c r="AA53" s="28"/>
      <c r="AB53" s="28"/>
      <c r="AC53" s="28"/>
      <c r="AD53" s="28"/>
    </row>
    <row r="54" spans="1:30" s="53" customFormat="1">
      <c r="A54" s="539" t="s">
        <v>1</v>
      </c>
      <c r="B54" s="540"/>
      <c r="C54" s="546"/>
      <c r="D54" s="547"/>
      <c r="E54" s="547"/>
      <c r="F54" s="547"/>
      <c r="G54" s="547"/>
      <c r="H54" s="547"/>
      <c r="I54" s="547"/>
      <c r="J54" s="547"/>
      <c r="K54" s="548"/>
      <c r="L54" s="54" t="str">
        <f>"if exists (select * from sysobjects where id = object_id(N'["&amp;K52&amp;"]') and OBJECTPROPERTY(id, N'IsUserTable')= 1)"</f>
        <v>if exists (select * from sysobjects where id = object_id(N'[lz_product_template]') and OBJECTPROPERTY(id, N'IsUserTable')= 1)</v>
      </c>
      <c r="M54" s="28"/>
      <c r="N54" s="28"/>
      <c r="O54" s="28"/>
      <c r="P54" s="28"/>
      <c r="Q54" s="28"/>
      <c r="R54" s="28"/>
      <c r="S54" s="28"/>
      <c r="T54" s="28"/>
      <c r="U54" s="28"/>
      <c r="V54" s="28"/>
      <c r="W54" s="28"/>
      <c r="X54" s="28"/>
      <c r="Y54" s="28"/>
      <c r="Z54" s="28"/>
      <c r="AA54" s="28"/>
      <c r="AB54" s="28"/>
      <c r="AC54" s="28"/>
      <c r="AD54" s="28"/>
    </row>
    <row r="55" spans="1:30" s="53" customFormat="1">
      <c r="A55" s="106"/>
      <c r="B55" s="107"/>
      <c r="C55" s="108"/>
      <c r="D55" s="108"/>
      <c r="E55" s="108"/>
      <c r="F55" s="108"/>
      <c r="G55" s="108"/>
      <c r="H55" s="108"/>
      <c r="I55" s="108"/>
      <c r="J55" s="109"/>
      <c r="K55" s="108"/>
      <c r="L55" s="54" t="str">
        <f>"DROP TABLE "&amp;K52</f>
        <v>DROP TABLE lz_product_template</v>
      </c>
      <c r="M55" s="28"/>
      <c r="N55" s="28"/>
      <c r="O55" s="28"/>
      <c r="P55" s="28"/>
      <c r="Q55" s="28"/>
      <c r="R55" s="28"/>
      <c r="S55" s="28"/>
      <c r="T55" s="28"/>
      <c r="U55" s="28"/>
      <c r="V55" s="28"/>
      <c r="W55" s="28"/>
      <c r="X55" s="28"/>
      <c r="Y55" s="28"/>
      <c r="Z55" s="28"/>
      <c r="AA55" s="28"/>
      <c r="AB55" s="28"/>
      <c r="AC55" s="28"/>
      <c r="AD55" s="28"/>
    </row>
    <row r="56" spans="1:30" s="53" customFormat="1">
      <c r="A56" s="1"/>
      <c r="B56" s="1"/>
      <c r="C56" s="1"/>
      <c r="D56" s="2"/>
      <c r="E56" s="1"/>
      <c r="F56" s="1"/>
      <c r="G56" s="1"/>
      <c r="H56" s="1"/>
      <c r="I56" s="1"/>
      <c r="J56" s="50"/>
      <c r="K56" s="1"/>
      <c r="L56" s="53" t="str">
        <f>"GO "</f>
        <v xml:space="preserve">GO </v>
      </c>
      <c r="M56" s="28"/>
      <c r="N56" s="28"/>
      <c r="O56" s="28"/>
      <c r="P56" s="28"/>
      <c r="Q56" s="28"/>
      <c r="R56" s="28"/>
      <c r="S56" s="28"/>
      <c r="T56" s="28"/>
      <c r="U56" s="28"/>
      <c r="V56" s="28"/>
      <c r="W56" s="28"/>
      <c r="X56" s="28"/>
      <c r="Y56" s="28"/>
      <c r="Z56" s="28"/>
      <c r="AA56" s="28"/>
      <c r="AB56" s="28"/>
      <c r="AC56" s="28"/>
      <c r="AD56" s="28"/>
    </row>
    <row r="57" spans="1:30" s="53" customFormat="1">
      <c r="A57" s="3" t="s">
        <v>2</v>
      </c>
      <c r="B57" s="3" t="s">
        <v>90</v>
      </c>
      <c r="C57" s="3" t="s">
        <v>91</v>
      </c>
      <c r="D57" s="3" t="s">
        <v>3</v>
      </c>
      <c r="E57" s="3" t="s">
        <v>4</v>
      </c>
      <c r="F57" s="3" t="s">
        <v>97</v>
      </c>
      <c r="G57" s="3" t="s">
        <v>234</v>
      </c>
      <c r="H57" s="3" t="s">
        <v>297</v>
      </c>
      <c r="I57" s="3" t="s">
        <v>233</v>
      </c>
      <c r="J57" s="51" t="s">
        <v>92</v>
      </c>
      <c r="K57" s="3" t="s">
        <v>93</v>
      </c>
      <c r="L57" s="28" t="str">
        <f>"CREATE TABLE "&amp;K52&amp;"("</f>
        <v>CREATE TABLE lz_product_template(</v>
      </c>
      <c r="M57" s="28"/>
      <c r="N57" s="28"/>
      <c r="O57" s="28"/>
      <c r="P57" s="28"/>
      <c r="Q57" s="28"/>
      <c r="R57" s="28"/>
      <c r="S57" s="28"/>
      <c r="T57" s="28"/>
      <c r="U57" s="28"/>
      <c r="V57" s="28"/>
      <c r="W57" s="28"/>
      <c r="X57" s="28"/>
      <c r="Y57" s="28"/>
      <c r="Z57" s="28"/>
      <c r="AA57" s="28"/>
      <c r="AB57" s="28"/>
      <c r="AC57" s="28"/>
      <c r="AD57" s="28"/>
    </row>
    <row r="58" spans="1:30" s="53" customFormat="1">
      <c r="A58" s="4">
        <v>1</v>
      </c>
      <c r="B58" s="52" t="s">
        <v>350</v>
      </c>
      <c r="C58" s="12" t="s">
        <v>672</v>
      </c>
      <c r="D58" s="5" t="s">
        <v>120</v>
      </c>
      <c r="E58" s="26"/>
      <c r="F58" s="12" t="s">
        <v>101</v>
      </c>
      <c r="G58" s="12"/>
      <c r="H58" s="12"/>
      <c r="I58" s="12" t="s">
        <v>629</v>
      </c>
      <c r="J58" s="94" t="s">
        <v>149</v>
      </c>
      <c r="K58" s="45"/>
      <c r="L58" s="152" t="str">
        <f ca="1">C58&amp;" "&amp;D58&amp;IF(OR(D58="DATETIME",D58="INT",D58="DATE",D58="TEXT"),E58,"("&amp;E58&amp;")")&amp;" "&amp;" "&amp;H58&amp;" "&amp;J58&amp;IF(G58&lt;&gt;""," default "&amp;G58&amp;" ","")&amp;IF(I58&lt;&gt;""," identity("&amp;I58&amp;") ","")&amp;IF(OFFSET(C58,1,0,1,1)="","",",")</f>
        <v>temp_id INT   not null identity(1,1) ,</v>
      </c>
      <c r="M58" s="28"/>
      <c r="N58" s="28"/>
      <c r="O58" s="28"/>
      <c r="P58" s="28"/>
      <c r="Q58" s="28"/>
      <c r="R58" s="28"/>
      <c r="S58" s="28"/>
      <c r="T58" s="28"/>
      <c r="U58" s="28"/>
      <c r="V58" s="28"/>
      <c r="W58" s="28"/>
      <c r="X58" s="28"/>
      <c r="Y58" s="28"/>
      <c r="Z58" s="28"/>
      <c r="AA58" s="28"/>
      <c r="AB58" s="28"/>
      <c r="AC58" s="28"/>
      <c r="AD58" s="28"/>
    </row>
    <row r="59" spans="1:30" s="53" customFormat="1">
      <c r="A59" s="4">
        <v>2</v>
      </c>
      <c r="B59" s="52" t="s">
        <v>651</v>
      </c>
      <c r="C59" s="12" t="s">
        <v>628</v>
      </c>
      <c r="D59" s="12" t="s">
        <v>20</v>
      </c>
      <c r="E59" s="12"/>
      <c r="F59" s="12"/>
      <c r="G59" s="12"/>
      <c r="H59" s="12"/>
      <c r="I59" s="12"/>
      <c r="J59" s="94"/>
      <c r="K59" s="45"/>
      <c r="L59" s="152" t="str">
        <f ca="1">C59&amp;" "&amp;D59&amp;IF(OR(D59="DATETIME",D59="INT",D59="DATE",D59="TEXT"),E59,"("&amp;E59&amp;")")&amp;" "&amp;" "&amp;H59&amp;" "&amp;J59&amp;IF(G59&lt;&gt;""," default "&amp;G59&amp;" ","")&amp;IF(I59&lt;&gt;""," identity("&amp;I59&amp;") ","")&amp;IF(OFFSET(C59,1,0,1,1)="","",",")</f>
        <v>pro_id int   ,</v>
      </c>
      <c r="M59" s="28"/>
      <c r="N59" s="28"/>
      <c r="O59" s="28"/>
      <c r="P59" s="28"/>
      <c r="Q59" s="28"/>
      <c r="R59" s="28"/>
      <c r="S59" s="28"/>
      <c r="T59" s="28"/>
      <c r="U59" s="28"/>
      <c r="V59" s="28"/>
      <c r="W59" s="28"/>
      <c r="X59" s="28"/>
      <c r="Y59" s="28"/>
      <c r="Z59" s="28"/>
      <c r="AA59" s="28"/>
      <c r="AB59" s="28"/>
      <c r="AC59" s="28"/>
      <c r="AD59" s="28"/>
    </row>
    <row r="60" spans="1:30" s="53" customFormat="1">
      <c r="A60" s="4">
        <v>3</v>
      </c>
      <c r="B60" s="52" t="s">
        <v>5</v>
      </c>
      <c r="C60" s="12" t="s">
        <v>673</v>
      </c>
      <c r="D60" s="12" t="s">
        <v>516</v>
      </c>
      <c r="E60" s="12">
        <v>100</v>
      </c>
      <c r="F60" s="12"/>
      <c r="G60" s="12"/>
      <c r="H60" s="12"/>
      <c r="I60" s="12"/>
      <c r="J60" s="94"/>
      <c r="K60" s="45"/>
      <c r="L60" s="152" t="str">
        <f ca="1">C60&amp;" "&amp;D60&amp;IF(OR(D60="DATETIME",D60="INT",D60="DATE",D60="TEXT"),E60,"("&amp;E60&amp;")")&amp;" "&amp;" "&amp;H60&amp;" "&amp;J60&amp;IF(G60&lt;&gt;""," default "&amp;G60&amp;" ","")&amp;IF(I60&lt;&gt;""," identity("&amp;I60&amp;") ","")&amp;IF(OFFSET(C60,1,0,1,1)="","",",")</f>
        <v>temp_name VARCHAR(100)   ,</v>
      </c>
      <c r="M60" s="28"/>
      <c r="N60" s="28"/>
      <c r="O60" s="28"/>
      <c r="P60" s="28"/>
      <c r="Q60" s="28"/>
      <c r="R60" s="28"/>
      <c r="S60" s="28"/>
      <c r="T60" s="28"/>
      <c r="U60" s="28"/>
      <c r="V60" s="28"/>
      <c r="W60" s="28"/>
      <c r="X60" s="28"/>
      <c r="Y60" s="28"/>
      <c r="Z60" s="28"/>
      <c r="AA60" s="28"/>
      <c r="AB60" s="28"/>
      <c r="AC60" s="28"/>
      <c r="AD60" s="28"/>
    </row>
    <row r="61" spans="1:30" s="53" customFormat="1">
      <c r="A61" s="4">
        <v>4</v>
      </c>
      <c r="B61" s="5" t="s">
        <v>7</v>
      </c>
      <c r="C61" s="5" t="s">
        <v>674</v>
      </c>
      <c r="D61" s="5" t="s">
        <v>516</v>
      </c>
      <c r="E61" s="12">
        <v>400</v>
      </c>
      <c r="F61" s="26"/>
      <c r="G61" s="26"/>
      <c r="H61" s="26"/>
      <c r="I61" s="26"/>
      <c r="J61" s="65"/>
      <c r="K61" s="12"/>
      <c r="L61" s="152" t="str">
        <f ca="1">C61&amp;" "&amp;D61&amp;IF(OR(D61="DATETIME",D61="INT",D61="DATE",D61="TEXT"),E61,"("&amp;E61&amp;")")&amp;" "&amp;" "&amp;H61&amp;" "&amp;J61&amp;IF(G61&lt;&gt;""," default "&amp;G61&amp;" ","")&amp;IF(I61&lt;&gt;""," identity("&amp;I61&amp;") ","")&amp;IF(OFFSET(C61,1,0,1,1)="","",",")</f>
        <v>temp_desc VARCHAR(400)   ,</v>
      </c>
      <c r="M61" s="28"/>
      <c r="N61" s="28"/>
      <c r="O61" s="28"/>
      <c r="P61" s="28"/>
      <c r="Q61" s="28"/>
      <c r="R61" s="28"/>
      <c r="S61" s="28"/>
      <c r="T61" s="28"/>
      <c r="U61" s="28"/>
      <c r="V61" s="28"/>
      <c r="W61" s="28"/>
      <c r="X61" s="28"/>
      <c r="Y61" s="28"/>
      <c r="Z61" s="28"/>
      <c r="AA61" s="28"/>
      <c r="AB61" s="28"/>
      <c r="AC61" s="28"/>
      <c r="AD61" s="28"/>
    </row>
    <row r="62" spans="1:30" s="53" customFormat="1">
      <c r="A62" s="4">
        <v>19</v>
      </c>
      <c r="B62" s="12" t="s">
        <v>641</v>
      </c>
      <c r="C62" s="12" t="s">
        <v>369</v>
      </c>
      <c r="D62" s="12" t="s">
        <v>522</v>
      </c>
      <c r="E62" s="12"/>
      <c r="F62" s="12"/>
      <c r="G62" s="92" t="s">
        <v>541</v>
      </c>
      <c r="H62" s="92"/>
      <c r="I62" s="12"/>
      <c r="J62" s="94"/>
      <c r="K62" s="12"/>
      <c r="L62" s="152" t="str">
        <f ca="1">C62&amp;" "&amp;D62&amp;IF(OR(D62="DATETIME",D62="INT",D62="DATE",D62="TEXT"),E62,"("&amp;E62&amp;")")&amp;" "&amp;" "&amp;H62&amp;" "&amp;J62&amp;IF(G62&lt;&gt;""," default "&amp;G62&amp;" ","")&amp;IF(I62&lt;&gt;""," identity("&amp;I62&amp;") ","")&amp;IF(OFFSET(C62,1,0,1,1)="","",",")</f>
        <v xml:space="preserve">create_time datetime    default getdate() </v>
      </c>
      <c r="M62" s="28"/>
      <c r="N62" s="28"/>
      <c r="O62" s="28"/>
      <c r="P62" s="28"/>
      <c r="Q62" s="28"/>
      <c r="R62" s="28"/>
      <c r="S62" s="28"/>
      <c r="T62" s="28"/>
      <c r="U62" s="28"/>
      <c r="V62" s="28"/>
      <c r="W62" s="28"/>
      <c r="X62" s="28"/>
      <c r="Y62" s="28"/>
      <c r="Z62" s="28"/>
      <c r="AA62" s="28"/>
      <c r="AB62" s="28"/>
      <c r="AC62" s="28"/>
      <c r="AD62" s="28"/>
    </row>
    <row r="63" spans="1:30">
      <c r="L63" t="str">
        <f ca="1">"PRIMARY KEY("&amp;IF(OFFSET(C58,0,3,1,1)="PK",C58&amp;IF(OFFSET(C58,1,3,1,1)="","",","),"")&amp;IF(OFFSET(C58,1,3,1,1)="PK",OFFSET(C58,1,0,1,1)&amp;IF(OFFSET(C58,1,0,1,1)="",",",""),"")&amp;"));"</f>
        <v>PRIMARY KEY(temp_id));</v>
      </c>
    </row>
    <row r="64" spans="1:30">
      <c r="L64" s="28" t="s">
        <v>232</v>
      </c>
    </row>
    <row r="65" spans="1:30" s="53" customFormat="1">
      <c r="A65" s="539" t="s">
        <v>87</v>
      </c>
      <c r="B65" s="540"/>
      <c r="C65" s="553" t="s">
        <v>659</v>
      </c>
      <c r="D65" s="554"/>
      <c r="E65" s="539" t="s">
        <v>88</v>
      </c>
      <c r="F65" s="540"/>
      <c r="G65" s="110"/>
      <c r="H65" s="110"/>
      <c r="I65" s="110"/>
      <c r="J65" s="110"/>
      <c r="K65" s="555" t="s">
        <v>642</v>
      </c>
      <c r="L65" s="28" t="str">
        <f>"/*"&amp;C66&amp;"*/"</f>
        <v>/*产品属性表*/</v>
      </c>
      <c r="M65" s="28"/>
      <c r="N65" s="28"/>
      <c r="O65" s="28"/>
      <c r="P65" s="28"/>
      <c r="Q65" s="28"/>
      <c r="R65" s="28"/>
      <c r="S65" s="28"/>
      <c r="T65" s="28"/>
      <c r="U65" s="28"/>
      <c r="V65" s="28"/>
      <c r="W65" s="28"/>
      <c r="X65" s="28"/>
      <c r="Y65" s="28"/>
      <c r="Z65" s="28"/>
      <c r="AA65" s="28"/>
      <c r="AB65" s="28"/>
      <c r="AC65" s="28"/>
      <c r="AD65" s="28"/>
    </row>
    <row r="66" spans="1:30" s="53" customFormat="1">
      <c r="A66" s="539" t="s">
        <v>0</v>
      </c>
      <c r="B66" s="540"/>
      <c r="C66" s="553" t="s">
        <v>644</v>
      </c>
      <c r="D66" s="554"/>
      <c r="E66" s="539" t="s">
        <v>89</v>
      </c>
      <c r="F66" s="540"/>
      <c r="G66" s="110"/>
      <c r="H66" s="110"/>
      <c r="I66" s="110"/>
      <c r="J66" s="110"/>
      <c r="K66" s="556"/>
      <c r="L66" s="28" t="str">
        <f>"/*"&amp;C67&amp;"*/"</f>
        <v>/**/</v>
      </c>
      <c r="M66" s="28"/>
      <c r="N66" s="28"/>
      <c r="O66" s="28"/>
      <c r="P66" s="28"/>
      <c r="Q66" s="28"/>
      <c r="R66" s="28"/>
      <c r="S66" s="28"/>
      <c r="T66" s="28"/>
      <c r="U66" s="28"/>
      <c r="V66" s="28"/>
      <c r="W66" s="28"/>
      <c r="X66" s="28"/>
      <c r="Y66" s="28"/>
      <c r="Z66" s="28"/>
      <c r="AA66" s="28"/>
      <c r="AB66" s="28"/>
      <c r="AC66" s="28"/>
      <c r="AD66" s="28"/>
    </row>
    <row r="67" spans="1:30" s="53" customFormat="1">
      <c r="A67" s="539" t="s">
        <v>1</v>
      </c>
      <c r="B67" s="540"/>
      <c r="C67" s="546"/>
      <c r="D67" s="547"/>
      <c r="E67" s="547"/>
      <c r="F67" s="547"/>
      <c r="G67" s="547"/>
      <c r="H67" s="547"/>
      <c r="I67" s="547"/>
      <c r="J67" s="547"/>
      <c r="K67" s="548"/>
      <c r="L67" s="54" t="str">
        <f>"if exists (select * from sysobjects where id = object_id(N'["&amp;K65&amp;"]') and OBJECTPROPERTY(id, N'IsUserTable')= 1)"</f>
        <v>if exists (select * from sysobjects where id = object_id(N'[lz_product_property]') and OBJECTPROPERTY(id, N'IsUserTable')= 1)</v>
      </c>
      <c r="M67" s="28"/>
      <c r="N67" s="28"/>
      <c r="O67" s="28"/>
      <c r="P67" s="28"/>
      <c r="Q67" s="28"/>
      <c r="R67" s="28"/>
      <c r="S67" s="28"/>
      <c r="T67" s="28"/>
      <c r="U67" s="28"/>
      <c r="V67" s="28"/>
      <c r="W67" s="28"/>
      <c r="X67" s="28"/>
      <c r="Y67" s="28"/>
      <c r="Z67" s="28"/>
      <c r="AA67" s="28"/>
      <c r="AB67" s="28"/>
      <c r="AC67" s="28"/>
      <c r="AD67" s="28"/>
    </row>
    <row r="68" spans="1:30" s="53" customFormat="1">
      <c r="A68" s="106"/>
      <c r="B68" s="107"/>
      <c r="C68" s="108"/>
      <c r="D68" s="108"/>
      <c r="E68" s="108"/>
      <c r="F68" s="108"/>
      <c r="G68" s="108"/>
      <c r="H68" s="108"/>
      <c r="I68" s="108"/>
      <c r="J68" s="109"/>
      <c r="K68" s="108"/>
      <c r="L68" s="54" t="str">
        <f>"DROP TABLE "&amp;K65</f>
        <v>DROP TABLE lz_product_property</v>
      </c>
      <c r="M68" s="28"/>
      <c r="N68" s="28"/>
      <c r="O68" s="28"/>
      <c r="P68" s="28"/>
      <c r="Q68" s="28"/>
      <c r="R68" s="28"/>
      <c r="S68" s="28"/>
      <c r="T68" s="28"/>
      <c r="U68" s="28"/>
      <c r="V68" s="28"/>
      <c r="W68" s="28"/>
      <c r="X68" s="28"/>
      <c r="Y68" s="28"/>
      <c r="Z68" s="28"/>
      <c r="AA68" s="28"/>
      <c r="AB68" s="28"/>
      <c r="AC68" s="28"/>
      <c r="AD68" s="28"/>
    </row>
    <row r="69" spans="1:30" s="53" customFormat="1">
      <c r="A69" s="1"/>
      <c r="B69" s="1"/>
      <c r="C69" s="1"/>
      <c r="D69" s="2"/>
      <c r="E69" s="1"/>
      <c r="F69" s="1"/>
      <c r="G69" s="1"/>
      <c r="H69" s="1"/>
      <c r="I69" s="1"/>
      <c r="J69" s="50"/>
      <c r="K69" s="1"/>
      <c r="L69" s="53" t="str">
        <f>"GO "</f>
        <v xml:space="preserve">GO </v>
      </c>
      <c r="M69" s="28"/>
      <c r="N69" s="28"/>
      <c r="O69" s="28"/>
      <c r="P69" s="28"/>
      <c r="Q69" s="28"/>
      <c r="R69" s="28"/>
      <c r="S69" s="28"/>
      <c r="T69" s="28"/>
      <c r="U69" s="28"/>
      <c r="V69" s="28"/>
      <c r="W69" s="28"/>
      <c r="X69" s="28"/>
      <c r="Y69" s="28"/>
      <c r="Z69" s="28"/>
      <c r="AA69" s="28"/>
      <c r="AB69" s="28"/>
      <c r="AC69" s="28"/>
      <c r="AD69" s="28"/>
    </row>
    <row r="70" spans="1:30" s="53" customFormat="1">
      <c r="A70" s="3" t="s">
        <v>2</v>
      </c>
      <c r="B70" s="3" t="s">
        <v>90</v>
      </c>
      <c r="C70" s="3" t="s">
        <v>91</v>
      </c>
      <c r="D70" s="3" t="s">
        <v>3</v>
      </c>
      <c r="E70" s="3" t="s">
        <v>4</v>
      </c>
      <c r="F70" s="3" t="s">
        <v>97</v>
      </c>
      <c r="G70" s="3" t="s">
        <v>234</v>
      </c>
      <c r="H70" s="3" t="s">
        <v>297</v>
      </c>
      <c r="I70" s="3" t="s">
        <v>233</v>
      </c>
      <c r="J70" s="51" t="s">
        <v>92</v>
      </c>
      <c r="K70" s="3" t="s">
        <v>93</v>
      </c>
      <c r="L70" s="28" t="str">
        <f>"CREATE TABLE "&amp;K65&amp;"("</f>
        <v>CREATE TABLE lz_product_property(</v>
      </c>
      <c r="M70" s="28"/>
      <c r="N70" s="28"/>
      <c r="O70" s="28"/>
      <c r="P70" s="28"/>
      <c r="Q70" s="28"/>
      <c r="R70" s="28"/>
      <c r="S70" s="28"/>
      <c r="T70" s="28"/>
      <c r="U70" s="28"/>
      <c r="V70" s="28"/>
      <c r="W70" s="28"/>
      <c r="X70" s="28"/>
      <c r="Y70" s="28"/>
      <c r="Z70" s="28"/>
      <c r="AA70" s="28"/>
      <c r="AB70" s="28"/>
      <c r="AC70" s="28"/>
      <c r="AD70" s="28"/>
    </row>
    <row r="71" spans="1:30" s="53" customFormat="1">
      <c r="A71" s="4">
        <v>1</v>
      </c>
      <c r="B71" s="52" t="s">
        <v>350</v>
      </c>
      <c r="C71" s="12" t="s">
        <v>645</v>
      </c>
      <c r="D71" s="5" t="s">
        <v>120</v>
      </c>
      <c r="E71" s="26"/>
      <c r="F71" s="12" t="s">
        <v>101</v>
      </c>
      <c r="G71" s="12"/>
      <c r="H71" s="12"/>
      <c r="I71" s="12" t="s">
        <v>629</v>
      </c>
      <c r="J71" s="94" t="s">
        <v>149</v>
      </c>
      <c r="K71" s="45"/>
      <c r="L71" s="152" t="str">
        <f t="shared" ref="L71:L78" ca="1" si="1">C71&amp;" "&amp;D71&amp;IF(OR(D71="DATETIME",D71="INT",D71="DATE",D71="TEXT"),E71,"("&amp;E71&amp;")")&amp;" "&amp;" "&amp;H71&amp;" "&amp;J71&amp;IF(G71&lt;&gt;""," default "&amp;G71&amp;" ","")&amp;IF(I71&lt;&gt;""," identity("&amp;I71&amp;") ","")&amp;IF(OFFSET(C71,1,0,1,1)="","",",")</f>
        <v>prop_id INT   not null identity(1,1) ,</v>
      </c>
      <c r="M71" s="28"/>
      <c r="N71" s="28"/>
      <c r="O71" s="28"/>
      <c r="P71" s="28"/>
      <c r="Q71" s="28"/>
      <c r="R71" s="28"/>
      <c r="S71" s="28"/>
      <c r="T71" s="28"/>
      <c r="U71" s="28"/>
      <c r="V71" s="28"/>
      <c r="W71" s="28"/>
      <c r="X71" s="28"/>
      <c r="Y71" s="28"/>
      <c r="Z71" s="28"/>
      <c r="AA71" s="28"/>
      <c r="AB71" s="28"/>
      <c r="AC71" s="28"/>
      <c r="AD71" s="28"/>
    </row>
    <row r="72" spans="1:30" s="53" customFormat="1">
      <c r="A72" s="4">
        <v>2</v>
      </c>
      <c r="B72" s="52" t="s">
        <v>651</v>
      </c>
      <c r="C72" s="12" t="s">
        <v>628</v>
      </c>
      <c r="D72" s="12" t="s">
        <v>20</v>
      </c>
      <c r="E72" s="12"/>
      <c r="F72" s="12"/>
      <c r="G72" s="12"/>
      <c r="H72" s="12"/>
      <c r="I72" s="12"/>
      <c r="J72" s="94"/>
      <c r="K72" s="45"/>
      <c r="L72" s="152" t="str">
        <f t="shared" ca="1" si="1"/>
        <v>pro_id int   ,</v>
      </c>
      <c r="M72" s="28"/>
      <c r="N72" s="28"/>
      <c r="O72" s="28"/>
      <c r="P72" s="28"/>
      <c r="Q72" s="28"/>
      <c r="R72" s="28"/>
      <c r="S72" s="28"/>
      <c r="T72" s="28"/>
      <c r="U72" s="28"/>
      <c r="V72" s="28"/>
      <c r="W72" s="28"/>
      <c r="X72" s="28"/>
      <c r="Y72" s="28"/>
      <c r="Z72" s="28"/>
      <c r="AA72" s="28"/>
      <c r="AB72" s="28"/>
      <c r="AC72" s="28"/>
      <c r="AD72" s="28"/>
    </row>
    <row r="73" spans="1:30" s="53" customFormat="1">
      <c r="A73" s="4">
        <v>3</v>
      </c>
      <c r="B73" s="52" t="s">
        <v>652</v>
      </c>
      <c r="C73" s="12" t="s">
        <v>646</v>
      </c>
      <c r="D73" s="12" t="s">
        <v>516</v>
      </c>
      <c r="E73" s="12">
        <v>100</v>
      </c>
      <c r="F73" s="12"/>
      <c r="G73" s="12"/>
      <c r="H73" s="12" t="s">
        <v>635</v>
      </c>
      <c r="I73" s="12"/>
      <c r="J73" s="94"/>
      <c r="K73" s="45"/>
      <c r="L73" s="152" t="str">
        <f t="shared" ca="1" si="1"/>
        <v>prop_cn_name VARCHAR(100)  unique ,</v>
      </c>
      <c r="M73" s="28"/>
      <c r="N73" s="28"/>
      <c r="O73" s="28"/>
      <c r="P73" s="28"/>
      <c r="Q73" s="28"/>
      <c r="R73" s="28"/>
      <c r="S73" s="28"/>
      <c r="T73" s="28"/>
      <c r="U73" s="28"/>
      <c r="V73" s="28"/>
      <c r="W73" s="28"/>
      <c r="X73" s="28"/>
      <c r="Y73" s="28"/>
      <c r="Z73" s="28"/>
      <c r="AA73" s="28"/>
      <c r="AB73" s="28"/>
      <c r="AC73" s="28"/>
      <c r="AD73" s="28"/>
    </row>
    <row r="74" spans="1:30" s="53" customFormat="1">
      <c r="A74" s="4">
        <v>4</v>
      </c>
      <c r="B74" s="5" t="s">
        <v>653</v>
      </c>
      <c r="C74" s="5" t="s">
        <v>647</v>
      </c>
      <c r="D74" s="5" t="s">
        <v>516</v>
      </c>
      <c r="E74" s="12">
        <v>100</v>
      </c>
      <c r="F74" s="26"/>
      <c r="G74" s="26"/>
      <c r="H74" s="26" t="s">
        <v>635</v>
      </c>
      <c r="I74" s="26"/>
      <c r="J74" s="65"/>
      <c r="K74" s="12"/>
      <c r="L74" s="152" t="str">
        <f t="shared" ca="1" si="1"/>
        <v>prop_en_name VARCHAR(100)  unique ,</v>
      </c>
      <c r="M74" s="28"/>
      <c r="N74" s="28"/>
      <c r="O74" s="28"/>
      <c r="P74" s="28"/>
      <c r="Q74" s="28"/>
      <c r="R74" s="28"/>
      <c r="S74" s="28"/>
      <c r="T74" s="28"/>
      <c r="U74" s="28"/>
      <c r="V74" s="28"/>
      <c r="W74" s="28"/>
      <c r="X74" s="28"/>
      <c r="Y74" s="28"/>
      <c r="Z74" s="28"/>
      <c r="AA74" s="28"/>
      <c r="AB74" s="28"/>
      <c r="AC74" s="28"/>
      <c r="AD74" s="28"/>
    </row>
    <row r="75" spans="1:30" s="91" customFormat="1">
      <c r="A75" s="4">
        <v>5</v>
      </c>
      <c r="B75" s="69" t="s">
        <v>654</v>
      </c>
      <c r="C75" s="69" t="s">
        <v>648</v>
      </c>
      <c r="D75" s="5" t="s">
        <v>658</v>
      </c>
      <c r="E75" s="69">
        <v>1</v>
      </c>
      <c r="F75" s="69"/>
      <c r="G75" s="89"/>
      <c r="H75" s="89"/>
      <c r="I75" s="69"/>
      <c r="J75" s="93"/>
      <c r="K75" s="12" t="s">
        <v>657</v>
      </c>
      <c r="L75" s="152" t="str">
        <f t="shared" ca="1" si="1"/>
        <v>prop_show CHAR(1)   ,</v>
      </c>
      <c r="M75" s="28"/>
      <c r="N75" s="28"/>
      <c r="O75" s="28"/>
      <c r="P75" s="28"/>
      <c r="Q75" s="28"/>
      <c r="R75" s="28"/>
      <c r="S75" s="28"/>
      <c r="T75" s="28"/>
      <c r="U75" s="28"/>
      <c r="V75" s="28"/>
      <c r="W75" s="28"/>
      <c r="X75" s="28"/>
      <c r="Y75" s="28"/>
      <c r="Z75" s="28"/>
      <c r="AA75" s="28"/>
      <c r="AB75" s="28"/>
      <c r="AC75" s="28"/>
      <c r="AD75" s="28"/>
    </row>
    <row r="76" spans="1:30" s="53" customFormat="1">
      <c r="A76" s="4">
        <v>6</v>
      </c>
      <c r="B76" s="12" t="s">
        <v>655</v>
      </c>
      <c r="C76" s="12" t="s">
        <v>649</v>
      </c>
      <c r="D76" s="5" t="s">
        <v>586</v>
      </c>
      <c r="E76" s="12">
        <v>1</v>
      </c>
      <c r="F76" s="12"/>
      <c r="G76" s="92"/>
      <c r="H76" s="92"/>
      <c r="I76" s="12"/>
      <c r="J76" s="94"/>
      <c r="K76" s="12" t="s">
        <v>656</v>
      </c>
      <c r="L76" s="152" t="str">
        <f t="shared" ca="1" si="1"/>
        <v>prop_chk CHAR(1)   ,</v>
      </c>
      <c r="M76" s="28"/>
      <c r="N76" s="28"/>
      <c r="O76" s="28"/>
      <c r="P76" s="28"/>
      <c r="Q76" s="28"/>
      <c r="R76" s="28"/>
      <c r="S76" s="28"/>
      <c r="T76" s="28"/>
      <c r="U76" s="28"/>
      <c r="V76" s="28"/>
      <c r="W76" s="28"/>
      <c r="X76" s="28"/>
      <c r="Y76" s="28"/>
      <c r="Z76" s="28"/>
      <c r="AA76" s="28"/>
      <c r="AB76" s="28"/>
      <c r="AC76" s="28"/>
      <c r="AD76" s="28"/>
    </row>
    <row r="77" spans="1:30" s="53" customFormat="1">
      <c r="A77" s="4">
        <v>7</v>
      </c>
      <c r="B77" s="12" t="s">
        <v>640</v>
      </c>
      <c r="C77" s="12" t="s">
        <v>650</v>
      </c>
      <c r="D77" s="5" t="s">
        <v>516</v>
      </c>
      <c r="E77" s="12">
        <v>400</v>
      </c>
      <c r="F77" s="12"/>
      <c r="G77" s="92"/>
      <c r="H77" s="92"/>
      <c r="I77" s="12"/>
      <c r="J77" s="94"/>
      <c r="K77" s="12"/>
      <c r="L77" s="152" t="str">
        <f t="shared" ca="1" si="1"/>
        <v>prop_desc VARCHAR(400)   ,</v>
      </c>
      <c r="M77" s="28"/>
      <c r="N77" s="28"/>
      <c r="O77" s="28"/>
      <c r="P77" s="28"/>
      <c r="Q77" s="28"/>
      <c r="R77" s="28"/>
      <c r="S77" s="28"/>
      <c r="T77" s="28"/>
      <c r="U77" s="28"/>
      <c r="V77" s="28"/>
      <c r="W77" s="28"/>
      <c r="X77" s="28"/>
      <c r="Y77" s="28"/>
      <c r="Z77" s="28"/>
      <c r="AA77" s="28"/>
      <c r="AB77" s="28"/>
      <c r="AC77" s="28"/>
      <c r="AD77" s="28"/>
    </row>
    <row r="78" spans="1:30" s="53" customFormat="1">
      <c r="A78" s="4">
        <v>19</v>
      </c>
      <c r="B78" s="12" t="s">
        <v>641</v>
      </c>
      <c r="C78" s="12" t="s">
        <v>369</v>
      </c>
      <c r="D78" s="12" t="s">
        <v>522</v>
      </c>
      <c r="E78" s="12"/>
      <c r="F78" s="12"/>
      <c r="G78" s="92" t="s">
        <v>541</v>
      </c>
      <c r="H78" s="92"/>
      <c r="I78" s="12"/>
      <c r="J78" s="94"/>
      <c r="K78" s="12"/>
      <c r="L78" s="152" t="str">
        <f t="shared" ca="1" si="1"/>
        <v xml:space="preserve">create_time datetime    default getdate() </v>
      </c>
      <c r="M78" s="28"/>
      <c r="N78" s="28"/>
      <c r="O78" s="28"/>
      <c r="P78" s="28"/>
      <c r="Q78" s="28"/>
      <c r="R78" s="28"/>
      <c r="S78" s="28"/>
      <c r="T78" s="28"/>
      <c r="U78" s="28"/>
      <c r="V78" s="28"/>
      <c r="W78" s="28"/>
      <c r="X78" s="28"/>
      <c r="Y78" s="28"/>
      <c r="Z78" s="28"/>
      <c r="AA78" s="28"/>
      <c r="AB78" s="28"/>
      <c r="AC78" s="28"/>
      <c r="AD78" s="28"/>
    </row>
    <row r="79" spans="1:30">
      <c r="L79" t="str">
        <f ca="1">"PRIMARY KEY("&amp;IF(OFFSET(C71,0,3,1,1)="PK",C71&amp;IF(OFFSET(C71,1,3,1,1)="","",","),"")&amp;IF(OFFSET(C71,1,3,1,1)="PK",OFFSET(C71,1,0,1,1)&amp;IF(OFFSET(C71,1,0,1,1)="",",",""),"")&amp;"));"</f>
        <v>PRIMARY KEY(prop_id));</v>
      </c>
    </row>
    <row r="80" spans="1:30">
      <c r="L80" s="28" t="s">
        <v>232</v>
      </c>
    </row>
    <row r="81" spans="1:30" s="53" customFormat="1">
      <c r="A81" s="539" t="s">
        <v>87</v>
      </c>
      <c r="B81" s="540"/>
      <c r="C81" s="553" t="s">
        <v>669</v>
      </c>
      <c r="D81" s="554"/>
      <c r="E81" s="539" t="s">
        <v>88</v>
      </c>
      <c r="F81" s="540"/>
      <c r="G81" s="110"/>
      <c r="H81" s="110"/>
      <c r="I81" s="110"/>
      <c r="J81" s="110"/>
      <c r="K81" s="555" t="s">
        <v>661</v>
      </c>
      <c r="L81" s="28" t="str">
        <f>"/*"&amp;C82&amp;"*/"</f>
        <v>/*产品属性选项表*/</v>
      </c>
      <c r="M81" s="28"/>
      <c r="N81" s="28"/>
      <c r="O81" s="28"/>
      <c r="P81" s="28"/>
      <c r="Q81" s="28"/>
      <c r="R81" s="28"/>
      <c r="S81" s="28"/>
      <c r="T81" s="28"/>
      <c r="U81" s="28"/>
      <c r="V81" s="28"/>
      <c r="W81" s="28"/>
      <c r="X81" s="28"/>
      <c r="Y81" s="28"/>
      <c r="Z81" s="28"/>
      <c r="AA81" s="28"/>
      <c r="AB81" s="28"/>
      <c r="AC81" s="28"/>
      <c r="AD81" s="28"/>
    </row>
    <row r="82" spans="1:30" s="53" customFormat="1">
      <c r="A82" s="539" t="s">
        <v>0</v>
      </c>
      <c r="B82" s="540"/>
      <c r="C82" s="553" t="s">
        <v>660</v>
      </c>
      <c r="D82" s="554"/>
      <c r="E82" s="539" t="s">
        <v>89</v>
      </c>
      <c r="F82" s="540"/>
      <c r="G82" s="110"/>
      <c r="H82" s="110"/>
      <c r="I82" s="110"/>
      <c r="J82" s="110"/>
      <c r="K82" s="556"/>
      <c r="L82" s="28" t="str">
        <f>"/*"&amp;C83&amp;"*/"</f>
        <v>/**/</v>
      </c>
      <c r="M82" s="28"/>
      <c r="N82" s="28"/>
      <c r="O82" s="28"/>
      <c r="P82" s="28"/>
      <c r="Q82" s="28"/>
      <c r="R82" s="28"/>
      <c r="S82" s="28"/>
      <c r="T82" s="28"/>
      <c r="U82" s="28"/>
      <c r="V82" s="28"/>
      <c r="W82" s="28"/>
      <c r="X82" s="28"/>
      <c r="Y82" s="28"/>
      <c r="Z82" s="28"/>
      <c r="AA82" s="28"/>
      <c r="AB82" s="28"/>
      <c r="AC82" s="28"/>
      <c r="AD82" s="28"/>
    </row>
    <row r="83" spans="1:30" s="53" customFormat="1">
      <c r="A83" s="539" t="s">
        <v>1</v>
      </c>
      <c r="B83" s="540"/>
      <c r="C83" s="546"/>
      <c r="D83" s="547"/>
      <c r="E83" s="547"/>
      <c r="F83" s="547"/>
      <c r="G83" s="547"/>
      <c r="H83" s="547"/>
      <c r="I83" s="547"/>
      <c r="J83" s="547"/>
      <c r="K83" s="548"/>
      <c r="L83" s="54" t="str">
        <f>"if exists (select * from sysobjects where id = object_id(N'["&amp;K81&amp;"]') and OBJECTPROPERTY(id, N'IsUserTable')= 1)"</f>
        <v>if exists (select * from sysobjects where id = object_id(N'[lz_product_property_option]') and OBJECTPROPERTY(id, N'IsUserTable')= 1)</v>
      </c>
      <c r="M83" s="28"/>
      <c r="N83" s="28"/>
      <c r="O83" s="28"/>
      <c r="P83" s="28"/>
      <c r="Q83" s="28"/>
      <c r="R83" s="28"/>
      <c r="S83" s="28"/>
      <c r="T83" s="28"/>
      <c r="U83" s="28"/>
      <c r="V83" s="28"/>
      <c r="W83" s="28"/>
      <c r="X83" s="28"/>
      <c r="Y83" s="28"/>
      <c r="Z83" s="28"/>
      <c r="AA83" s="28"/>
      <c r="AB83" s="28"/>
      <c r="AC83" s="28"/>
      <c r="AD83" s="28"/>
    </row>
    <row r="84" spans="1:30" s="53" customFormat="1">
      <c r="A84" s="106"/>
      <c r="B84" s="107"/>
      <c r="C84" s="108"/>
      <c r="D84" s="108"/>
      <c r="E84" s="108"/>
      <c r="F84" s="108"/>
      <c r="G84" s="108"/>
      <c r="H84" s="108"/>
      <c r="I84" s="108"/>
      <c r="J84" s="109"/>
      <c r="K84" s="108"/>
      <c r="L84" s="54" t="str">
        <f>"DROP TABLE "&amp;K81</f>
        <v>DROP TABLE lz_product_property_option</v>
      </c>
      <c r="M84" s="28"/>
      <c r="N84" s="28"/>
      <c r="O84" s="28"/>
      <c r="P84" s="28"/>
      <c r="Q84" s="28"/>
      <c r="R84" s="28"/>
      <c r="S84" s="28"/>
      <c r="T84" s="28"/>
      <c r="U84" s="28"/>
      <c r="V84" s="28"/>
      <c r="W84" s="28"/>
      <c r="X84" s="28"/>
      <c r="Y84" s="28"/>
      <c r="Z84" s="28"/>
      <c r="AA84" s="28"/>
      <c r="AB84" s="28"/>
      <c r="AC84" s="28"/>
      <c r="AD84" s="28"/>
    </row>
    <row r="85" spans="1:30" s="53" customFormat="1">
      <c r="A85" s="1"/>
      <c r="B85" s="1"/>
      <c r="C85" s="1"/>
      <c r="D85" s="2"/>
      <c r="E85" s="1"/>
      <c r="F85" s="1"/>
      <c r="G85" s="1"/>
      <c r="H85" s="1"/>
      <c r="I85" s="1"/>
      <c r="J85" s="50"/>
      <c r="K85" s="1"/>
      <c r="L85" s="53" t="str">
        <f>"GO "</f>
        <v xml:space="preserve">GO </v>
      </c>
      <c r="M85" s="28"/>
      <c r="N85" s="28"/>
      <c r="O85" s="28"/>
      <c r="P85" s="28"/>
      <c r="Q85" s="28"/>
      <c r="R85" s="28"/>
      <c r="S85" s="28"/>
      <c r="T85" s="28"/>
      <c r="U85" s="28"/>
      <c r="V85" s="28"/>
      <c r="W85" s="28"/>
      <c r="X85" s="28"/>
      <c r="Y85" s="28"/>
      <c r="Z85" s="28"/>
      <c r="AA85" s="28"/>
      <c r="AB85" s="28"/>
      <c r="AC85" s="28"/>
      <c r="AD85" s="28"/>
    </row>
    <row r="86" spans="1:30" s="53" customFormat="1">
      <c r="A86" s="3" t="s">
        <v>2</v>
      </c>
      <c r="B86" s="3" t="s">
        <v>90</v>
      </c>
      <c r="C86" s="3" t="s">
        <v>91</v>
      </c>
      <c r="D86" s="3" t="s">
        <v>3</v>
      </c>
      <c r="E86" s="3" t="s">
        <v>4</v>
      </c>
      <c r="F86" s="3" t="s">
        <v>97</v>
      </c>
      <c r="G86" s="3" t="s">
        <v>234</v>
      </c>
      <c r="H86" s="3" t="s">
        <v>297</v>
      </c>
      <c r="I86" s="3" t="s">
        <v>233</v>
      </c>
      <c r="J86" s="51" t="s">
        <v>92</v>
      </c>
      <c r="K86" s="3" t="s">
        <v>93</v>
      </c>
      <c r="L86" s="28" t="str">
        <f>"CREATE TABLE "&amp;K81&amp;"("</f>
        <v>CREATE TABLE lz_product_property_option(</v>
      </c>
      <c r="M86" s="28"/>
      <c r="N86" s="28"/>
      <c r="O86" s="28"/>
      <c r="P86" s="28"/>
      <c r="Q86" s="28"/>
      <c r="R86" s="28"/>
      <c r="S86" s="28"/>
      <c r="T86" s="28"/>
      <c r="U86" s="28"/>
      <c r="V86" s="28"/>
      <c r="W86" s="28"/>
      <c r="X86" s="28"/>
      <c r="Y86" s="28"/>
      <c r="Z86" s="28"/>
      <c r="AA86" s="28"/>
      <c r="AB86" s="28"/>
      <c r="AC86" s="28"/>
      <c r="AD86" s="28"/>
    </row>
    <row r="87" spans="1:30" s="53" customFormat="1">
      <c r="A87" s="4">
        <v>1</v>
      </c>
      <c r="B87" s="52" t="s">
        <v>350</v>
      </c>
      <c r="C87" s="12" t="s">
        <v>662</v>
      </c>
      <c r="D87" s="5" t="s">
        <v>120</v>
      </c>
      <c r="E87" s="26"/>
      <c r="F87" s="12" t="s">
        <v>101</v>
      </c>
      <c r="G87" s="12"/>
      <c r="H87" s="12"/>
      <c r="I87" s="12" t="s">
        <v>629</v>
      </c>
      <c r="J87" s="94" t="s">
        <v>149</v>
      </c>
      <c r="K87" s="45"/>
      <c r="L87" s="152" t="str">
        <f t="shared" ref="L87:L92" ca="1" si="2">C87&amp;" "&amp;D87&amp;IF(OR(D87="DATETIME",D87="INT",D87="DATE",D87="TEXT"),E87,"("&amp;E87&amp;")")&amp;" "&amp;" "&amp;H87&amp;" "&amp;J87&amp;IF(G87&lt;&gt;""," default "&amp;G87&amp;" ","")&amp;IF(I87&lt;&gt;""," identity("&amp;I87&amp;") ","")&amp;IF(OFFSET(C87,1,0,1,1)="","",",")</f>
        <v>opti_id INT   not null identity(1,1) ,</v>
      </c>
      <c r="M87" s="28"/>
      <c r="N87" s="28"/>
      <c r="O87" s="28"/>
      <c r="P87" s="28"/>
      <c r="Q87" s="28"/>
      <c r="R87" s="28"/>
      <c r="S87" s="28"/>
      <c r="T87" s="28"/>
      <c r="U87" s="28"/>
      <c r="V87" s="28"/>
      <c r="W87" s="28"/>
      <c r="X87" s="28"/>
      <c r="Y87" s="28"/>
      <c r="Z87" s="28"/>
      <c r="AA87" s="28"/>
      <c r="AB87" s="28"/>
      <c r="AC87" s="28"/>
      <c r="AD87" s="28"/>
    </row>
    <row r="88" spans="1:30" s="53" customFormat="1">
      <c r="A88" s="4">
        <v>2</v>
      </c>
      <c r="B88" s="52" t="s">
        <v>651</v>
      </c>
      <c r="C88" s="12" t="s">
        <v>628</v>
      </c>
      <c r="D88" s="5" t="s">
        <v>120</v>
      </c>
      <c r="E88" s="12"/>
      <c r="F88" s="12"/>
      <c r="G88" s="12"/>
      <c r="H88" s="12"/>
      <c r="I88" s="12"/>
      <c r="J88" s="94"/>
      <c r="K88" s="45"/>
      <c r="L88" s="152" t="str">
        <f t="shared" ca="1" si="2"/>
        <v>pro_id INT   ,</v>
      </c>
      <c r="M88" s="28"/>
      <c r="N88" s="28"/>
      <c r="O88" s="28"/>
      <c r="P88" s="28"/>
      <c r="Q88" s="28"/>
      <c r="R88" s="28"/>
      <c r="S88" s="28"/>
      <c r="T88" s="28"/>
      <c r="U88" s="28"/>
      <c r="V88" s="28"/>
      <c r="W88" s="28"/>
      <c r="X88" s="28"/>
      <c r="Y88" s="28"/>
      <c r="Z88" s="28"/>
      <c r="AA88" s="28"/>
      <c r="AB88" s="28"/>
      <c r="AC88" s="28"/>
      <c r="AD88" s="28"/>
    </row>
    <row r="89" spans="1:30" s="53" customFormat="1">
      <c r="A89" s="4">
        <v>3</v>
      </c>
      <c r="B89" s="52" t="s">
        <v>666</v>
      </c>
      <c r="C89" s="12" t="s">
        <v>663</v>
      </c>
      <c r="D89" s="5" t="s">
        <v>120</v>
      </c>
      <c r="E89" s="12"/>
      <c r="F89" s="12"/>
      <c r="G89" s="12"/>
      <c r="H89" s="12"/>
      <c r="I89" s="12"/>
      <c r="J89" s="94"/>
      <c r="K89" s="45"/>
      <c r="L89" s="152" t="str">
        <f t="shared" ca="1" si="2"/>
        <v>prop_id INT   ,</v>
      </c>
      <c r="M89" s="28"/>
      <c r="N89" s="28"/>
      <c r="O89" s="28"/>
      <c r="P89" s="28"/>
      <c r="Q89" s="28"/>
      <c r="R89" s="28"/>
      <c r="S89" s="28"/>
      <c r="T89" s="28"/>
      <c r="U89" s="28"/>
      <c r="V89" s="28"/>
      <c r="W89" s="28"/>
      <c r="X89" s="28"/>
      <c r="Y89" s="28"/>
      <c r="Z89" s="28"/>
      <c r="AA89" s="28"/>
      <c r="AB89" s="28"/>
      <c r="AC89" s="28"/>
      <c r="AD89" s="28"/>
    </row>
    <row r="90" spans="1:30" s="53" customFormat="1">
      <c r="A90" s="4">
        <v>4</v>
      </c>
      <c r="B90" s="5" t="s">
        <v>667</v>
      </c>
      <c r="C90" s="5" t="s">
        <v>664</v>
      </c>
      <c r="D90" s="5" t="s">
        <v>516</v>
      </c>
      <c r="E90" s="12">
        <v>100</v>
      </c>
      <c r="F90" s="26"/>
      <c r="G90" s="26"/>
      <c r="H90" s="26"/>
      <c r="I90" s="26"/>
      <c r="J90" s="65"/>
      <c r="K90" s="12"/>
      <c r="L90" s="152" t="str">
        <f t="shared" ca="1" si="2"/>
        <v>opti_name VARCHAR(100)   ,</v>
      </c>
      <c r="M90" s="28"/>
      <c r="N90" s="28"/>
      <c r="O90" s="28"/>
      <c r="P90" s="28"/>
      <c r="Q90" s="28"/>
      <c r="R90" s="28"/>
      <c r="S90" s="28"/>
      <c r="T90" s="28"/>
      <c r="U90" s="28"/>
      <c r="V90" s="28"/>
      <c r="W90" s="28"/>
      <c r="X90" s="28"/>
      <c r="Y90" s="28"/>
      <c r="Z90" s="28"/>
      <c r="AA90" s="28"/>
      <c r="AB90" s="28"/>
      <c r="AC90" s="28"/>
      <c r="AD90" s="28"/>
    </row>
    <row r="91" spans="1:30" s="91" customFormat="1">
      <c r="A91" s="4">
        <v>5</v>
      </c>
      <c r="B91" s="69" t="s">
        <v>668</v>
      </c>
      <c r="C91" s="69" t="s">
        <v>665</v>
      </c>
      <c r="D91" s="5" t="s">
        <v>120</v>
      </c>
      <c r="E91" s="69"/>
      <c r="F91" s="69"/>
      <c r="G91" s="89"/>
      <c r="H91" s="89"/>
      <c r="I91" s="69"/>
      <c r="J91" s="93"/>
      <c r="K91" s="12"/>
      <c r="L91" s="152" t="str">
        <f t="shared" ca="1" si="2"/>
        <v>opti_order INT   ,</v>
      </c>
      <c r="M91" s="28"/>
      <c r="N91" s="28"/>
      <c r="O91" s="28"/>
      <c r="P91" s="28"/>
      <c r="Q91" s="28"/>
      <c r="R91" s="28"/>
      <c r="S91" s="28"/>
      <c r="T91" s="28"/>
      <c r="U91" s="28"/>
      <c r="V91" s="28"/>
      <c r="W91" s="28"/>
      <c r="X91" s="28"/>
      <c r="Y91" s="28"/>
      <c r="Z91" s="28"/>
      <c r="AA91" s="28"/>
      <c r="AB91" s="28"/>
      <c r="AC91" s="28"/>
      <c r="AD91" s="28"/>
    </row>
    <row r="92" spans="1:30" s="53" customFormat="1">
      <c r="A92" s="4">
        <v>19</v>
      </c>
      <c r="B92" s="12" t="s">
        <v>641</v>
      </c>
      <c r="C92" s="12" t="s">
        <v>369</v>
      </c>
      <c r="D92" s="12" t="s">
        <v>522</v>
      </c>
      <c r="E92" s="12"/>
      <c r="F92" s="12"/>
      <c r="G92" s="92" t="s">
        <v>541</v>
      </c>
      <c r="H92" s="92"/>
      <c r="I92" s="12"/>
      <c r="J92" s="94"/>
      <c r="K92" s="12"/>
      <c r="L92" s="152" t="str">
        <f t="shared" ca="1" si="2"/>
        <v xml:space="preserve">create_time datetime    default getdate() </v>
      </c>
      <c r="M92" s="28"/>
      <c r="N92" s="28"/>
      <c r="O92" s="28"/>
      <c r="P92" s="28"/>
      <c r="Q92" s="28"/>
      <c r="R92" s="28"/>
      <c r="S92" s="28"/>
      <c r="T92" s="28"/>
      <c r="U92" s="28"/>
      <c r="V92" s="28"/>
      <c r="W92" s="28"/>
      <c r="X92" s="28"/>
      <c r="Y92" s="28"/>
      <c r="Z92" s="28"/>
      <c r="AA92" s="28"/>
      <c r="AB92" s="28"/>
      <c r="AC92" s="28"/>
      <c r="AD92" s="28"/>
    </row>
    <row r="93" spans="1:30">
      <c r="L93" t="str">
        <f ca="1">"PRIMARY KEY("&amp;IF(OFFSET(C87,0,3,1,1)="PK",C87&amp;IF(OFFSET(C87,1,3,1,1)="","",","),"")&amp;IF(OFFSET(C87,1,3,1,1)="PK",OFFSET(C87,1,0,1,1)&amp;IF(OFFSET(C87,1,0,1,1)="",",",""),"")&amp;"));"</f>
        <v>PRIMARY KEY(opti_id));</v>
      </c>
    </row>
    <row r="94" spans="1:30">
      <c r="L94" s="28" t="s">
        <v>232</v>
      </c>
    </row>
    <row r="95" spans="1:30" s="53" customFormat="1">
      <c r="A95" s="539" t="s">
        <v>87</v>
      </c>
      <c r="B95" s="540"/>
      <c r="C95" s="553" t="s">
        <v>676</v>
      </c>
      <c r="D95" s="554"/>
      <c r="E95" s="539" t="s">
        <v>88</v>
      </c>
      <c r="F95" s="540"/>
      <c r="G95" s="110"/>
      <c r="H95" s="110"/>
      <c r="I95" s="110"/>
      <c r="J95" s="110"/>
      <c r="K95" s="555" t="s">
        <v>675</v>
      </c>
      <c r="L95" s="28" t="str">
        <f>"/*"&amp;C96&amp;"*/"</f>
        <v>/*产品属性选项表*/</v>
      </c>
      <c r="M95"/>
      <c r="N95" s="28"/>
      <c r="O95" s="28"/>
      <c r="P95" s="28"/>
      <c r="Q95" s="28"/>
      <c r="R95" s="28"/>
      <c r="S95" s="28"/>
      <c r="T95" s="28"/>
      <c r="U95" s="28"/>
      <c r="V95" s="28"/>
      <c r="W95" s="28"/>
      <c r="X95" s="28"/>
      <c r="Y95" s="28"/>
      <c r="Z95" s="28"/>
      <c r="AA95" s="28"/>
      <c r="AB95" s="28"/>
      <c r="AC95" s="28"/>
      <c r="AD95" s="28"/>
    </row>
    <row r="96" spans="1:30" s="53" customFormat="1">
      <c r="A96" s="539" t="s">
        <v>0</v>
      </c>
      <c r="B96" s="540"/>
      <c r="C96" s="553" t="s">
        <v>660</v>
      </c>
      <c r="D96" s="554"/>
      <c r="E96" s="539" t="s">
        <v>89</v>
      </c>
      <c r="F96" s="540"/>
      <c r="G96" s="110"/>
      <c r="H96" s="110"/>
      <c r="I96" s="110"/>
      <c r="J96" s="110"/>
      <c r="K96" s="556"/>
      <c r="L96" s="28" t="str">
        <f>"/*"&amp;C97&amp;"*/"</f>
        <v>/**/</v>
      </c>
      <c r="M96"/>
      <c r="N96" s="28"/>
      <c r="O96" s="28"/>
      <c r="P96" s="28"/>
      <c r="Q96" s="28"/>
      <c r="R96" s="28"/>
      <c r="S96" s="28"/>
      <c r="T96" s="28"/>
      <c r="U96" s="28"/>
      <c r="V96" s="28"/>
      <c r="W96" s="28"/>
      <c r="X96" s="28"/>
      <c r="Y96" s="28"/>
      <c r="Z96" s="28"/>
      <c r="AA96" s="28"/>
      <c r="AB96" s="28"/>
      <c r="AC96" s="28"/>
      <c r="AD96" s="28"/>
    </row>
    <row r="97" spans="1:30" s="53" customFormat="1">
      <c r="A97" s="539" t="s">
        <v>1</v>
      </c>
      <c r="B97" s="540"/>
      <c r="C97" s="546"/>
      <c r="D97" s="547"/>
      <c r="E97" s="547"/>
      <c r="F97" s="547"/>
      <c r="G97" s="547"/>
      <c r="H97" s="547"/>
      <c r="I97" s="547"/>
      <c r="J97" s="547"/>
      <c r="K97" s="548"/>
      <c r="L97" s="54" t="str">
        <f>"if exists (select * from sysobjects where id = object_id(N'["&amp;K95&amp;"]') and OBJECTPROPERTY(id, N'IsUserTable')= 1)"</f>
        <v>if exists (select * from sysobjects where id = object_id(N'[lz_product_unit]') and OBJECTPROPERTY(id, N'IsUserTable')= 1)</v>
      </c>
      <c r="M97"/>
      <c r="N97" s="28"/>
      <c r="O97" s="28"/>
      <c r="P97" s="28"/>
      <c r="Q97" s="28"/>
      <c r="R97" s="28"/>
      <c r="S97" s="28"/>
      <c r="T97" s="28"/>
      <c r="U97" s="28"/>
      <c r="V97" s="28"/>
      <c r="W97" s="28"/>
      <c r="X97" s="28"/>
      <c r="Y97" s="28"/>
      <c r="Z97" s="28"/>
      <c r="AA97" s="28"/>
      <c r="AB97" s="28"/>
      <c r="AC97" s="28"/>
      <c r="AD97" s="28"/>
    </row>
    <row r="98" spans="1:30" s="53" customFormat="1">
      <c r="A98" s="106"/>
      <c r="B98" s="107"/>
      <c r="C98" s="108"/>
      <c r="D98" s="108"/>
      <c r="E98" s="108"/>
      <c r="F98" s="108"/>
      <c r="G98" s="108"/>
      <c r="H98" s="108"/>
      <c r="I98" s="108"/>
      <c r="J98" s="109"/>
      <c r="K98" s="108"/>
      <c r="L98" s="54" t="str">
        <f>"DROP TABLE "&amp;K95</f>
        <v>DROP TABLE lz_product_unit</v>
      </c>
      <c r="M98"/>
      <c r="N98" s="28"/>
      <c r="O98" s="28"/>
      <c r="P98" s="28"/>
      <c r="Q98" s="28"/>
      <c r="R98" s="28"/>
      <c r="S98" s="28"/>
      <c r="T98" s="28"/>
      <c r="U98" s="28"/>
      <c r="V98" s="28"/>
      <c r="W98" s="28"/>
      <c r="X98" s="28"/>
      <c r="Y98" s="28"/>
      <c r="Z98" s="28"/>
      <c r="AA98" s="28"/>
      <c r="AB98" s="28"/>
      <c r="AC98" s="28"/>
      <c r="AD98" s="28"/>
    </row>
    <row r="99" spans="1:30" s="53" customFormat="1">
      <c r="A99" s="1"/>
      <c r="B99" s="1"/>
      <c r="C99" s="1"/>
      <c r="D99" s="2"/>
      <c r="E99" s="1"/>
      <c r="F99" s="1"/>
      <c r="G99" s="1"/>
      <c r="H99" s="1"/>
      <c r="I99" s="1"/>
      <c r="J99" s="50"/>
      <c r="K99" s="1"/>
      <c r="L99" s="53" t="str">
        <f>"GO "</f>
        <v xml:space="preserve">GO </v>
      </c>
      <c r="M99"/>
      <c r="N99" s="28"/>
      <c r="O99" s="28"/>
      <c r="P99" s="28"/>
      <c r="Q99" s="28"/>
      <c r="R99" s="28"/>
      <c r="S99" s="28"/>
      <c r="T99" s="28"/>
      <c r="U99" s="28"/>
      <c r="V99" s="28"/>
      <c r="W99" s="28"/>
      <c r="X99" s="28"/>
      <c r="Y99" s="28"/>
      <c r="Z99" s="28"/>
      <c r="AA99" s="28"/>
      <c r="AB99" s="28"/>
      <c r="AC99" s="28"/>
      <c r="AD99" s="28"/>
    </row>
    <row r="100" spans="1:30" s="53" customFormat="1">
      <c r="A100" s="3" t="s">
        <v>2</v>
      </c>
      <c r="B100" s="3" t="s">
        <v>90</v>
      </c>
      <c r="C100" s="3" t="s">
        <v>91</v>
      </c>
      <c r="D100" s="3" t="s">
        <v>3</v>
      </c>
      <c r="E100" s="3" t="s">
        <v>4</v>
      </c>
      <c r="F100" s="3" t="s">
        <v>97</v>
      </c>
      <c r="G100" s="3" t="s">
        <v>234</v>
      </c>
      <c r="H100" s="3" t="s">
        <v>297</v>
      </c>
      <c r="I100" s="3" t="s">
        <v>233</v>
      </c>
      <c r="J100" s="51" t="s">
        <v>92</v>
      </c>
      <c r="K100" s="3" t="s">
        <v>93</v>
      </c>
      <c r="L100" s="28" t="str">
        <f>"CREATE TABLE "&amp;K95&amp;"("</f>
        <v>CREATE TABLE lz_product_unit(</v>
      </c>
      <c r="M100"/>
      <c r="N100" s="28"/>
      <c r="O100" s="28"/>
      <c r="P100" s="28"/>
      <c r="Q100" s="28"/>
      <c r="R100" s="28"/>
      <c r="S100" s="28"/>
      <c r="T100" s="28"/>
      <c r="U100" s="28"/>
      <c r="V100" s="28"/>
      <c r="W100" s="28"/>
      <c r="X100" s="28"/>
      <c r="Y100" s="28"/>
      <c r="Z100" s="28"/>
      <c r="AA100" s="28"/>
      <c r="AB100" s="28"/>
      <c r="AC100" s="28"/>
      <c r="AD100" s="28"/>
    </row>
    <row r="101" spans="1:30" s="53" customFormat="1">
      <c r="A101" s="4">
        <v>1</v>
      </c>
      <c r="B101" s="52" t="s">
        <v>350</v>
      </c>
      <c r="C101" s="12" t="s">
        <v>677</v>
      </c>
      <c r="D101" s="5" t="s">
        <v>120</v>
      </c>
      <c r="E101" s="26"/>
      <c r="F101" s="12" t="s">
        <v>101</v>
      </c>
      <c r="G101" s="12"/>
      <c r="H101" s="12"/>
      <c r="I101" s="12" t="s">
        <v>629</v>
      </c>
      <c r="J101" s="94" t="s">
        <v>149</v>
      </c>
      <c r="K101" s="45"/>
      <c r="L101" s="152" t="str">
        <f t="shared" ref="L101:L106" ca="1" si="3">C101&amp;" "&amp;D101&amp;IF(OR(D101="DATETIME",D101="INT",D101="DATE",D101="TEXT"),E101,"("&amp;E101&amp;")")&amp;" "&amp;" "&amp;H101&amp;" "&amp;J101&amp;IF(G101&lt;&gt;""," default "&amp;G101&amp;" ","")&amp;IF(I101&lt;&gt;""," identity("&amp;I101&amp;") ","")&amp;IF(OFFSET(C101,1,0,1,1)="","",",")</f>
        <v>unit_id INT   not null identity(1,1) ,</v>
      </c>
      <c r="M101"/>
      <c r="N101" s="28"/>
      <c r="O101" s="28"/>
      <c r="P101" s="28"/>
      <c r="Q101" s="28"/>
      <c r="R101" s="28"/>
      <c r="S101" s="28"/>
      <c r="T101" s="28"/>
      <c r="U101" s="28"/>
      <c r="V101" s="28"/>
      <c r="W101" s="28"/>
      <c r="X101" s="28"/>
      <c r="Y101" s="28"/>
      <c r="Z101" s="28"/>
      <c r="AA101" s="28"/>
      <c r="AB101" s="28"/>
      <c r="AC101" s="28"/>
      <c r="AD101" s="28"/>
    </row>
    <row r="102" spans="1:30" s="53" customFormat="1">
      <c r="A102" s="4">
        <v>2</v>
      </c>
      <c r="B102" s="52" t="s">
        <v>681</v>
      </c>
      <c r="C102" s="12" t="s">
        <v>678</v>
      </c>
      <c r="D102" s="5" t="s">
        <v>516</v>
      </c>
      <c r="E102" s="12">
        <v>200</v>
      </c>
      <c r="F102" s="12"/>
      <c r="G102" s="12"/>
      <c r="H102" s="12" t="s">
        <v>684</v>
      </c>
      <c r="I102" s="12"/>
      <c r="J102" s="94"/>
      <c r="K102" s="45"/>
      <c r="L102" s="152" t="str">
        <f t="shared" ca="1" si="3"/>
        <v>unit_name VARCHAR(200)  unique ,</v>
      </c>
      <c r="M102"/>
      <c r="N102" s="28"/>
      <c r="O102" s="28"/>
      <c r="P102" s="28"/>
      <c r="Q102" s="28"/>
      <c r="R102" s="28"/>
      <c r="S102" s="28"/>
      <c r="T102" s="28"/>
      <c r="U102" s="28"/>
      <c r="V102" s="28"/>
      <c r="W102" s="28"/>
      <c r="X102" s="28"/>
      <c r="Y102" s="28"/>
      <c r="Z102" s="28"/>
      <c r="AA102" s="28"/>
      <c r="AB102" s="28"/>
      <c r="AC102" s="28"/>
      <c r="AD102" s="28"/>
    </row>
    <row r="103" spans="1:30" s="53" customFormat="1">
      <c r="A103" s="4">
        <v>3</v>
      </c>
      <c r="B103" s="52" t="s">
        <v>682</v>
      </c>
      <c r="C103" s="12" t="s">
        <v>672</v>
      </c>
      <c r="D103" s="5" t="s">
        <v>120</v>
      </c>
      <c r="E103" s="12"/>
      <c r="F103" s="12"/>
      <c r="G103" s="12"/>
      <c r="H103" s="12"/>
      <c r="I103" s="12"/>
      <c r="J103" s="94"/>
      <c r="K103" s="45"/>
      <c r="L103" s="152" t="str">
        <f t="shared" ca="1" si="3"/>
        <v>temp_id INT   ,</v>
      </c>
      <c r="M103"/>
      <c r="N103" s="28"/>
      <c r="O103" s="28"/>
      <c r="P103" s="28"/>
      <c r="Q103" s="28"/>
      <c r="R103" s="28"/>
      <c r="S103" s="28"/>
      <c r="T103" s="28"/>
      <c r="U103" s="28"/>
      <c r="V103" s="28"/>
      <c r="W103" s="28"/>
      <c r="X103" s="28"/>
      <c r="Y103" s="28"/>
      <c r="Z103" s="28"/>
      <c r="AA103" s="28"/>
      <c r="AB103" s="28"/>
      <c r="AC103" s="28"/>
      <c r="AD103" s="28"/>
    </row>
    <row r="104" spans="1:30" s="53" customFormat="1">
      <c r="A104" s="4">
        <v>4</v>
      </c>
      <c r="B104" s="5" t="s">
        <v>683</v>
      </c>
      <c r="C104" s="5" t="s">
        <v>679</v>
      </c>
      <c r="D104" s="5" t="s">
        <v>120</v>
      </c>
      <c r="E104" s="12"/>
      <c r="F104" s="26"/>
      <c r="G104" s="26"/>
      <c r="H104" s="26"/>
      <c r="I104" s="26"/>
      <c r="J104" s="65"/>
      <c r="K104" s="12"/>
      <c r="L104" s="152" t="str">
        <f t="shared" ca="1" si="3"/>
        <v>admin_id INT   ,</v>
      </c>
      <c r="M104"/>
      <c r="N104"/>
      <c r="O104" s="28"/>
      <c r="P104" s="28"/>
      <c r="Q104" s="28"/>
      <c r="R104" s="28"/>
      <c r="S104" s="28"/>
      <c r="T104" s="28"/>
      <c r="U104" s="28"/>
      <c r="V104" s="28"/>
      <c r="W104" s="28"/>
      <c r="X104" s="28"/>
      <c r="Y104" s="28"/>
      <c r="Z104" s="28"/>
      <c r="AA104" s="28"/>
      <c r="AB104" s="28"/>
      <c r="AC104" s="28"/>
      <c r="AD104" s="28"/>
    </row>
    <row r="105" spans="1:30" s="91" customFormat="1">
      <c r="A105" s="4">
        <v>5</v>
      </c>
      <c r="B105" s="69" t="s">
        <v>640</v>
      </c>
      <c r="C105" s="69" t="s">
        <v>680</v>
      </c>
      <c r="D105" s="5" t="s">
        <v>516</v>
      </c>
      <c r="E105" s="69">
        <v>400</v>
      </c>
      <c r="F105" s="69"/>
      <c r="G105" s="89"/>
      <c r="H105" s="89"/>
      <c r="I105" s="69"/>
      <c r="J105" s="93"/>
      <c r="K105" s="12"/>
      <c r="L105" s="152" t="str">
        <f t="shared" ca="1" si="3"/>
        <v>unit_desc VARCHAR(400)   ,</v>
      </c>
      <c r="M105"/>
      <c r="N105" s="28"/>
      <c r="O105" s="28"/>
      <c r="P105" s="28"/>
      <c r="Q105" s="28"/>
      <c r="R105" s="28"/>
      <c r="S105" s="28"/>
      <c r="T105" s="28"/>
      <c r="U105" s="28"/>
      <c r="V105" s="28"/>
      <c r="W105" s="28"/>
      <c r="X105" s="28"/>
      <c r="Y105" s="28"/>
      <c r="Z105" s="28"/>
      <c r="AA105" s="28"/>
      <c r="AB105" s="28"/>
      <c r="AC105" s="28"/>
      <c r="AD105" s="28"/>
    </row>
    <row r="106" spans="1:30" s="53" customFormat="1">
      <c r="A106" s="4">
        <v>19</v>
      </c>
      <c r="B106" s="12" t="s">
        <v>641</v>
      </c>
      <c r="C106" s="12" t="s">
        <v>369</v>
      </c>
      <c r="D106" s="12" t="s">
        <v>522</v>
      </c>
      <c r="E106" s="12"/>
      <c r="F106" s="12"/>
      <c r="G106" s="92" t="s">
        <v>541</v>
      </c>
      <c r="H106" s="92"/>
      <c r="I106" s="12"/>
      <c r="J106" s="94"/>
      <c r="K106" s="12"/>
      <c r="L106" s="152" t="str">
        <f t="shared" ca="1" si="3"/>
        <v xml:space="preserve">create_time datetime    default getdate() </v>
      </c>
      <c r="M106"/>
      <c r="N106" s="28"/>
      <c r="O106" s="28"/>
      <c r="P106" s="28"/>
      <c r="Q106" s="28"/>
      <c r="R106" s="28"/>
      <c r="S106" s="28"/>
      <c r="T106" s="28"/>
      <c r="U106" s="28"/>
      <c r="V106" s="28"/>
      <c r="W106" s="28"/>
      <c r="X106" s="28"/>
      <c r="Y106" s="28"/>
      <c r="Z106" s="28"/>
      <c r="AA106" s="28"/>
      <c r="AB106" s="28"/>
      <c r="AC106" s="28"/>
      <c r="AD106" s="28"/>
    </row>
    <row r="107" spans="1:30">
      <c r="L107" t="str">
        <f ca="1">"PRIMARY KEY("&amp;IF(OFFSET(C101,0,3,1,1)="PK",C101&amp;IF(OFFSET(C101,1,3,1,1)="","",","),"")&amp;IF(OFFSET(C101,1,3,1,1)="PK",OFFSET(C101,1,0,1,1)&amp;IF(OFFSET(C101,1,0,1,1)="",",",""),"")&amp;"));"</f>
        <v>PRIMARY KEY(unit_id));</v>
      </c>
    </row>
    <row r="108" spans="1:30">
      <c r="L108" s="28" t="s">
        <v>232</v>
      </c>
    </row>
    <row r="109" spans="1:30">
      <c r="A109" s="539" t="s">
        <v>87</v>
      </c>
      <c r="B109" s="552"/>
      <c r="C109" s="557" t="s">
        <v>98</v>
      </c>
      <c r="D109" s="557"/>
      <c r="E109" s="558" t="s">
        <v>88</v>
      </c>
      <c r="F109" s="558"/>
      <c r="G109" s="175"/>
      <c r="H109" s="175"/>
      <c r="I109" s="175"/>
      <c r="J109" s="175"/>
      <c r="K109" s="559" t="s">
        <v>1131</v>
      </c>
      <c r="L109" s="28" t="str">
        <f>"/*"&amp;C110&amp;"*/"</f>
        <v>/*测试表*/</v>
      </c>
      <c r="N109" s="28"/>
      <c r="O109" s="28"/>
      <c r="P109" s="28"/>
      <c r="Q109" s="28"/>
      <c r="R109" s="28"/>
      <c r="S109" s="28"/>
      <c r="T109" s="28"/>
      <c r="U109" s="28"/>
      <c r="V109" s="28"/>
      <c r="W109" s="28"/>
      <c r="X109" s="28"/>
      <c r="Y109" s="28"/>
      <c r="Z109" s="28"/>
      <c r="AA109" s="28"/>
      <c r="AB109" s="28"/>
      <c r="AC109" s="28"/>
      <c r="AD109" s="28"/>
    </row>
    <row r="110" spans="1:30">
      <c r="A110" s="539" t="s">
        <v>0</v>
      </c>
      <c r="B110" s="552"/>
      <c r="C110" s="557" t="s">
        <v>1130</v>
      </c>
      <c r="D110" s="557"/>
      <c r="E110" s="558" t="s">
        <v>89</v>
      </c>
      <c r="F110" s="558"/>
      <c r="G110" s="175"/>
      <c r="H110" s="175"/>
      <c r="I110" s="175"/>
      <c r="J110" s="175"/>
      <c r="K110" s="559"/>
      <c r="L110" s="28" t="str">
        <f>"/*"&amp;C111&amp;"*/"</f>
        <v>/*用于记录合同主体信息*/</v>
      </c>
      <c r="N110" s="28"/>
      <c r="O110" s="28"/>
      <c r="P110" s="28"/>
      <c r="Q110" s="28"/>
      <c r="R110" s="28"/>
      <c r="S110" s="28"/>
      <c r="T110" s="28"/>
      <c r="U110" s="28"/>
      <c r="V110" s="28"/>
      <c r="W110" s="28"/>
      <c r="X110" s="28"/>
      <c r="Y110" s="28"/>
      <c r="Z110" s="28"/>
      <c r="AA110" s="28"/>
      <c r="AB110" s="28"/>
      <c r="AC110" s="28"/>
      <c r="AD110" s="28"/>
    </row>
    <row r="111" spans="1:30">
      <c r="A111" s="539" t="s">
        <v>1</v>
      </c>
      <c r="B111" s="552"/>
      <c r="C111" s="542" t="s">
        <v>99</v>
      </c>
      <c r="D111" s="542"/>
      <c r="E111" s="542"/>
      <c r="F111" s="542"/>
      <c r="G111" s="542"/>
      <c r="H111" s="542"/>
      <c r="I111" s="542"/>
      <c r="J111" s="542"/>
      <c r="K111" s="542"/>
      <c r="L111" s="54" t="str">
        <f>"if exists (select * from sysobjects where id = object_id(N'["&amp;K109&amp;"]') and OBJECTPROPERTY(id, N'IsUserTable')= 1)"</f>
        <v>if exists (select * from sysobjects where id = object_id(N'[LZ_TEST_DINGJIE]') and OBJECTPROPERTY(id, N'IsUserTable')= 1)</v>
      </c>
      <c r="N111" s="28"/>
      <c r="O111" s="28"/>
      <c r="P111" s="28"/>
      <c r="Q111" s="28"/>
      <c r="R111" s="28"/>
      <c r="S111" s="28"/>
      <c r="T111" s="28"/>
      <c r="U111" s="28"/>
      <c r="V111" s="28"/>
      <c r="W111" s="28"/>
      <c r="X111" s="28"/>
      <c r="Y111" s="28"/>
      <c r="Z111" s="28"/>
      <c r="AA111" s="28"/>
      <c r="AB111" s="28"/>
      <c r="AC111" s="28"/>
      <c r="AD111" s="28"/>
    </row>
    <row r="112" spans="1:30">
      <c r="A112" s="173"/>
      <c r="B112" s="176"/>
      <c r="C112" s="174"/>
      <c r="D112" s="174"/>
      <c r="E112" s="174"/>
      <c r="F112" s="174"/>
      <c r="G112" s="174"/>
      <c r="H112" s="174"/>
      <c r="I112" s="174"/>
      <c r="J112" s="174"/>
      <c r="K112" s="174"/>
      <c r="L112" s="54" t="str">
        <f>"DROP TABLE "&amp;K109</f>
        <v>DROP TABLE LZ_TEST_DINGJIE</v>
      </c>
      <c r="N112" s="28"/>
      <c r="O112" s="28"/>
      <c r="P112" s="28"/>
      <c r="Q112" s="28"/>
      <c r="R112" s="28"/>
      <c r="S112" s="28"/>
      <c r="T112" s="28"/>
      <c r="U112" s="28"/>
      <c r="V112" s="28"/>
      <c r="W112" s="28"/>
      <c r="X112" s="28"/>
      <c r="Y112" s="28"/>
      <c r="Z112" s="28"/>
      <c r="AA112" s="28"/>
      <c r="AB112" s="28"/>
      <c r="AC112" s="28"/>
      <c r="AD112" s="28"/>
    </row>
    <row r="113" spans="1:30">
      <c r="A113" s="1"/>
      <c r="B113" s="50"/>
      <c r="C113" s="1"/>
      <c r="D113" s="2"/>
      <c r="E113" s="1"/>
      <c r="F113" s="1"/>
      <c r="G113" s="1"/>
      <c r="H113" s="1"/>
      <c r="I113" s="1"/>
      <c r="J113" s="1"/>
      <c r="K113" s="1"/>
      <c r="L113" s="53" t="str">
        <f>"GO "</f>
        <v xml:space="preserve">GO </v>
      </c>
      <c r="N113" s="28"/>
      <c r="O113" s="28"/>
      <c r="P113" s="28"/>
      <c r="Q113" s="28"/>
      <c r="R113" s="28"/>
      <c r="S113" s="28"/>
      <c r="T113" s="28"/>
      <c r="U113" s="28"/>
      <c r="V113" s="28"/>
      <c r="W113" s="28"/>
      <c r="X113" s="28"/>
      <c r="Y113" s="28"/>
      <c r="Z113" s="28"/>
      <c r="AA113" s="28"/>
      <c r="AB113" s="28"/>
      <c r="AC113" s="28"/>
      <c r="AD113" s="28"/>
    </row>
    <row r="114" spans="1:30">
      <c r="A114" s="3" t="s">
        <v>2</v>
      </c>
      <c r="B114" s="51" t="s">
        <v>90</v>
      </c>
      <c r="C114" s="3" t="s">
        <v>91</v>
      </c>
      <c r="D114" s="3" t="s">
        <v>3</v>
      </c>
      <c r="E114" s="3" t="s">
        <v>4</v>
      </c>
      <c r="F114" s="3" t="s">
        <v>97</v>
      </c>
      <c r="G114" s="3" t="s">
        <v>234</v>
      </c>
      <c r="H114" s="3" t="s">
        <v>297</v>
      </c>
      <c r="I114" s="3" t="s">
        <v>233</v>
      </c>
      <c r="J114" s="3" t="s">
        <v>92</v>
      </c>
      <c r="K114" s="3" t="s">
        <v>93</v>
      </c>
      <c r="L114" s="28" t="str">
        <f>"CREATE TABLE "&amp;K109&amp;"("</f>
        <v>CREATE TABLE LZ_TEST_DINGJIE(</v>
      </c>
      <c r="N114" s="28"/>
      <c r="O114" s="28"/>
      <c r="P114" s="28"/>
      <c r="Q114" s="28"/>
      <c r="R114" s="28"/>
      <c r="S114" s="28"/>
      <c r="T114" s="28"/>
      <c r="U114" s="28"/>
      <c r="V114" s="28"/>
      <c r="W114" s="28"/>
      <c r="X114" s="28"/>
      <c r="Y114" s="28"/>
      <c r="Z114" s="28"/>
      <c r="AA114" s="28"/>
      <c r="AB114" s="28"/>
      <c r="AC114" s="28"/>
      <c r="AD114" s="28"/>
    </row>
    <row r="115" spans="1:30">
      <c r="A115" s="4">
        <v>1</v>
      </c>
      <c r="B115" s="98" t="s">
        <v>38</v>
      </c>
      <c r="C115" s="12" t="s">
        <v>1978</v>
      </c>
      <c r="D115" s="12" t="s">
        <v>95</v>
      </c>
      <c r="E115" s="99">
        <v>20</v>
      </c>
      <c r="F115" s="92" t="s">
        <v>101</v>
      </c>
      <c r="G115" s="92"/>
      <c r="H115" s="92"/>
      <c r="I115" s="92"/>
      <c r="J115" s="12" t="s">
        <v>220</v>
      </c>
      <c r="K115" s="45" t="s">
        <v>388</v>
      </c>
      <c r="L115" s="152" t="str">
        <f t="shared" ref="L115:L120" ca="1" si="4">C115&amp;" "&amp;D115&amp;IF(OR(D115="DATETIME",D115="INT",D115="DATE",D115="TEXT"),E115,"("&amp;E115&amp;")")&amp;" "&amp;" "&amp;H115&amp;" "&amp;J115&amp;IF(G115&lt;&gt;""," default "&amp;G115&amp;" ","")&amp;IF(I115&lt;&gt;""," identity("&amp;I115&amp;") ","")&amp;IF(OFFSET(C115,1,0,1,1)="","",",")</f>
        <v>LCM_CONTRACTMAIN_ID NVARCHAR(20)   NOT NULL,</v>
      </c>
      <c r="N115" s="28"/>
      <c r="O115" s="28"/>
      <c r="P115" s="28"/>
      <c r="Q115" s="28"/>
      <c r="R115" s="28"/>
      <c r="S115" s="28"/>
      <c r="T115" s="28"/>
      <c r="U115" s="28"/>
      <c r="V115" s="28"/>
      <c r="W115" s="28"/>
      <c r="X115" s="28"/>
      <c r="Y115" s="28"/>
      <c r="Z115" s="28"/>
      <c r="AA115" s="28"/>
      <c r="AB115" s="28"/>
      <c r="AC115" s="28"/>
      <c r="AD115" s="28"/>
    </row>
    <row r="116" spans="1:30">
      <c r="A116" s="4">
        <v>2</v>
      </c>
      <c r="B116" s="98" t="s">
        <v>102</v>
      </c>
      <c r="C116" s="12" t="s">
        <v>171</v>
      </c>
      <c r="D116" s="12" t="s">
        <v>95</v>
      </c>
      <c r="E116" s="12">
        <v>20</v>
      </c>
      <c r="F116" s="92"/>
      <c r="G116" s="92"/>
      <c r="H116" s="92"/>
      <c r="I116" s="92"/>
      <c r="J116" s="12" t="s">
        <v>220</v>
      </c>
      <c r="K116" s="45" t="s">
        <v>170</v>
      </c>
      <c r="L116" s="152" t="str">
        <f t="shared" ca="1" si="4"/>
        <v>LCM_CUSTOMER_LOCAL_ID NVARCHAR(20)   NOT NULL,</v>
      </c>
      <c r="N116" s="28"/>
      <c r="O116" s="28"/>
      <c r="P116" s="28"/>
      <c r="Q116" s="28"/>
      <c r="R116" s="28"/>
      <c r="S116" s="28"/>
      <c r="T116" s="28"/>
      <c r="U116" s="28"/>
      <c r="V116" s="28"/>
      <c r="W116" s="28"/>
      <c r="X116" s="28"/>
      <c r="Y116" s="28"/>
      <c r="Z116" s="28"/>
      <c r="AA116" s="28"/>
      <c r="AB116" s="28"/>
      <c r="AC116" s="28"/>
      <c r="AD116" s="28"/>
    </row>
    <row r="117" spans="1:30">
      <c r="A117" s="4">
        <v>3</v>
      </c>
      <c r="B117" s="98" t="s">
        <v>111</v>
      </c>
      <c r="C117" s="12" t="s">
        <v>138</v>
      </c>
      <c r="D117" s="12" t="s">
        <v>94</v>
      </c>
      <c r="E117" s="99">
        <v>200</v>
      </c>
      <c r="F117" s="92"/>
      <c r="G117" s="92"/>
      <c r="H117" s="92"/>
      <c r="I117" s="92"/>
      <c r="J117" s="12" t="s">
        <v>220</v>
      </c>
      <c r="K117" s="12" t="s">
        <v>221</v>
      </c>
      <c r="L117" s="152" t="str">
        <f t="shared" ca="1" si="4"/>
        <v>LCM_CUSTOMER_NAME NVARCHAR(200)   NOT NULL,</v>
      </c>
      <c r="N117" s="28"/>
      <c r="O117" s="28"/>
      <c r="P117" s="28"/>
      <c r="Q117" s="28"/>
      <c r="R117" s="28"/>
      <c r="S117" s="28"/>
      <c r="T117" s="28"/>
      <c r="U117" s="28"/>
      <c r="V117" s="28"/>
      <c r="W117" s="28"/>
      <c r="X117" s="28"/>
      <c r="Y117" s="28"/>
      <c r="Z117" s="28"/>
      <c r="AA117" s="28"/>
      <c r="AB117" s="28"/>
      <c r="AC117" s="28"/>
      <c r="AD117" s="28"/>
    </row>
    <row r="118" spans="1:30">
      <c r="A118" s="4">
        <v>4</v>
      </c>
      <c r="B118" s="98" t="s">
        <v>103</v>
      </c>
      <c r="C118" s="12" t="s">
        <v>139</v>
      </c>
      <c r="D118" s="12" t="s">
        <v>94</v>
      </c>
      <c r="E118" s="99">
        <v>20</v>
      </c>
      <c r="F118" s="92"/>
      <c r="G118" s="92"/>
      <c r="H118" s="92"/>
      <c r="I118" s="92"/>
      <c r="J118" s="12" t="s">
        <v>220</v>
      </c>
      <c r="K118" s="45" t="s">
        <v>172</v>
      </c>
      <c r="L118" s="152" t="str">
        <f t="shared" ca="1" si="4"/>
        <v>LCM_CUSTMAIN_ACCOUNT NVARCHAR(20)   NOT NULL,</v>
      </c>
      <c r="N118" s="28"/>
      <c r="O118" s="28"/>
      <c r="P118" s="28"/>
      <c r="Q118" s="28"/>
      <c r="R118" s="28"/>
      <c r="S118" s="28"/>
      <c r="T118" s="28"/>
      <c r="U118" s="28"/>
      <c r="V118" s="28"/>
      <c r="W118" s="28"/>
      <c r="X118" s="28"/>
      <c r="Y118" s="28"/>
      <c r="Z118" s="28"/>
      <c r="AA118" s="28"/>
      <c r="AB118" s="28"/>
      <c r="AC118" s="28"/>
      <c r="AD118" s="28"/>
    </row>
    <row r="119" spans="1:30">
      <c r="A119" s="4">
        <v>5</v>
      </c>
      <c r="B119" s="98" t="s">
        <v>110</v>
      </c>
      <c r="C119" s="12" t="s">
        <v>174</v>
      </c>
      <c r="D119" s="12" t="s">
        <v>120</v>
      </c>
      <c r="E119" s="99"/>
      <c r="F119" s="92"/>
      <c r="G119" s="92"/>
      <c r="H119" s="92"/>
      <c r="I119" s="92"/>
      <c r="J119" s="12" t="s">
        <v>220</v>
      </c>
      <c r="K119" s="45" t="s">
        <v>222</v>
      </c>
      <c r="L119" s="152" t="str">
        <f t="shared" ca="1" si="4"/>
        <v>LCM_BUSIMAIN_ACCOUNT INT   NOT NULL,</v>
      </c>
      <c r="N119" s="28"/>
      <c r="O119" s="28"/>
      <c r="P119" s="28"/>
      <c r="Q119" s="28"/>
      <c r="R119" s="28"/>
      <c r="S119" s="28"/>
      <c r="T119" s="28"/>
      <c r="U119" s="28"/>
      <c r="V119" s="28"/>
      <c r="W119" s="28"/>
      <c r="X119" s="28"/>
      <c r="Y119" s="28"/>
      <c r="Z119" s="28"/>
      <c r="AA119" s="28"/>
      <c r="AB119" s="28"/>
      <c r="AC119" s="28"/>
      <c r="AD119" s="28"/>
    </row>
    <row r="120" spans="1:30">
      <c r="A120" s="4">
        <v>6</v>
      </c>
      <c r="B120" s="98" t="s">
        <v>104</v>
      </c>
      <c r="C120" s="12" t="s">
        <v>175</v>
      </c>
      <c r="D120" s="12" t="s">
        <v>112</v>
      </c>
      <c r="E120" s="99"/>
      <c r="F120" s="92"/>
      <c r="G120" s="92"/>
      <c r="H120" s="92"/>
      <c r="I120" s="92"/>
      <c r="J120" s="12" t="s">
        <v>220</v>
      </c>
      <c r="K120" s="12" t="s">
        <v>109</v>
      </c>
      <c r="L120" s="152" t="str">
        <f t="shared" ca="1" si="4"/>
        <v>LCM_SIGNDATE DATETIME   NOT NULL</v>
      </c>
      <c r="N120" s="28"/>
      <c r="O120" s="28"/>
      <c r="P120" s="28"/>
      <c r="Q120" s="28"/>
      <c r="R120" s="28"/>
      <c r="S120" s="28"/>
      <c r="T120" s="28"/>
      <c r="U120" s="28"/>
      <c r="V120" s="28"/>
      <c r="W120" s="28"/>
      <c r="X120" s="28"/>
      <c r="Y120" s="28"/>
      <c r="Z120" s="28"/>
      <c r="AA120" s="28"/>
      <c r="AB120" s="28"/>
      <c r="AC120" s="28"/>
      <c r="AD120" s="28"/>
    </row>
    <row r="121" spans="1:30">
      <c r="A121" s="28"/>
      <c r="B121" s="28"/>
      <c r="C121" s="28"/>
      <c r="D121" s="28"/>
      <c r="E121" s="28"/>
      <c r="F121" s="28"/>
      <c r="G121" s="28"/>
      <c r="H121" s="28"/>
      <c r="I121" s="28"/>
      <c r="J121" s="28"/>
      <c r="K121" s="28"/>
      <c r="L121" s="53" t="str">
        <f ca="1">"PRIMARY KEY("&amp;IF(OFFSET(C115,0,3,1,1)="PK",C115&amp;IF(OFFSET(C115,1,3,1,1)="","",","),"")&amp;IF(OFFSET(C115,1,3,1,1)="PK",OFFSET(C115,1,0,1,1)&amp;IF(OFFSET(C115,1,0,1,1)="",",",""),"")&amp;"));"</f>
        <v>PRIMARY KEY(LCM_CONTRACTMAIN_ID));</v>
      </c>
      <c r="N121" s="28"/>
      <c r="O121" s="28"/>
      <c r="P121" s="28"/>
      <c r="Q121" s="28"/>
      <c r="R121" s="28"/>
      <c r="S121" s="28"/>
      <c r="T121" s="28"/>
      <c r="U121" s="28"/>
      <c r="V121" s="28"/>
      <c r="W121" s="28"/>
      <c r="X121" s="28"/>
      <c r="Y121" s="28"/>
      <c r="Z121" s="28"/>
      <c r="AA121" s="28"/>
      <c r="AB121" s="28"/>
      <c r="AC121" s="28"/>
      <c r="AD121" s="28"/>
    </row>
    <row r="122" spans="1:30" ht="14.25" customHeight="1">
      <c r="A122" s="28"/>
      <c r="B122" s="28"/>
      <c r="C122" s="28"/>
      <c r="D122" s="28"/>
      <c r="E122" s="28"/>
      <c r="F122" s="28"/>
      <c r="G122" s="28"/>
      <c r="H122" s="28"/>
      <c r="I122" s="28"/>
      <c r="J122" s="28"/>
      <c r="K122" s="28"/>
      <c r="L122" s="53" t="s">
        <v>232</v>
      </c>
      <c r="N122" s="28"/>
      <c r="O122" s="28"/>
      <c r="P122" s="28"/>
      <c r="Q122" s="28"/>
      <c r="R122" s="28"/>
      <c r="S122" s="28"/>
      <c r="T122" s="28"/>
      <c r="U122" s="28"/>
      <c r="V122" s="28"/>
      <c r="W122" s="28"/>
      <c r="X122" s="28"/>
      <c r="Y122" s="28"/>
      <c r="Z122" s="28"/>
      <c r="AA122" s="28"/>
      <c r="AB122" s="28"/>
      <c r="AC122" s="28"/>
      <c r="AD122" s="28"/>
    </row>
    <row r="123" spans="1:30">
      <c r="A123" s="539" t="s">
        <v>87</v>
      </c>
      <c r="B123" s="540"/>
      <c r="C123" s="553" t="s">
        <v>98</v>
      </c>
      <c r="D123" s="554"/>
      <c r="E123" s="539" t="s">
        <v>88</v>
      </c>
      <c r="F123" s="540"/>
      <c r="G123" s="433"/>
      <c r="H123" s="433"/>
      <c r="I123" s="433"/>
      <c r="J123" s="433"/>
      <c r="K123" s="555" t="s">
        <v>671</v>
      </c>
      <c r="L123" s="28" t="str">
        <f>"/*"&amp;C124&amp;"*/"</f>
        <v>/*产品数据组表*/</v>
      </c>
      <c r="N123" s="28"/>
      <c r="O123" s="28"/>
      <c r="P123" s="28"/>
      <c r="Q123" s="28"/>
      <c r="R123" s="28"/>
      <c r="S123" s="28"/>
      <c r="T123" s="28"/>
      <c r="U123" s="28"/>
      <c r="V123" s="28"/>
      <c r="W123" s="28"/>
      <c r="X123" s="28"/>
      <c r="Y123" s="28"/>
      <c r="Z123" s="28"/>
      <c r="AA123" s="28"/>
      <c r="AB123" s="28"/>
      <c r="AC123" s="28"/>
      <c r="AD123" s="28"/>
    </row>
    <row r="124" spans="1:30">
      <c r="A124" s="539" t="s">
        <v>0</v>
      </c>
      <c r="B124" s="540"/>
      <c r="C124" s="553" t="s">
        <v>670</v>
      </c>
      <c r="D124" s="554"/>
      <c r="E124" s="539" t="s">
        <v>89</v>
      </c>
      <c r="F124" s="540"/>
      <c r="G124" s="433"/>
      <c r="H124" s="433"/>
      <c r="I124" s="433"/>
      <c r="J124" s="433"/>
      <c r="K124" s="556"/>
      <c r="L124" s="28" t="str">
        <f>"/*"&amp;C125&amp;"*/"</f>
        <v>/**/</v>
      </c>
      <c r="N124" s="28"/>
      <c r="O124" s="28"/>
      <c r="P124" s="28"/>
      <c r="Q124" s="28"/>
      <c r="R124" s="28"/>
      <c r="S124" s="28"/>
      <c r="T124" s="28"/>
      <c r="U124" s="28"/>
      <c r="V124" s="28"/>
      <c r="W124" s="28"/>
      <c r="X124" s="28"/>
      <c r="Y124" s="28"/>
      <c r="Z124" s="28"/>
      <c r="AA124" s="28"/>
      <c r="AB124" s="28"/>
      <c r="AC124" s="28"/>
      <c r="AD124" s="28"/>
    </row>
    <row r="125" spans="1:30">
      <c r="A125" s="539" t="s">
        <v>1</v>
      </c>
      <c r="B125" s="552"/>
      <c r="C125" s="542"/>
      <c r="D125" s="542"/>
      <c r="E125" s="542"/>
      <c r="F125" s="542"/>
      <c r="G125" s="542"/>
      <c r="H125" s="542"/>
      <c r="I125" s="542"/>
      <c r="J125" s="542"/>
      <c r="K125" s="542"/>
      <c r="L125" s="54" t="str">
        <f>"if exists (select * from sysobjects where id = object_id(N'["&amp;K123&amp;"]') and OBJECTPROPERTY(id, N'IsUserTable')= 1)"</f>
        <v>if exists (select * from sysobjects where id = object_id(N'[lz_product_template]') and OBJECTPROPERTY(id, N'IsUserTable')= 1)</v>
      </c>
      <c r="N125" s="28"/>
      <c r="O125" s="28"/>
      <c r="P125" s="28"/>
      <c r="Q125" s="28"/>
      <c r="R125" s="28"/>
      <c r="S125" s="28"/>
      <c r="T125" s="28"/>
      <c r="U125" s="28"/>
      <c r="V125" s="28"/>
      <c r="W125" s="28"/>
      <c r="X125" s="28"/>
      <c r="Y125" s="28"/>
      <c r="Z125" s="28"/>
      <c r="AA125" s="28"/>
      <c r="AB125" s="28"/>
      <c r="AC125" s="28"/>
      <c r="AD125" s="28"/>
    </row>
    <row r="126" spans="1:30">
      <c r="A126" s="430"/>
      <c r="B126" s="432"/>
      <c r="C126" s="431"/>
      <c r="D126" s="431"/>
      <c r="E126" s="431"/>
      <c r="F126" s="431"/>
      <c r="G126" s="431"/>
      <c r="H126" s="431"/>
      <c r="I126" s="431"/>
      <c r="J126" s="431"/>
      <c r="K126" s="431"/>
      <c r="L126" s="54" t="str">
        <f>"DROP TABLE "&amp;K123</f>
        <v>DROP TABLE lz_product_template</v>
      </c>
      <c r="N126" s="28"/>
      <c r="O126" s="28"/>
      <c r="P126" s="28"/>
      <c r="Q126" s="28"/>
      <c r="R126" s="28"/>
      <c r="S126" s="28"/>
      <c r="T126" s="28"/>
      <c r="U126" s="28"/>
      <c r="V126" s="28"/>
      <c r="W126" s="28"/>
      <c r="X126" s="28"/>
      <c r="Y126" s="28"/>
      <c r="Z126" s="28"/>
      <c r="AA126" s="28"/>
      <c r="AB126" s="28"/>
      <c r="AC126" s="28"/>
      <c r="AD126" s="28"/>
    </row>
    <row r="127" spans="1:30">
      <c r="A127" s="1"/>
      <c r="B127" s="50"/>
      <c r="C127" s="1"/>
      <c r="D127" s="2"/>
      <c r="E127" s="1"/>
      <c r="F127" s="1"/>
      <c r="G127" s="1"/>
      <c r="H127" s="1"/>
      <c r="I127" s="1"/>
      <c r="J127" s="1"/>
      <c r="K127" s="1"/>
      <c r="L127" s="53" t="str">
        <f>"GO "</f>
        <v xml:space="preserve">GO </v>
      </c>
      <c r="N127" s="28"/>
      <c r="O127" s="28"/>
      <c r="P127" s="28"/>
      <c r="Q127" s="28"/>
      <c r="R127" s="28"/>
      <c r="S127" s="28"/>
      <c r="T127" s="28"/>
      <c r="U127" s="28"/>
      <c r="V127" s="28"/>
      <c r="W127" s="28"/>
      <c r="X127" s="28"/>
      <c r="Y127" s="28"/>
      <c r="Z127" s="28"/>
      <c r="AA127" s="28"/>
      <c r="AB127" s="28"/>
      <c r="AC127" s="28"/>
      <c r="AD127" s="28"/>
    </row>
    <row r="128" spans="1:30">
      <c r="A128" s="3" t="s">
        <v>2</v>
      </c>
      <c r="B128" s="51" t="s">
        <v>90</v>
      </c>
      <c r="C128" s="3" t="s">
        <v>91</v>
      </c>
      <c r="D128" s="3" t="s">
        <v>3</v>
      </c>
      <c r="E128" s="3" t="s">
        <v>4</v>
      </c>
      <c r="F128" s="3" t="s">
        <v>97</v>
      </c>
      <c r="G128" s="3" t="s">
        <v>234</v>
      </c>
      <c r="H128" s="3" t="s">
        <v>297</v>
      </c>
      <c r="I128" s="3" t="s">
        <v>233</v>
      </c>
      <c r="J128" s="3" t="s">
        <v>92</v>
      </c>
      <c r="K128" s="3" t="s">
        <v>93</v>
      </c>
      <c r="L128" s="28" t="str">
        <f>"CREATE TABLE "&amp;K123&amp;"("</f>
        <v>CREATE TABLE lz_product_template(</v>
      </c>
      <c r="N128" s="28"/>
      <c r="O128" s="28"/>
      <c r="P128" s="28"/>
      <c r="Q128" s="28"/>
      <c r="R128" s="28"/>
      <c r="S128" s="28"/>
      <c r="T128" s="28"/>
      <c r="U128" s="28"/>
      <c r="V128" s="28"/>
      <c r="W128" s="28"/>
      <c r="X128" s="28"/>
      <c r="Y128" s="28"/>
      <c r="Z128" s="28"/>
      <c r="AA128" s="28"/>
      <c r="AB128" s="28"/>
      <c r="AC128" s="28"/>
      <c r="AD128" s="28"/>
    </row>
    <row r="129" spans="1:30">
      <c r="A129" s="4">
        <v>1</v>
      </c>
      <c r="B129" s="439" t="s">
        <v>2586</v>
      </c>
      <c r="C129" s="12" t="s">
        <v>2572</v>
      </c>
      <c r="D129" s="12" t="s">
        <v>998</v>
      </c>
      <c r="E129" s="99"/>
      <c r="F129" s="92" t="s">
        <v>2584</v>
      </c>
      <c r="G129" s="92"/>
      <c r="H129" s="92"/>
      <c r="I129" s="92" t="s">
        <v>2585</v>
      </c>
      <c r="J129" s="12"/>
      <c r="K129" s="45"/>
      <c r="L129" s="152" t="str">
        <f t="shared" ref="L129:L136" ca="1" si="5">C129&amp;" "&amp;D129&amp;IF(OR(D129="DATETIME",D129="INT",D129="DATE",D129="TEXT"),E129,"("&amp;E129&amp;")")&amp;" "&amp;" "&amp;H129&amp;" "&amp;J129&amp;IF(G129&lt;&gt;""," default "&amp;G129&amp;" ","")&amp;IF(I129&lt;&gt;""," identity("&amp;I129&amp;") ","")&amp;IF(OFFSET(C129,1,0,1,1)="","",",")</f>
        <v>temp_id INT    identity(1,1) ,</v>
      </c>
      <c r="M129" s="28"/>
      <c r="N129" s="28"/>
      <c r="O129" s="28"/>
      <c r="P129" s="28"/>
      <c r="Q129" s="28"/>
      <c r="R129" s="28"/>
      <c r="S129" s="28"/>
      <c r="T129" s="28"/>
      <c r="U129" s="28"/>
      <c r="V129" s="28"/>
      <c r="W129" s="28"/>
      <c r="X129" s="28"/>
      <c r="Y129" s="28"/>
      <c r="Z129" s="28"/>
      <c r="AA129" s="28"/>
      <c r="AB129" s="28"/>
      <c r="AC129" s="28"/>
      <c r="AD129" s="28"/>
    </row>
    <row r="130" spans="1:30">
      <c r="A130" s="4">
        <v>2</v>
      </c>
      <c r="B130" s="439" t="s">
        <v>2587</v>
      </c>
      <c r="C130" s="12" t="s">
        <v>2592</v>
      </c>
      <c r="D130" s="12" t="s">
        <v>998</v>
      </c>
      <c r="E130" s="12"/>
      <c r="F130" s="92"/>
      <c r="G130" s="92"/>
      <c r="H130" s="92"/>
      <c r="I130" s="92"/>
      <c r="J130" s="12"/>
      <c r="K130" s="45"/>
      <c r="L130" s="152" t="str">
        <f t="shared" ca="1" si="5"/>
        <v>pro_id INT   ,</v>
      </c>
      <c r="M130" s="28"/>
      <c r="N130" s="28"/>
      <c r="O130" s="28"/>
      <c r="P130" s="28"/>
      <c r="Q130" s="28"/>
      <c r="R130" s="28"/>
      <c r="S130" s="28"/>
      <c r="T130" s="28"/>
      <c r="U130" s="28"/>
      <c r="V130" s="28"/>
      <c r="W130" s="28"/>
      <c r="X130" s="28"/>
      <c r="Y130" s="28"/>
      <c r="Z130" s="28"/>
      <c r="AA130" s="28"/>
      <c r="AB130" s="28"/>
      <c r="AC130" s="28"/>
      <c r="AD130" s="28"/>
    </row>
    <row r="131" spans="1:30">
      <c r="A131" s="4">
        <v>3</v>
      </c>
      <c r="B131" s="439" t="s">
        <v>2588</v>
      </c>
      <c r="C131" s="12" t="s">
        <v>2593</v>
      </c>
      <c r="D131" s="12" t="s">
        <v>1109</v>
      </c>
      <c r="E131" s="99">
        <v>100</v>
      </c>
      <c r="F131" s="92"/>
      <c r="G131" s="92"/>
      <c r="H131" s="92"/>
      <c r="I131" s="92"/>
      <c r="J131" s="12"/>
      <c r="K131" s="12"/>
      <c r="L131" s="152" t="str">
        <f t="shared" ca="1" si="5"/>
        <v>temp_name VARCHAR(100)   ,</v>
      </c>
      <c r="M131" s="28"/>
      <c r="N131" s="28"/>
      <c r="O131" s="28"/>
      <c r="P131" s="28"/>
      <c r="Q131" s="28"/>
      <c r="R131" s="28"/>
      <c r="S131" s="28"/>
      <c r="T131" s="28"/>
      <c r="U131" s="28"/>
      <c r="V131" s="28"/>
      <c r="W131" s="28"/>
      <c r="X131" s="28"/>
      <c r="Y131" s="28"/>
      <c r="Z131" s="28"/>
      <c r="AA131" s="28"/>
      <c r="AB131" s="28"/>
      <c r="AC131" s="28"/>
      <c r="AD131" s="28"/>
    </row>
    <row r="132" spans="1:30">
      <c r="A132" s="4">
        <v>4</v>
      </c>
      <c r="B132" s="439" t="s">
        <v>7</v>
      </c>
      <c r="C132" s="12" t="s">
        <v>2594</v>
      </c>
      <c r="D132" s="12" t="s">
        <v>1109</v>
      </c>
      <c r="E132" s="99">
        <v>400</v>
      </c>
      <c r="F132" s="92"/>
      <c r="G132" s="92"/>
      <c r="H132" s="92"/>
      <c r="I132" s="92"/>
      <c r="J132" s="12"/>
      <c r="K132" s="45"/>
      <c r="L132" s="152" t="str">
        <f t="shared" ca="1" si="5"/>
        <v>temp_desc VARCHAR(400)   ,</v>
      </c>
      <c r="M132" s="28"/>
      <c r="N132" s="28"/>
      <c r="O132" s="28"/>
      <c r="P132" s="28"/>
      <c r="Q132" s="28"/>
      <c r="R132" s="28"/>
      <c r="S132" s="28"/>
      <c r="T132" s="28"/>
      <c r="U132" s="28"/>
      <c r="V132" s="28"/>
      <c r="W132" s="28"/>
      <c r="X132" s="28"/>
      <c r="Y132" s="28"/>
      <c r="Z132" s="28"/>
      <c r="AA132" s="28"/>
      <c r="AB132" s="28"/>
      <c r="AC132" s="28"/>
      <c r="AD132" s="28"/>
    </row>
    <row r="133" spans="1:30">
      <c r="A133" s="4">
        <v>5</v>
      </c>
      <c r="B133" s="439" t="s">
        <v>2578</v>
      </c>
      <c r="C133" s="12" t="s">
        <v>2595</v>
      </c>
      <c r="D133" s="12" t="s">
        <v>499</v>
      </c>
      <c r="E133" s="99"/>
      <c r="F133" s="92"/>
      <c r="G133" s="92" t="s">
        <v>2583</v>
      </c>
      <c r="H133" s="92"/>
      <c r="I133" s="92"/>
      <c r="J133" s="12"/>
      <c r="K133" s="45"/>
      <c r="L133" s="152" t="str">
        <f t="shared" ca="1" si="5"/>
        <v>create_time DATETIME    default GETDATE() ,</v>
      </c>
      <c r="M133" s="28"/>
      <c r="N133" s="28"/>
      <c r="O133" s="28"/>
      <c r="P133" s="28"/>
      <c r="Q133" s="28"/>
      <c r="R133" s="28"/>
      <c r="S133" s="28"/>
      <c r="T133" s="28"/>
      <c r="U133" s="28"/>
      <c r="V133" s="28"/>
      <c r="W133" s="28"/>
      <c r="X133" s="28"/>
      <c r="Y133" s="28"/>
      <c r="Z133" s="28"/>
      <c r="AA133" s="28"/>
      <c r="AB133" s="28"/>
      <c r="AC133" s="28"/>
      <c r="AD133" s="28"/>
    </row>
    <row r="134" spans="1:30">
      <c r="A134" s="4">
        <v>6</v>
      </c>
      <c r="B134" s="439" t="s">
        <v>2589</v>
      </c>
      <c r="C134" s="12" t="s">
        <v>2596</v>
      </c>
      <c r="D134" s="12" t="s">
        <v>1123</v>
      </c>
      <c r="E134" s="99">
        <v>1</v>
      </c>
      <c r="F134" s="92"/>
      <c r="G134" s="92"/>
      <c r="H134" s="92"/>
      <c r="I134" s="92"/>
      <c r="J134" s="12"/>
      <c r="K134" s="12" t="s">
        <v>2599</v>
      </c>
      <c r="L134" s="152" t="str">
        <f t="shared" ca="1" si="5"/>
        <v>temp_type CHAR(1)   ,</v>
      </c>
      <c r="M134" s="28"/>
      <c r="N134" s="28"/>
      <c r="O134" s="28"/>
      <c r="P134" s="28"/>
      <c r="Q134" s="28"/>
      <c r="R134" s="28"/>
      <c r="S134" s="28"/>
      <c r="T134" s="28"/>
      <c r="U134" s="28"/>
      <c r="V134" s="28"/>
      <c r="W134" s="28"/>
      <c r="X134" s="28"/>
      <c r="Y134" s="28"/>
      <c r="Z134" s="28"/>
      <c r="AA134" s="28"/>
      <c r="AB134" s="28"/>
      <c r="AC134" s="28"/>
      <c r="AD134" s="28"/>
    </row>
    <row r="135" spans="1:30">
      <c r="A135" s="4">
        <v>7</v>
      </c>
      <c r="B135" s="420" t="s">
        <v>2590</v>
      </c>
      <c r="C135" s="12" t="s">
        <v>2597</v>
      </c>
      <c r="D135" s="12" t="s">
        <v>1109</v>
      </c>
      <c r="E135" s="12">
        <v>50</v>
      </c>
      <c r="F135" s="12"/>
      <c r="G135" s="12"/>
      <c r="H135" s="12"/>
      <c r="I135" s="12"/>
      <c r="J135" s="12"/>
      <c r="K135" s="12"/>
      <c r="L135" s="152" t="str">
        <f t="shared" ca="1" si="5"/>
        <v>temp_unit VARCHAR(50)   ,</v>
      </c>
      <c r="M135" s="28"/>
      <c r="N135" s="28"/>
      <c r="O135" s="28"/>
      <c r="P135" s="28"/>
      <c r="Q135" s="28"/>
      <c r="R135" s="28"/>
      <c r="S135" s="28"/>
      <c r="T135" s="28"/>
      <c r="U135" s="28"/>
      <c r="V135" s="28"/>
      <c r="W135" s="28"/>
      <c r="X135" s="28"/>
      <c r="Y135" s="28"/>
      <c r="Z135" s="28"/>
      <c r="AA135" s="28"/>
      <c r="AB135" s="28"/>
      <c r="AC135" s="28"/>
      <c r="AD135" s="28"/>
    </row>
    <row r="136" spans="1:30">
      <c r="A136" s="4">
        <v>8</v>
      </c>
      <c r="B136" s="420" t="s">
        <v>2591</v>
      </c>
      <c r="C136" s="12" t="s">
        <v>2598</v>
      </c>
      <c r="D136" s="12" t="s">
        <v>998</v>
      </c>
      <c r="E136" s="12"/>
      <c r="F136" s="12"/>
      <c r="G136" s="12"/>
      <c r="H136" s="12"/>
      <c r="I136" s="12"/>
      <c r="J136" s="12"/>
      <c r="K136" s="12"/>
      <c r="L136" s="152" t="str">
        <f t="shared" ca="1" si="5"/>
        <v xml:space="preserve">clas_id INT   </v>
      </c>
      <c r="M136" s="28"/>
      <c r="N136" s="28"/>
      <c r="O136" s="28"/>
      <c r="P136" s="28"/>
      <c r="Q136" s="28"/>
      <c r="R136" s="28"/>
      <c r="S136" s="28"/>
      <c r="T136" s="28"/>
      <c r="U136" s="28"/>
      <c r="V136" s="28"/>
      <c r="W136" s="28"/>
      <c r="X136" s="28"/>
      <c r="Y136" s="28"/>
      <c r="Z136" s="28"/>
      <c r="AA136" s="28"/>
      <c r="AB136" s="28"/>
      <c r="AC136" s="28"/>
      <c r="AD136" s="28"/>
    </row>
    <row r="137" spans="1:30">
      <c r="L137" s="53" t="str">
        <f ca="1">"PRIMARY KEY("&amp;IF(OFFSET(C129,0,3,1,1)="PK",C129&amp;IF(OFFSET(C129,1,3,1,1)="","",","),"")&amp;IF(OFFSET(C129,1,3,1,1)="PK",OFFSET(C129,1,0,1,1)&amp;IF(OFFSET(C129,1,0,1,1)="",",",""),"")&amp;"));"</f>
        <v>PRIMARY KEY(temp_id));</v>
      </c>
    </row>
    <row r="138" spans="1:30">
      <c r="L138" s="53" t="s">
        <v>232</v>
      </c>
    </row>
    <row r="139" spans="1:30">
      <c r="A139" s="28"/>
      <c r="B139" s="28"/>
      <c r="C139" s="28"/>
      <c r="D139" s="28"/>
      <c r="E139" s="28"/>
      <c r="F139" s="28"/>
      <c r="G139" s="28"/>
      <c r="H139" s="28"/>
      <c r="I139" s="28"/>
      <c r="J139" s="28"/>
      <c r="K139" s="28"/>
      <c r="L139" s="53"/>
      <c r="N139" s="28"/>
      <c r="O139" s="28"/>
      <c r="P139" s="28"/>
      <c r="Q139" s="28"/>
      <c r="R139" s="28"/>
      <c r="S139" s="28"/>
      <c r="T139" s="28"/>
      <c r="U139" s="28"/>
      <c r="V139" s="28"/>
      <c r="W139" s="28"/>
      <c r="X139" s="28"/>
      <c r="Y139" s="28"/>
      <c r="Z139" s="28"/>
      <c r="AA139" s="28"/>
      <c r="AB139" s="28"/>
      <c r="AC139" s="28"/>
      <c r="AD139" s="28"/>
    </row>
    <row r="140" spans="1:30">
      <c r="A140" s="539" t="s">
        <v>87</v>
      </c>
      <c r="B140" s="540"/>
      <c r="C140" s="553" t="s">
        <v>98</v>
      </c>
      <c r="D140" s="554"/>
      <c r="E140" s="539" t="s">
        <v>88</v>
      </c>
      <c r="F140" s="540"/>
      <c r="G140" s="433"/>
      <c r="H140" s="433"/>
      <c r="I140" s="433"/>
      <c r="J140" s="433"/>
      <c r="K140" s="555" t="s">
        <v>675</v>
      </c>
      <c r="L140" s="28" t="str">
        <f>"/*"&amp;C141&amp;"*/"</f>
        <v>/*产品数据单元表*/</v>
      </c>
      <c r="N140" s="28"/>
      <c r="O140" s="28"/>
      <c r="P140" s="28"/>
      <c r="Q140" s="28"/>
      <c r="R140" s="28"/>
      <c r="S140" s="28"/>
      <c r="T140" s="28"/>
      <c r="U140" s="28"/>
      <c r="V140" s="28"/>
      <c r="W140" s="28"/>
      <c r="X140" s="28"/>
      <c r="Y140" s="28"/>
      <c r="Z140" s="28"/>
      <c r="AA140" s="28"/>
      <c r="AB140" s="28"/>
      <c r="AC140" s="28"/>
      <c r="AD140" s="28"/>
    </row>
    <row r="141" spans="1:30">
      <c r="A141" s="539" t="s">
        <v>0</v>
      </c>
      <c r="B141" s="540"/>
      <c r="C141" s="553" t="s">
        <v>2569</v>
      </c>
      <c r="D141" s="554"/>
      <c r="E141" s="539" t="s">
        <v>89</v>
      </c>
      <c r="F141" s="540"/>
      <c r="G141" s="433"/>
      <c r="H141" s="433"/>
      <c r="I141" s="433"/>
      <c r="J141" s="433"/>
      <c r="K141" s="556"/>
      <c r="L141" s="28" t="str">
        <f>"/*"&amp;C142&amp;"*/"</f>
        <v>/*用于记录合同主体信息*/</v>
      </c>
      <c r="N141" s="28"/>
      <c r="O141" s="28"/>
      <c r="P141" s="28"/>
      <c r="Q141" s="28"/>
      <c r="R141" s="28"/>
      <c r="S141" s="28"/>
      <c r="T141" s="28"/>
      <c r="U141" s="28"/>
      <c r="V141" s="28"/>
      <c r="W141" s="28"/>
      <c r="X141" s="28"/>
      <c r="Y141" s="28"/>
      <c r="Z141" s="28"/>
      <c r="AA141" s="28"/>
      <c r="AB141" s="28"/>
      <c r="AC141" s="28"/>
      <c r="AD141" s="28"/>
    </row>
    <row r="142" spans="1:30">
      <c r="A142" s="539" t="s">
        <v>1</v>
      </c>
      <c r="B142" s="552"/>
      <c r="C142" s="542" t="s">
        <v>99</v>
      </c>
      <c r="D142" s="542"/>
      <c r="E142" s="542"/>
      <c r="F142" s="542"/>
      <c r="G142" s="542"/>
      <c r="H142" s="542"/>
      <c r="I142" s="542"/>
      <c r="J142" s="542"/>
      <c r="K142" s="542"/>
      <c r="L142" s="54" t="str">
        <f>"if exists (select * from sysobjects where id = object_id(N'["&amp;K140&amp;"]') and OBJECTPROPERTY(id, N'IsUserTable')= 1)"</f>
        <v>if exists (select * from sysobjects where id = object_id(N'[lz_product_unit]') and OBJECTPROPERTY(id, N'IsUserTable')= 1)</v>
      </c>
      <c r="N142" s="28"/>
      <c r="O142" s="28"/>
      <c r="P142" s="28"/>
      <c r="Q142" s="28"/>
      <c r="R142" s="28"/>
      <c r="S142" s="28"/>
      <c r="T142" s="28"/>
      <c r="U142" s="28"/>
      <c r="V142" s="28"/>
      <c r="W142" s="28"/>
      <c r="X142" s="28"/>
      <c r="Y142" s="28"/>
      <c r="Z142" s="28"/>
      <c r="AA142" s="28"/>
      <c r="AB142" s="28"/>
      <c r="AC142" s="28"/>
      <c r="AD142" s="28"/>
    </row>
    <row r="143" spans="1:30">
      <c r="A143" s="430"/>
      <c r="B143" s="432"/>
      <c r="C143" s="431"/>
      <c r="D143" s="431"/>
      <c r="E143" s="431"/>
      <c r="F143" s="431"/>
      <c r="G143" s="431"/>
      <c r="H143" s="431"/>
      <c r="I143" s="431"/>
      <c r="J143" s="431"/>
      <c r="K143" s="431"/>
      <c r="L143" s="54" t="str">
        <f>"DROP TABLE "&amp;K140</f>
        <v>DROP TABLE lz_product_unit</v>
      </c>
      <c r="N143" s="28"/>
      <c r="O143" s="28"/>
      <c r="P143" s="28"/>
      <c r="Q143" s="28"/>
      <c r="R143" s="28"/>
      <c r="S143" s="28"/>
      <c r="T143" s="28"/>
      <c r="U143" s="28"/>
      <c r="V143" s="28"/>
      <c r="W143" s="28"/>
      <c r="X143" s="28"/>
      <c r="Y143" s="28"/>
      <c r="Z143" s="28"/>
      <c r="AA143" s="28"/>
      <c r="AB143" s="28"/>
      <c r="AC143" s="28"/>
      <c r="AD143" s="28"/>
    </row>
    <row r="144" spans="1:30">
      <c r="A144" s="1"/>
      <c r="B144" s="50"/>
      <c r="C144" s="1"/>
      <c r="D144" s="2"/>
      <c r="E144" s="1"/>
      <c r="F144" s="1"/>
      <c r="G144" s="1"/>
      <c r="H144" s="1"/>
      <c r="I144" s="1"/>
      <c r="J144" s="1"/>
      <c r="K144" s="1"/>
      <c r="L144" s="53" t="str">
        <f>"GO "</f>
        <v xml:space="preserve">GO </v>
      </c>
      <c r="N144" s="28"/>
      <c r="O144" s="28"/>
      <c r="P144" s="28"/>
      <c r="Q144" s="28"/>
      <c r="R144" s="28"/>
      <c r="S144" s="28"/>
      <c r="T144" s="28"/>
      <c r="U144" s="28"/>
      <c r="V144" s="28"/>
      <c r="W144" s="28"/>
      <c r="X144" s="28"/>
      <c r="Y144" s="28"/>
      <c r="Z144" s="28"/>
      <c r="AA144" s="28"/>
      <c r="AB144" s="28"/>
      <c r="AC144" s="28"/>
      <c r="AD144" s="28"/>
    </row>
    <row r="145" spans="1:30">
      <c r="A145" s="3" t="s">
        <v>2</v>
      </c>
      <c r="B145" s="51" t="s">
        <v>90</v>
      </c>
      <c r="C145" s="3" t="s">
        <v>91</v>
      </c>
      <c r="D145" s="3" t="s">
        <v>3</v>
      </c>
      <c r="E145" s="3" t="s">
        <v>4</v>
      </c>
      <c r="F145" s="3" t="s">
        <v>97</v>
      </c>
      <c r="G145" s="3" t="s">
        <v>234</v>
      </c>
      <c r="H145" s="3" t="s">
        <v>297</v>
      </c>
      <c r="I145" s="3" t="s">
        <v>233</v>
      </c>
      <c r="J145" s="3" t="s">
        <v>92</v>
      </c>
      <c r="K145" s="3" t="s">
        <v>93</v>
      </c>
      <c r="L145" s="28" t="str">
        <f>"CREATE TABLE "&amp;K140&amp;"("</f>
        <v>CREATE TABLE lz_product_unit(</v>
      </c>
      <c r="N145" s="28"/>
      <c r="O145" s="28"/>
      <c r="P145" s="28"/>
      <c r="Q145" s="28"/>
      <c r="R145" s="28"/>
      <c r="S145" s="28"/>
      <c r="T145" s="28"/>
      <c r="U145" s="28"/>
      <c r="V145" s="28"/>
      <c r="W145" s="28"/>
      <c r="X145" s="28"/>
      <c r="Y145" s="28"/>
      <c r="Z145" s="28"/>
      <c r="AA145" s="28"/>
      <c r="AB145" s="28"/>
      <c r="AC145" s="28"/>
      <c r="AD145" s="28"/>
    </row>
    <row r="146" spans="1:30">
      <c r="A146" s="4">
        <v>1</v>
      </c>
      <c r="B146" s="439" t="s">
        <v>9</v>
      </c>
      <c r="C146" s="12" t="s">
        <v>2570</v>
      </c>
      <c r="D146" s="12" t="s">
        <v>998</v>
      </c>
      <c r="E146" s="99"/>
      <c r="F146" s="92" t="s">
        <v>2584</v>
      </c>
      <c r="G146" s="92"/>
      <c r="H146" s="92"/>
      <c r="I146" s="92" t="s">
        <v>2585</v>
      </c>
      <c r="J146" s="12"/>
      <c r="K146" s="45"/>
      <c r="L146" s="152" t="str">
        <f t="shared" ref="L146:L153" ca="1" si="6">C146&amp;" "&amp;D146&amp;IF(OR(D146="DATETIME",D146="INT",D146="DATE",D146="TEXT"),E146,"("&amp;E146&amp;")")&amp;" "&amp;" "&amp;H146&amp;" "&amp;J146&amp;IF(G146&lt;&gt;""," default "&amp;G146&amp;" ","")&amp;IF(I146&lt;&gt;""," identity("&amp;I146&amp;") ","")&amp;IF(OFFSET(C146,1,0,1,1)="","",",")</f>
        <v>unit_id INT    identity(1,1) ,</v>
      </c>
      <c r="M146" s="28"/>
      <c r="N146" s="28"/>
      <c r="O146" s="28"/>
      <c r="P146" s="28"/>
      <c r="Q146" s="28"/>
      <c r="R146" s="28"/>
      <c r="S146" s="28"/>
      <c r="T146" s="28"/>
      <c r="U146" s="28"/>
      <c r="V146" s="28"/>
      <c r="W146" s="28"/>
      <c r="X146" s="28"/>
      <c r="Y146" s="28"/>
      <c r="Z146" s="28"/>
      <c r="AA146" s="28"/>
      <c r="AB146" s="28"/>
      <c r="AC146" s="28"/>
      <c r="AD146" s="28"/>
    </row>
    <row r="147" spans="1:30">
      <c r="A147" s="4">
        <v>2</v>
      </c>
      <c r="B147" s="439" t="s">
        <v>5</v>
      </c>
      <c r="C147" s="12" t="s">
        <v>2571</v>
      </c>
      <c r="D147" s="12" t="s">
        <v>1109</v>
      </c>
      <c r="E147" s="12">
        <v>200</v>
      </c>
      <c r="F147" s="92"/>
      <c r="G147" s="92"/>
      <c r="H147" s="92" t="s">
        <v>635</v>
      </c>
      <c r="I147" s="92"/>
      <c r="J147" s="12"/>
      <c r="K147" s="45"/>
      <c r="L147" s="152" t="str">
        <f t="shared" ca="1" si="6"/>
        <v>unit_name VARCHAR(200)  unique ,</v>
      </c>
      <c r="M147" s="28"/>
      <c r="N147" s="28"/>
      <c r="O147" s="28"/>
      <c r="P147" s="28"/>
      <c r="Q147" s="28"/>
      <c r="R147" s="28"/>
      <c r="S147" s="28"/>
      <c r="T147" s="28"/>
      <c r="U147" s="28"/>
      <c r="V147" s="28"/>
      <c r="W147" s="28"/>
      <c r="X147" s="28"/>
      <c r="Y147" s="28"/>
      <c r="Z147" s="28"/>
      <c r="AA147" s="28"/>
      <c r="AB147" s="28"/>
      <c r="AC147" s="28"/>
      <c r="AD147" s="28"/>
    </row>
    <row r="148" spans="1:30">
      <c r="A148" s="4">
        <v>3</v>
      </c>
      <c r="B148" s="439" t="s">
        <v>2576</v>
      </c>
      <c r="C148" s="12" t="s">
        <v>2573</v>
      </c>
      <c r="D148" s="12" t="s">
        <v>998</v>
      </c>
      <c r="E148" s="99"/>
      <c r="F148" s="92"/>
      <c r="G148" s="92"/>
      <c r="H148" s="92"/>
      <c r="I148" s="92"/>
      <c r="J148" s="12"/>
      <c r="K148" s="12"/>
      <c r="L148" s="152" t="str">
        <f t="shared" ca="1" si="6"/>
        <v>temp_id INT   ,</v>
      </c>
      <c r="M148" s="28"/>
      <c r="N148" s="28"/>
      <c r="O148" s="28"/>
      <c r="P148" s="28"/>
      <c r="Q148" s="28"/>
      <c r="R148" s="28"/>
      <c r="S148" s="28"/>
      <c r="T148" s="28"/>
      <c r="U148" s="28"/>
      <c r="V148" s="28"/>
      <c r="W148" s="28"/>
      <c r="X148" s="28"/>
      <c r="Y148" s="28"/>
      <c r="Z148" s="28"/>
      <c r="AA148" s="28"/>
      <c r="AB148" s="28"/>
      <c r="AC148" s="28"/>
      <c r="AD148" s="28"/>
    </row>
    <row r="149" spans="1:30">
      <c r="A149" s="4">
        <v>4</v>
      </c>
      <c r="B149" s="439" t="s">
        <v>2575</v>
      </c>
      <c r="C149" s="12" t="s">
        <v>2574</v>
      </c>
      <c r="D149" s="12" t="s">
        <v>998</v>
      </c>
      <c r="E149" s="99"/>
      <c r="F149" s="92"/>
      <c r="G149" s="92"/>
      <c r="H149" s="92"/>
      <c r="I149" s="92"/>
      <c r="J149" s="12"/>
      <c r="K149" s="45"/>
      <c r="L149" s="152" t="str">
        <f t="shared" ca="1" si="6"/>
        <v>admin_id INT   ,</v>
      </c>
      <c r="M149" s="28"/>
      <c r="N149" s="28"/>
      <c r="O149" s="28"/>
      <c r="P149" s="28"/>
      <c r="Q149" s="28"/>
      <c r="R149" s="28"/>
      <c r="S149" s="28"/>
      <c r="T149" s="28"/>
      <c r="U149" s="28"/>
      <c r="V149" s="28"/>
      <c r="W149" s="28"/>
      <c r="X149" s="28"/>
      <c r="Y149" s="28"/>
      <c r="Z149" s="28"/>
      <c r="AA149" s="28"/>
      <c r="AB149" s="28"/>
      <c r="AC149" s="28"/>
      <c r="AD149" s="28"/>
    </row>
    <row r="150" spans="1:30">
      <c r="A150" s="4">
        <v>5</v>
      </c>
      <c r="B150" s="439" t="s">
        <v>7</v>
      </c>
      <c r="C150" s="12" t="s">
        <v>2577</v>
      </c>
      <c r="D150" s="12" t="s">
        <v>1109</v>
      </c>
      <c r="E150" s="99">
        <v>400</v>
      </c>
      <c r="F150" s="92"/>
      <c r="G150" s="92"/>
      <c r="H150" s="92"/>
      <c r="I150" s="92"/>
      <c r="J150" s="12"/>
      <c r="K150" s="45"/>
      <c r="L150" s="152" t="str">
        <f t="shared" ca="1" si="6"/>
        <v>unit_desc VARCHAR(400)   ,</v>
      </c>
      <c r="M150" s="28"/>
      <c r="N150" s="28"/>
      <c r="O150" s="28"/>
      <c r="P150" s="28"/>
      <c r="Q150" s="28"/>
      <c r="R150" s="28"/>
      <c r="S150" s="28"/>
      <c r="T150" s="28"/>
      <c r="U150" s="28"/>
      <c r="V150" s="28"/>
      <c r="W150" s="28"/>
      <c r="X150" s="28"/>
      <c r="Y150" s="28"/>
      <c r="Z150" s="28"/>
      <c r="AA150" s="28"/>
      <c r="AB150" s="28"/>
      <c r="AC150" s="28"/>
      <c r="AD150" s="28"/>
    </row>
    <row r="151" spans="1:30">
      <c r="A151" s="4">
        <v>6</v>
      </c>
      <c r="B151" s="439" t="s">
        <v>2578</v>
      </c>
      <c r="C151" s="12" t="s">
        <v>780</v>
      </c>
      <c r="D151" s="12" t="s">
        <v>499</v>
      </c>
      <c r="E151" s="99"/>
      <c r="F151" s="92"/>
      <c r="G151" s="92" t="s">
        <v>2583</v>
      </c>
      <c r="H151" s="92"/>
      <c r="I151" s="92"/>
      <c r="J151" s="12"/>
      <c r="K151" s="12"/>
      <c r="L151" s="152" t="str">
        <f t="shared" ca="1" si="6"/>
        <v>create_time DATETIME    default GETDATE() ,</v>
      </c>
      <c r="M151" s="28"/>
      <c r="N151" s="28"/>
      <c r="O151" s="28"/>
      <c r="P151" s="28"/>
      <c r="Q151" s="28"/>
      <c r="R151" s="28"/>
      <c r="S151" s="28"/>
      <c r="T151" s="28"/>
      <c r="U151" s="28"/>
      <c r="V151" s="28"/>
      <c r="W151" s="28"/>
      <c r="X151" s="28"/>
      <c r="Y151" s="28"/>
      <c r="Z151" s="28"/>
      <c r="AA151" s="28"/>
      <c r="AB151" s="28"/>
      <c r="AC151" s="28"/>
      <c r="AD151" s="28"/>
    </row>
    <row r="152" spans="1:30">
      <c r="A152" s="4">
        <v>7</v>
      </c>
      <c r="B152" s="420" t="s">
        <v>2580</v>
      </c>
      <c r="C152" s="12" t="s">
        <v>2579</v>
      </c>
      <c r="D152" s="12" t="s">
        <v>998</v>
      </c>
      <c r="E152" s="12"/>
      <c r="F152" s="12"/>
      <c r="G152" s="12"/>
      <c r="H152" s="12"/>
      <c r="I152" s="12"/>
      <c r="J152" s="12"/>
      <c r="K152" s="12"/>
      <c r="L152" s="152" t="str">
        <f t="shared" ca="1" si="6"/>
        <v>task_start_time INT   ,</v>
      </c>
      <c r="M152" s="28"/>
      <c r="N152" s="28"/>
      <c r="O152" s="28"/>
      <c r="P152" s="28"/>
      <c r="Q152" s="28"/>
      <c r="R152" s="28"/>
      <c r="S152" s="28"/>
      <c r="T152" s="28"/>
      <c r="U152" s="28"/>
      <c r="V152" s="28"/>
      <c r="W152" s="28"/>
      <c r="X152" s="28"/>
      <c r="Y152" s="28"/>
      <c r="Z152" s="28"/>
      <c r="AA152" s="28"/>
      <c r="AB152" s="28"/>
      <c r="AC152" s="28"/>
      <c r="AD152" s="28"/>
    </row>
    <row r="153" spans="1:30">
      <c r="A153" s="4">
        <v>8</v>
      </c>
      <c r="B153" s="420" t="s">
        <v>2582</v>
      </c>
      <c r="C153" s="12" t="s">
        <v>2581</v>
      </c>
      <c r="D153" s="12" t="s">
        <v>998</v>
      </c>
      <c r="E153" s="12"/>
      <c r="F153" s="12"/>
      <c r="G153" s="12"/>
      <c r="H153" s="12"/>
      <c r="I153" s="12"/>
      <c r="J153" s="12"/>
      <c r="K153" s="12"/>
      <c r="L153" s="152" t="str">
        <f t="shared" ca="1" si="6"/>
        <v xml:space="preserve">task_end_time INT   </v>
      </c>
      <c r="M153" s="28"/>
      <c r="N153" s="28"/>
      <c r="O153" s="28"/>
      <c r="P153" s="28"/>
      <c r="Q153" s="28"/>
      <c r="R153" s="28"/>
      <c r="S153" s="28"/>
      <c r="T153" s="28"/>
      <c r="U153" s="28"/>
      <c r="V153" s="28"/>
      <c r="W153" s="28"/>
      <c r="X153" s="28"/>
      <c r="Y153" s="28"/>
      <c r="Z153" s="28"/>
      <c r="AA153" s="28"/>
      <c r="AB153" s="28"/>
      <c r="AC153" s="28"/>
      <c r="AD153" s="28"/>
    </row>
    <row r="154" spans="1:30">
      <c r="L154" s="53" t="str">
        <f ca="1">"PRIMARY KEY("&amp;IF(OFFSET(C146,0,3,1,1)="PK",C146&amp;IF(OFFSET(C146,1,3,1,1)="","",","),"")&amp;IF(OFFSET(C146,1,3,1,1)="PK",OFFSET(C146,1,0,1,1)&amp;IF(OFFSET(C146,1,0,1,1)="",",",""),"")&amp;"));"</f>
        <v>PRIMARY KEY(unit_id));</v>
      </c>
    </row>
    <row r="155" spans="1:30">
      <c r="L155" s="53" t="s">
        <v>232</v>
      </c>
    </row>
    <row r="156" spans="1:30">
      <c r="N156" s="28"/>
      <c r="O156" s="28"/>
      <c r="P156" s="28"/>
      <c r="Q156" s="28"/>
      <c r="R156" s="28"/>
      <c r="S156" s="28"/>
      <c r="T156" s="28"/>
      <c r="U156" s="28"/>
      <c r="V156" s="28"/>
      <c r="W156" s="28"/>
      <c r="X156" s="28"/>
      <c r="Y156" s="28"/>
      <c r="Z156" s="28"/>
      <c r="AA156" s="28"/>
      <c r="AB156" s="28"/>
      <c r="AC156" s="28"/>
      <c r="AD156" s="28"/>
    </row>
    <row r="157" spans="1:30">
      <c r="A157" s="539" t="s">
        <v>87</v>
      </c>
      <c r="B157" s="540"/>
      <c r="C157" s="553" t="s">
        <v>98</v>
      </c>
      <c r="D157" s="554"/>
      <c r="E157" s="539" t="s">
        <v>88</v>
      </c>
      <c r="F157" s="540"/>
      <c r="G157" s="433"/>
      <c r="H157" s="433"/>
      <c r="I157" s="433"/>
      <c r="J157" s="433"/>
      <c r="K157" s="555" t="s">
        <v>2555</v>
      </c>
      <c r="L157" s="28" t="str">
        <f>"-- "&amp;C158</f>
        <v>-- 产品单元值表</v>
      </c>
      <c r="M157" s="28"/>
      <c r="N157" s="28"/>
      <c r="O157" s="28"/>
      <c r="P157" s="28"/>
      <c r="Q157" s="28"/>
      <c r="R157" s="28"/>
      <c r="S157" s="28"/>
      <c r="T157" s="28"/>
      <c r="U157" s="28"/>
      <c r="V157" s="28"/>
      <c r="W157" s="28"/>
      <c r="X157" s="28"/>
      <c r="Y157" s="28"/>
      <c r="Z157" s="28"/>
      <c r="AA157" s="28"/>
      <c r="AB157" s="28"/>
      <c r="AC157" s="28"/>
      <c r="AD157" s="28"/>
    </row>
    <row r="158" spans="1:30">
      <c r="A158" s="539" t="s">
        <v>0</v>
      </c>
      <c r="B158" s="540"/>
      <c r="C158" s="553" t="s">
        <v>2554</v>
      </c>
      <c r="D158" s="554"/>
      <c r="E158" s="539" t="s">
        <v>89</v>
      </c>
      <c r="F158" s="540"/>
      <c r="G158" s="433"/>
      <c r="H158" s="433"/>
      <c r="I158" s="433"/>
      <c r="J158" s="433"/>
      <c r="K158" s="556"/>
      <c r="L158" s="28" t="str">
        <f>"-- "&amp;C159</f>
        <v>-- 用于记录合同主体信息</v>
      </c>
      <c r="M158" s="28"/>
      <c r="N158" s="28"/>
      <c r="O158" s="28"/>
      <c r="P158" s="28"/>
      <c r="Q158" s="28"/>
      <c r="R158" s="28"/>
      <c r="S158" s="28"/>
      <c r="T158" s="28"/>
      <c r="U158" s="28"/>
      <c r="V158" s="28"/>
      <c r="W158" s="28"/>
      <c r="X158" s="28"/>
      <c r="Y158" s="28"/>
      <c r="Z158" s="28"/>
      <c r="AA158" s="28"/>
      <c r="AB158" s="28"/>
      <c r="AC158" s="28"/>
      <c r="AD158" s="28"/>
    </row>
    <row r="159" spans="1:30">
      <c r="A159" s="539" t="s">
        <v>1</v>
      </c>
      <c r="B159" s="552"/>
      <c r="C159" s="542" t="s">
        <v>99</v>
      </c>
      <c r="D159" s="542"/>
      <c r="E159" s="542"/>
      <c r="F159" s="542"/>
      <c r="G159" s="542"/>
      <c r="H159" s="542"/>
      <c r="I159" s="542"/>
      <c r="J159" s="542"/>
      <c r="K159" s="542"/>
      <c r="L159" s="54" t="str">
        <f>"if exists (select * from sysobjects where id = object_id(N'["&amp;K157&amp;"]') and OBJECTPROPERTY(id, N'IsUserTable')= 1)"</f>
        <v>if exists (select * from sysobjects where id = object_id(N'[lz_product_unit_value]') and OBJECTPROPERTY(id, N'IsUserTable')= 1)</v>
      </c>
      <c r="M159" s="28"/>
      <c r="N159" s="28"/>
      <c r="O159" s="28"/>
      <c r="P159" s="28"/>
      <c r="Q159" s="28"/>
      <c r="R159" s="28"/>
      <c r="S159" s="28"/>
      <c r="T159" s="28"/>
      <c r="U159" s="28"/>
      <c r="V159" s="28"/>
      <c r="W159" s="28"/>
      <c r="X159" s="28"/>
      <c r="Y159" s="28"/>
      <c r="Z159" s="28"/>
      <c r="AA159" s="28"/>
      <c r="AB159" s="28"/>
      <c r="AC159" s="28"/>
      <c r="AD159" s="28"/>
    </row>
    <row r="160" spans="1:30">
      <c r="A160" s="430"/>
      <c r="B160" s="432"/>
      <c r="C160" s="431"/>
      <c r="D160" s="431"/>
      <c r="E160" s="431"/>
      <c r="F160" s="431"/>
      <c r="G160" s="431"/>
      <c r="H160" s="431"/>
      <c r="I160" s="431"/>
      <c r="J160" s="431"/>
      <c r="K160" s="431"/>
      <c r="L160" s="54" t="str">
        <f>"DROP TABLE "&amp;K157</f>
        <v>DROP TABLE lz_product_unit_value</v>
      </c>
      <c r="M160" s="28"/>
      <c r="N160" s="28"/>
      <c r="O160" s="28"/>
      <c r="P160" s="28"/>
      <c r="Q160" s="28"/>
      <c r="R160" s="28"/>
      <c r="S160" s="28"/>
      <c r="T160" s="28"/>
      <c r="U160" s="28"/>
      <c r="V160" s="28"/>
      <c r="W160" s="28"/>
      <c r="X160" s="28"/>
      <c r="Y160" s="28"/>
      <c r="Z160" s="28"/>
      <c r="AA160" s="28"/>
      <c r="AB160" s="28"/>
      <c r="AC160" s="28"/>
      <c r="AD160" s="28"/>
    </row>
    <row r="161" spans="1:30">
      <c r="A161" s="1"/>
      <c r="B161" s="50"/>
      <c r="C161" s="1"/>
      <c r="D161" s="2"/>
      <c r="E161" s="1"/>
      <c r="F161" s="1"/>
      <c r="G161" s="1"/>
      <c r="H161" s="1"/>
      <c r="I161" s="1"/>
      <c r="J161" s="1"/>
      <c r="K161" s="1"/>
      <c r="L161" s="53" t="str">
        <f>"GO "</f>
        <v xml:space="preserve">GO </v>
      </c>
      <c r="M161" s="28"/>
      <c r="N161" s="28"/>
      <c r="O161" s="28"/>
      <c r="P161" s="28"/>
      <c r="Q161" s="28"/>
      <c r="R161" s="28"/>
      <c r="S161" s="28"/>
      <c r="T161" s="28"/>
      <c r="U161" s="28"/>
      <c r="V161" s="28"/>
      <c r="W161" s="28"/>
      <c r="X161" s="28"/>
      <c r="Y161" s="28"/>
      <c r="Z161" s="28"/>
      <c r="AA161" s="28"/>
      <c r="AB161" s="28"/>
      <c r="AC161" s="28"/>
      <c r="AD161" s="28"/>
    </row>
    <row r="162" spans="1:30">
      <c r="A162" s="3" t="s">
        <v>2</v>
      </c>
      <c r="B162" s="51" t="s">
        <v>90</v>
      </c>
      <c r="C162" s="3" t="s">
        <v>91</v>
      </c>
      <c r="D162" s="3" t="s">
        <v>3</v>
      </c>
      <c r="E162" s="3" t="s">
        <v>4</v>
      </c>
      <c r="F162" s="3" t="s">
        <v>97</v>
      </c>
      <c r="G162" s="3" t="s">
        <v>234</v>
      </c>
      <c r="H162" s="3" t="s">
        <v>297</v>
      </c>
      <c r="I162" s="3" t="s">
        <v>233</v>
      </c>
      <c r="J162" s="3" t="s">
        <v>92</v>
      </c>
      <c r="K162" s="3" t="s">
        <v>93</v>
      </c>
      <c r="L162" s="28" t="str">
        <f>"CREATE TABLE "&amp;K157&amp;"("</f>
        <v>CREATE TABLE lz_product_unit_value(</v>
      </c>
      <c r="M162" s="28"/>
      <c r="N162" s="28"/>
      <c r="O162" s="28"/>
      <c r="P162" s="28"/>
      <c r="Q162" s="28"/>
      <c r="R162" s="28"/>
      <c r="S162" s="28"/>
      <c r="T162" s="28"/>
      <c r="U162" s="28"/>
      <c r="V162" s="28"/>
      <c r="W162" s="28"/>
      <c r="X162" s="28"/>
      <c r="Y162" s="28"/>
      <c r="Z162" s="28"/>
      <c r="AA162" s="28"/>
      <c r="AB162" s="28"/>
      <c r="AC162" s="28"/>
      <c r="AD162" s="28"/>
    </row>
    <row r="163" spans="1:30">
      <c r="A163" s="4">
        <v>1</v>
      </c>
      <c r="B163" s="439" t="s">
        <v>2565</v>
      </c>
      <c r="C163" s="12" t="s">
        <v>2567</v>
      </c>
      <c r="D163" s="12" t="s">
        <v>998</v>
      </c>
      <c r="E163" s="99"/>
      <c r="F163" s="92" t="s">
        <v>101</v>
      </c>
      <c r="G163" s="92"/>
      <c r="H163" s="92"/>
      <c r="I163" s="92"/>
      <c r="J163" s="12"/>
      <c r="K163" s="45"/>
      <c r="L163" s="152" t="str">
        <f t="shared" ref="L163:L170" ca="1" si="7">C163&amp;" "&amp;D163&amp;IF(OR(D163="DATETIME",D163="INT",D163="DATE",D163="TEXT"),E163,"("&amp;E163&amp;")")&amp;" "&amp;" "&amp;H163&amp;" "&amp;J163&amp;IF(G163&lt;&gt;""," default "&amp;G163&amp;" ","")&amp;IF(I163&lt;&gt;""," identity("&amp;I163&amp;") ","")&amp;IF(OFFSET(C163,1,0,1,1)="","",",")</f>
        <v>unit_id INT   ,</v>
      </c>
      <c r="M163" s="28"/>
      <c r="N163" s="28"/>
      <c r="O163" s="28"/>
      <c r="P163" s="28"/>
      <c r="Q163" s="28"/>
      <c r="R163" s="28"/>
      <c r="S163" s="28"/>
      <c r="T163" s="28"/>
      <c r="U163" s="28"/>
      <c r="V163" s="28"/>
      <c r="W163" s="28"/>
      <c r="X163" s="28"/>
      <c r="Y163" s="28"/>
      <c r="Z163" s="28"/>
      <c r="AA163" s="28"/>
      <c r="AB163" s="28"/>
      <c r="AC163" s="28"/>
      <c r="AD163" s="28"/>
    </row>
    <row r="164" spans="1:30">
      <c r="A164" s="4">
        <v>2</v>
      </c>
      <c r="B164" s="439" t="s">
        <v>2564</v>
      </c>
      <c r="C164" s="12" t="s">
        <v>2600</v>
      </c>
      <c r="D164" s="12" t="s">
        <v>499</v>
      </c>
      <c r="E164" s="12"/>
      <c r="F164" s="92" t="s">
        <v>101</v>
      </c>
      <c r="G164" s="92"/>
      <c r="H164" s="92"/>
      <c r="I164" s="92"/>
      <c r="J164" s="12"/>
      <c r="K164" s="45"/>
      <c r="L164" s="152" t="str">
        <f t="shared" ca="1" si="7"/>
        <v>data_time DATETIME   ,</v>
      </c>
      <c r="M164" s="28"/>
      <c r="N164" s="28"/>
      <c r="O164" s="28"/>
      <c r="P164" s="28"/>
      <c r="Q164" s="28"/>
      <c r="R164" s="28"/>
      <c r="S164" s="28"/>
      <c r="T164" s="28"/>
      <c r="U164" s="28"/>
      <c r="V164" s="28"/>
      <c r="W164" s="28"/>
      <c r="X164" s="28"/>
      <c r="Y164" s="28"/>
      <c r="Z164" s="28"/>
      <c r="AA164" s="28"/>
      <c r="AB164" s="28"/>
      <c r="AC164" s="28"/>
      <c r="AD164" s="28"/>
    </row>
    <row r="165" spans="1:30">
      <c r="A165" s="4">
        <v>3</v>
      </c>
      <c r="B165" s="439" t="s">
        <v>2563</v>
      </c>
      <c r="C165" s="12" t="s">
        <v>2556</v>
      </c>
      <c r="D165" s="12" t="s">
        <v>122</v>
      </c>
      <c r="E165" s="99" t="s">
        <v>2566</v>
      </c>
      <c r="F165" s="92"/>
      <c r="G165" s="92"/>
      <c r="H165" s="92"/>
      <c r="I165" s="92"/>
      <c r="J165" s="12"/>
      <c r="K165" s="12"/>
      <c r="L165" s="152" t="str">
        <f t="shared" ca="1" si="7"/>
        <v>unit_value NUMERIC(11,2)   ,</v>
      </c>
      <c r="M165" s="28"/>
      <c r="N165" s="28"/>
      <c r="O165" s="28"/>
      <c r="P165" s="28"/>
      <c r="Q165" s="28"/>
      <c r="R165" s="28"/>
      <c r="S165" s="28"/>
      <c r="T165" s="28"/>
      <c r="U165" s="28"/>
      <c r="V165" s="28"/>
      <c r="W165" s="28"/>
      <c r="X165" s="28"/>
      <c r="Y165" s="28"/>
      <c r="Z165" s="28"/>
      <c r="AA165" s="28"/>
      <c r="AB165" s="28"/>
      <c r="AC165" s="28"/>
      <c r="AD165" s="28"/>
    </row>
    <row r="166" spans="1:30">
      <c r="A166" s="4">
        <v>4</v>
      </c>
      <c r="B166" s="439" t="s">
        <v>7</v>
      </c>
      <c r="C166" s="12" t="s">
        <v>2557</v>
      </c>
      <c r="D166" s="12" t="s">
        <v>1109</v>
      </c>
      <c r="E166" s="99">
        <v>400</v>
      </c>
      <c r="F166" s="92"/>
      <c r="G166" s="92"/>
      <c r="H166" s="92"/>
      <c r="I166" s="92"/>
      <c r="J166" s="12"/>
      <c r="K166" s="45"/>
      <c r="L166" s="152" t="str">
        <f t="shared" ca="1" si="7"/>
        <v>unit_desc VARCHAR(400)   ,</v>
      </c>
      <c r="M166" s="28"/>
      <c r="N166" s="28"/>
      <c r="O166" s="28"/>
      <c r="P166" s="28"/>
      <c r="Q166" s="28"/>
      <c r="R166" s="28"/>
      <c r="S166" s="28"/>
      <c r="T166" s="28"/>
      <c r="U166" s="28"/>
      <c r="V166" s="28"/>
      <c r="W166" s="28"/>
      <c r="X166" s="28"/>
      <c r="Y166" s="28"/>
      <c r="Z166" s="28"/>
      <c r="AA166" s="28"/>
      <c r="AB166" s="28"/>
      <c r="AC166" s="28"/>
      <c r="AD166" s="28"/>
    </row>
    <row r="167" spans="1:30">
      <c r="A167" s="4">
        <v>5</v>
      </c>
      <c r="B167" s="439" t="s">
        <v>2562</v>
      </c>
      <c r="C167" s="12" t="s">
        <v>2558</v>
      </c>
      <c r="D167" s="12" t="s">
        <v>120</v>
      </c>
      <c r="E167" s="99"/>
      <c r="F167" s="92"/>
      <c r="G167" s="92"/>
      <c r="H167" s="92"/>
      <c r="I167" s="92"/>
      <c r="J167" s="12"/>
      <c r="K167" s="45"/>
      <c r="L167" s="152" t="str">
        <f t="shared" ca="1" si="7"/>
        <v>add_admin_id INT   ,</v>
      </c>
      <c r="M167" s="28"/>
      <c r="N167" s="28"/>
      <c r="O167" s="28"/>
      <c r="P167" s="28"/>
      <c r="Q167" s="28"/>
      <c r="R167" s="28"/>
      <c r="S167" s="28"/>
      <c r="T167" s="28"/>
      <c r="U167" s="28"/>
      <c r="V167" s="28"/>
      <c r="W167" s="28"/>
      <c r="X167" s="28"/>
      <c r="Y167" s="28"/>
      <c r="Z167" s="28"/>
      <c r="AA167" s="28"/>
      <c r="AB167" s="28"/>
      <c r="AC167" s="28"/>
      <c r="AD167" s="28"/>
    </row>
    <row r="168" spans="1:30">
      <c r="A168" s="4">
        <v>6</v>
      </c>
      <c r="B168" s="439" t="s">
        <v>2561</v>
      </c>
      <c r="C168" s="12" t="s">
        <v>2568</v>
      </c>
      <c r="D168" s="12" t="s">
        <v>112</v>
      </c>
      <c r="E168" s="99"/>
      <c r="F168" s="92"/>
      <c r="G168" s="92"/>
      <c r="H168" s="92"/>
      <c r="I168" s="92"/>
      <c r="J168" s="12"/>
      <c r="K168" s="12"/>
      <c r="L168" s="152" t="str">
        <f t="shared" ca="1" si="7"/>
        <v>add_time DATETIME   ,</v>
      </c>
      <c r="M168" s="28"/>
      <c r="N168" s="28"/>
      <c r="O168" s="28"/>
      <c r="P168" s="28"/>
      <c r="Q168" s="28"/>
      <c r="R168" s="28"/>
      <c r="S168" s="28"/>
      <c r="T168" s="28"/>
      <c r="U168" s="28"/>
      <c r="V168" s="28"/>
      <c r="W168" s="28"/>
      <c r="X168" s="28"/>
      <c r="Y168" s="28"/>
      <c r="Z168" s="28"/>
      <c r="AA168" s="28"/>
      <c r="AB168" s="28"/>
      <c r="AC168" s="28"/>
      <c r="AD168" s="28"/>
    </row>
    <row r="169" spans="1:30">
      <c r="A169" s="4">
        <v>7</v>
      </c>
      <c r="B169" s="420" t="s">
        <v>2560</v>
      </c>
      <c r="C169" s="12" t="s">
        <v>2376</v>
      </c>
      <c r="D169" s="12" t="s">
        <v>120</v>
      </c>
      <c r="E169" s="12"/>
      <c r="F169" s="12"/>
      <c r="G169" s="12"/>
      <c r="H169" s="12"/>
      <c r="I169" s="12"/>
      <c r="J169" s="12"/>
      <c r="K169" s="12"/>
      <c r="L169" s="152" t="str">
        <f t="shared" ca="1" si="7"/>
        <v>upd_admin_id INT   ,</v>
      </c>
      <c r="M169" s="28"/>
      <c r="N169" s="28"/>
      <c r="O169" s="28"/>
      <c r="P169" s="28"/>
      <c r="Q169" s="28"/>
      <c r="R169" s="28"/>
      <c r="S169" s="28"/>
      <c r="T169" s="28"/>
      <c r="U169" s="28"/>
      <c r="V169" s="28"/>
      <c r="W169" s="28"/>
      <c r="X169" s="28"/>
      <c r="Y169" s="28"/>
      <c r="Z169" s="28"/>
      <c r="AA169" s="28"/>
      <c r="AB169" s="28"/>
      <c r="AC169" s="28"/>
      <c r="AD169" s="28"/>
    </row>
    <row r="170" spans="1:30">
      <c r="A170" s="4">
        <v>8</v>
      </c>
      <c r="B170" s="420" t="s">
        <v>2559</v>
      </c>
      <c r="C170" s="12" t="s">
        <v>2377</v>
      </c>
      <c r="D170" s="12" t="s">
        <v>112</v>
      </c>
      <c r="E170" s="12"/>
      <c r="F170" s="12"/>
      <c r="G170" s="12"/>
      <c r="H170" s="12"/>
      <c r="I170" s="12"/>
      <c r="J170" s="12"/>
      <c r="K170" s="12"/>
      <c r="L170" s="152" t="str">
        <f t="shared" ca="1" si="7"/>
        <v xml:space="preserve">upd_time DATETIME   </v>
      </c>
      <c r="M170" s="28"/>
      <c r="N170" s="28"/>
      <c r="O170" s="28"/>
      <c r="P170" s="28"/>
      <c r="Q170" s="28"/>
      <c r="R170" s="28"/>
      <c r="S170" s="28"/>
      <c r="T170" s="28"/>
      <c r="U170" s="28"/>
      <c r="V170" s="28"/>
      <c r="W170" s="28"/>
      <c r="X170" s="28"/>
      <c r="Y170" s="28"/>
      <c r="Z170" s="28"/>
      <c r="AA170" s="28"/>
      <c r="AB170" s="28"/>
      <c r="AC170" s="28"/>
      <c r="AD170" s="28"/>
    </row>
    <row r="171" spans="1:30">
      <c r="L171" s="53" t="str">
        <f ca="1">"PRIMARY KEY("&amp;IF(OFFSET(C163,0,3,1,1)="PK",C163&amp;IF(OFFSET(C163,1,3,1,1)="","",","),"")&amp;IF(OFFSET(C163,1,3,1,1)="PK",OFFSET(C163,1,0,1,1)&amp;IF(OFFSET(C163,1,0,1,1)="",",",""),"")&amp;"));"</f>
        <v>PRIMARY KEY(unit_id,data_time));</v>
      </c>
    </row>
    <row r="172" spans="1:30">
      <c r="L172" s="53" t="s">
        <v>232</v>
      </c>
    </row>
  </sheetData>
  <mergeCells count="97">
    <mergeCell ref="A2:B2"/>
    <mergeCell ref="C2:F2"/>
    <mergeCell ref="A3:B3"/>
    <mergeCell ref="C3:F3"/>
    <mergeCell ref="A11:B11"/>
    <mergeCell ref="C11:F11"/>
    <mergeCell ref="A29:B29"/>
    <mergeCell ref="C29:F29"/>
    <mergeCell ref="A28:B28"/>
    <mergeCell ref="C28:F28"/>
    <mergeCell ref="A12:B12"/>
    <mergeCell ref="C12:F12"/>
    <mergeCell ref="A19:B19"/>
    <mergeCell ref="C19:F19"/>
    <mergeCell ref="A20:B20"/>
    <mergeCell ref="C20:F20"/>
    <mergeCell ref="A97:B97"/>
    <mergeCell ref="C97:K97"/>
    <mergeCell ref="A95:B95"/>
    <mergeCell ref="C95:D95"/>
    <mergeCell ref="E95:F95"/>
    <mergeCell ref="K95:K96"/>
    <mergeCell ref="A96:B96"/>
    <mergeCell ref="C96:D96"/>
    <mergeCell ref="E96:F96"/>
    <mergeCell ref="A83:B83"/>
    <mergeCell ref="C83:K83"/>
    <mergeCell ref="A52:B52"/>
    <mergeCell ref="C52:D52"/>
    <mergeCell ref="E52:F52"/>
    <mergeCell ref="K52:K53"/>
    <mergeCell ref="A53:B53"/>
    <mergeCell ref="C53:D53"/>
    <mergeCell ref="E53:F53"/>
    <mergeCell ref="A54:B54"/>
    <mergeCell ref="C54:K54"/>
    <mergeCell ref="A67:B67"/>
    <mergeCell ref="C67:K67"/>
    <mergeCell ref="A81:B81"/>
    <mergeCell ref="C81:D81"/>
    <mergeCell ref="E81:F81"/>
    <mergeCell ref="C38:K38"/>
    <mergeCell ref="A65:B65"/>
    <mergeCell ref="C65:D65"/>
    <mergeCell ref="E65:F65"/>
    <mergeCell ref="K65:K66"/>
    <mergeCell ref="A66:B66"/>
    <mergeCell ref="C66:D66"/>
    <mergeCell ref="E66:F66"/>
    <mergeCell ref="K123:K124"/>
    <mergeCell ref="A124:B124"/>
    <mergeCell ref="C124:D124"/>
    <mergeCell ref="E124:F124"/>
    <mergeCell ref="A36:B36"/>
    <mergeCell ref="C36:D36"/>
    <mergeCell ref="E36:F36"/>
    <mergeCell ref="K36:K37"/>
    <mergeCell ref="A37:B37"/>
    <mergeCell ref="C37:D37"/>
    <mergeCell ref="E37:F37"/>
    <mergeCell ref="K81:K82"/>
    <mergeCell ref="A82:B82"/>
    <mergeCell ref="C82:D82"/>
    <mergeCell ref="E82:F82"/>
    <mergeCell ref="A38:B38"/>
    <mergeCell ref="C158:D158"/>
    <mergeCell ref="E158:F158"/>
    <mergeCell ref="A111:B111"/>
    <mergeCell ref="C111:K111"/>
    <mergeCell ref="A109:B109"/>
    <mergeCell ref="C109:D109"/>
    <mergeCell ref="E109:F109"/>
    <mergeCell ref="K109:K110"/>
    <mergeCell ref="A110:B110"/>
    <mergeCell ref="C110:D110"/>
    <mergeCell ref="E110:F110"/>
    <mergeCell ref="A125:B125"/>
    <mergeCell ref="C125:K125"/>
    <mergeCell ref="A123:B123"/>
    <mergeCell ref="C123:D123"/>
    <mergeCell ref="E123:F123"/>
    <mergeCell ref="A159:B159"/>
    <mergeCell ref="C159:K159"/>
    <mergeCell ref="A142:B142"/>
    <mergeCell ref="C142:K142"/>
    <mergeCell ref="A140:B140"/>
    <mergeCell ref="C140:D140"/>
    <mergeCell ref="E140:F140"/>
    <mergeCell ref="K140:K141"/>
    <mergeCell ref="A141:B141"/>
    <mergeCell ref="C141:D141"/>
    <mergeCell ref="E141:F141"/>
    <mergeCell ref="A157:B157"/>
    <mergeCell ref="C157:D157"/>
    <mergeCell ref="E157:F157"/>
    <mergeCell ref="K157:K158"/>
    <mergeCell ref="A158:B158"/>
  </mergeCells>
  <phoneticPr fontId="1" type="noConversion"/>
  <dataValidations count="1">
    <dataValidation type="list" allowBlank="1" showInputMessage="1" showErrorMessage="1" sqref="D163:D170 D146:D153 D129:D136 D115:D120">
      <formula1>"INT,CHAR,NVARCHAR,VARCHAR,TEXT,NUMERIC,DECIMAL,DATE,DATETIME"</formula1>
    </dataValidation>
  </dataValidations>
  <pageMargins left="0.7" right="0.7" top="0.75" bottom="0.75" header="0.3" footer="0.3"/>
  <pageSetup paperSize="9" orientation="portrait" horizontalDpi="200" verticalDpi="200" r:id="rId1"/>
</worksheet>
</file>

<file path=xl/worksheets/sheet20.xml><?xml version="1.0" encoding="utf-8"?>
<worksheet xmlns="http://schemas.openxmlformats.org/spreadsheetml/2006/main" xmlns:r="http://schemas.openxmlformats.org/officeDocument/2006/relationships">
  <dimension ref="A1:L24"/>
  <sheetViews>
    <sheetView showGridLines="0" workbookViewId="0">
      <selection activeCell="K20" sqref="K20"/>
    </sheetView>
  </sheetViews>
  <sheetFormatPr defaultRowHeight="13.5"/>
  <cols>
    <col min="1" max="1" width="8.25" customWidth="1"/>
    <col min="2" max="2" width="12.875" customWidth="1"/>
    <col min="3" max="3" width="19.5" customWidth="1"/>
    <col min="4" max="4" width="11.875" customWidth="1"/>
    <col min="5" max="5" width="11.125" customWidth="1"/>
    <col min="6" max="6" width="11.625" customWidth="1"/>
    <col min="11" max="11" width="36.75" customWidth="1"/>
    <col min="12" max="12" width="49.75" customWidth="1"/>
  </cols>
  <sheetData>
    <row r="1" spans="1:12">
      <c r="L1" s="28" t="s">
        <v>232</v>
      </c>
    </row>
    <row r="2" spans="1:12">
      <c r="A2" s="539" t="s">
        <v>87</v>
      </c>
      <c r="B2" s="540"/>
      <c r="C2" s="553" t="s">
        <v>778</v>
      </c>
      <c r="D2" s="554"/>
      <c r="E2" s="539" t="s">
        <v>88</v>
      </c>
      <c r="F2" s="540"/>
      <c r="G2" s="464"/>
      <c r="H2" s="464"/>
      <c r="I2" s="464"/>
      <c r="J2" s="464"/>
      <c r="K2" s="555" t="s">
        <v>2743</v>
      </c>
      <c r="L2" s="28" t="str">
        <f>"/*"&amp;C3&amp;"*/"</f>
        <v>/*产品新入任务表*/</v>
      </c>
    </row>
    <row r="3" spans="1:12">
      <c r="A3" s="539" t="s">
        <v>0</v>
      </c>
      <c r="B3" s="540"/>
      <c r="C3" s="553" t="s">
        <v>2744</v>
      </c>
      <c r="D3" s="554"/>
      <c r="E3" s="539" t="s">
        <v>89</v>
      </c>
      <c r="F3" s="540"/>
      <c r="G3" s="464"/>
      <c r="H3" s="464"/>
      <c r="I3" s="464"/>
      <c r="J3" s="464"/>
      <c r="K3" s="556"/>
      <c r="L3" s="28" t="str">
        <f>"/*"&amp;C4&amp;"*/"</f>
        <v>/**/</v>
      </c>
    </row>
    <row r="4" spans="1:12">
      <c r="A4" s="539" t="s">
        <v>1</v>
      </c>
      <c r="B4" s="540"/>
      <c r="C4" s="546"/>
      <c r="D4" s="547"/>
      <c r="E4" s="547"/>
      <c r="F4" s="547"/>
      <c r="G4" s="547"/>
      <c r="H4" s="547"/>
      <c r="I4" s="547"/>
      <c r="J4" s="547"/>
      <c r="K4" s="548"/>
      <c r="L4" s="54" t="str">
        <f>"if exists (select * from sysobjects where id = object_id(N'["&amp;K2&amp;"]') and OBJECTPROPERTY(id, N'IsUserTable')= 1)"</f>
        <v>if exists (select * from sysobjects where id = object_id(N'[LZ_PRODUCT_KH_XIN]') and OBJECTPROPERTY(id, N'IsUserTable')= 1)</v>
      </c>
    </row>
    <row r="5" spans="1:12">
      <c r="A5" s="460"/>
      <c r="B5" s="461"/>
      <c r="C5" s="465"/>
      <c r="D5" s="465"/>
      <c r="E5" s="465"/>
      <c r="F5" s="465"/>
      <c r="G5" s="465"/>
      <c r="H5" s="465"/>
      <c r="I5" s="465"/>
      <c r="J5" s="462"/>
      <c r="K5" s="465"/>
      <c r="L5" s="54" t="str">
        <f>"DROP TABLE "&amp;K2</f>
        <v>DROP TABLE LZ_PRODUCT_KH_XIN</v>
      </c>
    </row>
    <row r="6" spans="1:12">
      <c r="A6" s="466"/>
      <c r="B6" s="466"/>
      <c r="C6" s="466"/>
      <c r="D6" s="467"/>
      <c r="E6" s="466"/>
      <c r="F6" s="466"/>
      <c r="G6" s="466"/>
      <c r="H6" s="466"/>
      <c r="I6" s="466"/>
      <c r="J6" s="50"/>
      <c r="K6" s="466"/>
      <c r="L6" s="53" t="str">
        <f>"GO "</f>
        <v xml:space="preserve">GO </v>
      </c>
    </row>
    <row r="7" spans="1:12" ht="24" customHeight="1">
      <c r="A7" s="468" t="s">
        <v>2</v>
      </c>
      <c r="B7" s="468" t="s">
        <v>90</v>
      </c>
      <c r="C7" s="468" t="s">
        <v>91</v>
      </c>
      <c r="D7" s="468" t="s">
        <v>3</v>
      </c>
      <c r="E7" s="468" t="s">
        <v>4</v>
      </c>
      <c r="F7" s="468" t="s">
        <v>97</v>
      </c>
      <c r="G7" s="468" t="s">
        <v>234</v>
      </c>
      <c r="H7" s="468" t="s">
        <v>297</v>
      </c>
      <c r="I7" s="468" t="s">
        <v>233</v>
      </c>
      <c r="J7" s="51" t="s">
        <v>92</v>
      </c>
      <c r="K7" s="468" t="s">
        <v>93</v>
      </c>
      <c r="L7" s="28" t="str">
        <f>"CREATE TABLE "&amp;K2&amp;"("</f>
        <v>CREATE TABLE LZ_PRODUCT_KH_XIN(</v>
      </c>
    </row>
    <row r="8" spans="1:12" ht="15.75" customHeight="1">
      <c r="A8" s="419">
        <v>1</v>
      </c>
      <c r="B8" s="469" t="s">
        <v>350</v>
      </c>
      <c r="C8" s="470" t="s">
        <v>2745</v>
      </c>
      <c r="D8" s="471" t="s">
        <v>998</v>
      </c>
      <c r="E8" s="472"/>
      <c r="F8" s="470" t="s">
        <v>101</v>
      </c>
      <c r="G8" s="470"/>
      <c r="H8" s="470"/>
      <c r="I8" s="470" t="s">
        <v>236</v>
      </c>
      <c r="J8" s="473" t="s">
        <v>149</v>
      </c>
      <c r="K8" s="474"/>
      <c r="L8" s="152" t="str">
        <f t="shared" ref="L8:L22" ca="1" si="0">C8&amp;" "&amp;D8&amp;IF(OR(D8="DATETIME",D8="INT",D8="DATE",D8="TEXT"),E8,"("&amp;E8&amp;")")&amp;" "&amp;" "&amp;H8&amp;" "&amp;J8&amp;IF(G8&lt;&gt;""," default "&amp;G8&amp;" ","")&amp;IF(I8&lt;&gt;""," identity("&amp;I8&amp;") ","")&amp;IF(OFFSET(C8,1,0,1,1)="","",",")</f>
        <v>PKX_ID INT   not null identity(1,1) ,</v>
      </c>
    </row>
    <row r="9" spans="1:12" ht="16.5" customHeight="1">
      <c r="A9" s="475">
        <v>2</v>
      </c>
      <c r="B9" s="469" t="s">
        <v>2746</v>
      </c>
      <c r="C9" s="470" t="s">
        <v>2747</v>
      </c>
      <c r="D9" s="470" t="s">
        <v>998</v>
      </c>
      <c r="E9" s="470"/>
      <c r="F9" s="470"/>
      <c r="G9" s="470"/>
      <c r="H9" s="470"/>
      <c r="I9" s="470"/>
      <c r="J9" s="473"/>
      <c r="K9" s="474"/>
      <c r="L9" s="152" t="str">
        <f t="shared" ca="1" si="0"/>
        <v>PKX_PRO_ID INT   ,</v>
      </c>
    </row>
    <row r="10" spans="1:12" ht="16.5" customHeight="1">
      <c r="A10" s="475">
        <v>3</v>
      </c>
      <c r="B10" s="469" t="s">
        <v>367</v>
      </c>
      <c r="C10" s="470" t="s">
        <v>2748</v>
      </c>
      <c r="D10" s="470" t="s">
        <v>1109</v>
      </c>
      <c r="E10" s="470">
        <v>100</v>
      </c>
      <c r="F10" s="470"/>
      <c r="G10" s="470"/>
      <c r="H10" s="470"/>
      <c r="I10" s="470"/>
      <c r="J10" s="470"/>
      <c r="K10" s="474"/>
      <c r="L10" s="152" t="str">
        <f t="shared" ca="1" si="0"/>
        <v>PKX_PRO_CNNAME VARCHAR(100)   ,</v>
      </c>
    </row>
    <row r="11" spans="1:12" ht="16.5" customHeight="1">
      <c r="A11" s="475">
        <v>4</v>
      </c>
      <c r="B11" s="469" t="s">
        <v>636</v>
      </c>
      <c r="C11" s="470" t="s">
        <v>2749</v>
      </c>
      <c r="D11" s="470" t="s">
        <v>1109</v>
      </c>
      <c r="E11" s="470">
        <v>100</v>
      </c>
      <c r="F11" s="470"/>
      <c r="G11" s="470"/>
      <c r="H11" s="470"/>
      <c r="I11" s="470"/>
      <c r="J11" s="470"/>
      <c r="K11" s="476"/>
      <c r="L11" s="152" t="str">
        <f t="shared" ca="1" si="0"/>
        <v>PKX_PRO_REALNAME VARCHAR(100)   ,</v>
      </c>
    </row>
    <row r="12" spans="1:12" ht="16.5" customHeight="1">
      <c r="A12" s="475">
        <v>5</v>
      </c>
      <c r="B12" s="469" t="s">
        <v>637</v>
      </c>
      <c r="C12" s="470" t="s">
        <v>2750</v>
      </c>
      <c r="D12" s="470" t="s">
        <v>1109</v>
      </c>
      <c r="E12" s="470">
        <v>50</v>
      </c>
      <c r="F12" s="470"/>
      <c r="G12" s="470"/>
      <c r="H12" s="470"/>
      <c r="I12" s="470"/>
      <c r="J12" s="473"/>
      <c r="K12" s="474"/>
      <c r="L12" s="152" t="str">
        <f t="shared" ca="1" si="0"/>
        <v>PKX_PRO_ENNAME VARCHAR(50)   ,</v>
      </c>
    </row>
    <row r="13" spans="1:12" ht="15.75" customHeight="1">
      <c r="A13" s="475">
        <v>6</v>
      </c>
      <c r="B13" s="470" t="s">
        <v>2751</v>
      </c>
      <c r="C13" s="470" t="s">
        <v>2752</v>
      </c>
      <c r="D13" s="470" t="s">
        <v>998</v>
      </c>
      <c r="E13" s="470"/>
      <c r="F13" s="470"/>
      <c r="G13" s="477"/>
      <c r="H13" s="477"/>
      <c r="I13" s="470"/>
      <c r="J13" s="473"/>
      <c r="K13" s="470"/>
      <c r="L13" s="152" t="str">
        <f t="shared" ca="1" si="0"/>
        <v>PKX_DEPT_ID INT   ,</v>
      </c>
    </row>
    <row r="14" spans="1:12" ht="17.25" customHeight="1">
      <c r="A14" s="475">
        <v>7</v>
      </c>
      <c r="B14" s="469" t="s">
        <v>907</v>
      </c>
      <c r="C14" s="470" t="s">
        <v>2753</v>
      </c>
      <c r="D14" s="470" t="s">
        <v>1109</v>
      </c>
      <c r="E14" s="470">
        <v>100</v>
      </c>
      <c r="F14" s="470"/>
      <c r="G14" s="477"/>
      <c r="H14" s="477"/>
      <c r="I14" s="470"/>
      <c r="J14" s="473"/>
      <c r="K14" s="470"/>
      <c r="L14" s="152" t="str">
        <f t="shared" ca="1" si="0"/>
        <v>PKX_DEPT_NAME VARCHAR(100)   ,</v>
      </c>
    </row>
    <row r="15" spans="1:12" ht="19.5" customHeight="1">
      <c r="A15" s="475">
        <v>8</v>
      </c>
      <c r="B15" s="469" t="s">
        <v>2754</v>
      </c>
      <c r="C15" s="470" t="s">
        <v>2755</v>
      </c>
      <c r="D15" s="470" t="s">
        <v>998</v>
      </c>
      <c r="E15" s="470"/>
      <c r="F15" s="470"/>
      <c r="G15" s="477"/>
      <c r="H15" s="477"/>
      <c r="I15" s="470"/>
      <c r="J15" s="473"/>
      <c r="K15" s="470"/>
      <c r="L15" s="152" t="str">
        <f t="shared" ca="1" si="0"/>
        <v>PKX_DEPT_ADMINID INT   ,</v>
      </c>
    </row>
    <row r="16" spans="1:12" ht="18" customHeight="1">
      <c r="A16" s="475">
        <v>9</v>
      </c>
      <c r="B16" s="469" t="s">
        <v>2756</v>
      </c>
      <c r="C16" s="470" t="s">
        <v>2757</v>
      </c>
      <c r="D16" s="470" t="s">
        <v>1109</v>
      </c>
      <c r="E16" s="470">
        <v>100</v>
      </c>
      <c r="F16" s="470"/>
      <c r="G16" s="477"/>
      <c r="H16" s="477"/>
      <c r="I16" s="470"/>
      <c r="J16" s="473"/>
      <c r="K16" s="470"/>
      <c r="L16" s="152" t="str">
        <f t="shared" ca="1" si="0"/>
        <v>PKX_DEPT_ADMINNAME VARCHAR(100)   ,</v>
      </c>
    </row>
    <row r="17" spans="1:12" ht="15.75" customHeight="1">
      <c r="A17" s="475">
        <v>10</v>
      </c>
      <c r="B17" s="469" t="s">
        <v>908</v>
      </c>
      <c r="C17" s="470" t="s">
        <v>2758</v>
      </c>
      <c r="D17" s="470" t="s">
        <v>1109</v>
      </c>
      <c r="E17" s="470">
        <v>7</v>
      </c>
      <c r="F17" s="470"/>
      <c r="G17" s="477"/>
      <c r="H17" s="477"/>
      <c r="I17" s="470"/>
      <c r="J17" s="473"/>
      <c r="K17" s="470"/>
      <c r="L17" s="152" t="str">
        <f t="shared" ca="1" si="0"/>
        <v>PKX_KH_MONTH VARCHAR(7)   ,</v>
      </c>
    </row>
    <row r="18" spans="1:12" ht="17.25" customHeight="1">
      <c r="A18" s="475">
        <v>11</v>
      </c>
      <c r="B18" s="469" t="s">
        <v>2759</v>
      </c>
      <c r="C18" s="470" t="s">
        <v>2760</v>
      </c>
      <c r="D18" s="470" t="s">
        <v>122</v>
      </c>
      <c r="E18" s="470" t="s">
        <v>537</v>
      </c>
      <c r="F18" s="470"/>
      <c r="G18" s="477"/>
      <c r="H18" s="477"/>
      <c r="I18" s="470"/>
      <c r="J18" s="473"/>
      <c r="K18" s="470"/>
      <c r="L18" s="152" t="str">
        <f t="shared" ca="1" si="0"/>
        <v>PKX_PRO_VAL NUMERIC(11,2)   ,</v>
      </c>
    </row>
    <row r="19" spans="1:12" ht="18.75" customHeight="1">
      <c r="A19" s="475">
        <v>12</v>
      </c>
      <c r="B19" s="469" t="s">
        <v>125</v>
      </c>
      <c r="C19" s="470" t="s">
        <v>2761</v>
      </c>
      <c r="D19" s="470" t="s">
        <v>1109</v>
      </c>
      <c r="E19" s="470">
        <v>200</v>
      </c>
      <c r="F19" s="470"/>
      <c r="G19" s="477"/>
      <c r="H19" s="477"/>
      <c r="I19" s="470"/>
      <c r="J19" s="473"/>
      <c r="K19" s="470"/>
      <c r="L19" s="152" t="str">
        <f t="shared" ca="1" si="0"/>
        <v>PKX_DESC VARCHAR(200)   ,</v>
      </c>
    </row>
    <row r="20" spans="1:12" ht="29.25" customHeight="1">
      <c r="A20" s="475">
        <v>13</v>
      </c>
      <c r="B20" s="469" t="s">
        <v>42</v>
      </c>
      <c r="C20" s="470" t="s">
        <v>2762</v>
      </c>
      <c r="D20" s="470" t="s">
        <v>1109</v>
      </c>
      <c r="E20" s="470">
        <v>4</v>
      </c>
      <c r="F20" s="470"/>
      <c r="G20" s="477"/>
      <c r="H20" s="477"/>
      <c r="I20" s="470"/>
      <c r="J20" s="473"/>
      <c r="K20" s="478" t="s">
        <v>2763</v>
      </c>
      <c r="L20" s="152" t="str">
        <f t="shared" ca="1" si="0"/>
        <v>PKX_STATUS VARCHAR(4)   ,</v>
      </c>
    </row>
    <row r="21" spans="1:12" ht="16.5" customHeight="1">
      <c r="A21" s="475">
        <v>14</v>
      </c>
      <c r="B21" s="469" t="s">
        <v>2764</v>
      </c>
      <c r="C21" s="470" t="s">
        <v>2765</v>
      </c>
      <c r="D21" s="470" t="s">
        <v>998</v>
      </c>
      <c r="E21" s="470"/>
      <c r="F21" s="470"/>
      <c r="G21" s="477"/>
      <c r="H21" s="477"/>
      <c r="I21" s="470"/>
      <c r="J21" s="473"/>
      <c r="K21" s="470"/>
      <c r="L21" s="152" t="str">
        <f t="shared" ca="1" si="0"/>
        <v>PKX_ADMIN_ID INT   ,</v>
      </c>
    </row>
    <row r="22" spans="1:12" ht="17.25" customHeight="1">
      <c r="A22" s="475">
        <v>15</v>
      </c>
      <c r="B22" s="469" t="s">
        <v>134</v>
      </c>
      <c r="C22" s="470" t="s">
        <v>2766</v>
      </c>
      <c r="D22" s="470" t="s">
        <v>499</v>
      </c>
      <c r="E22" s="470"/>
      <c r="F22" s="470"/>
      <c r="G22" s="477" t="s">
        <v>541</v>
      </c>
      <c r="H22" s="477"/>
      <c r="I22" s="470"/>
      <c r="J22" s="473"/>
      <c r="K22" s="470"/>
      <c r="L22" s="152" t="str">
        <f t="shared" ca="1" si="0"/>
        <v xml:space="preserve">PKX_CREAT_TIME DATETIME    default getdate() </v>
      </c>
    </row>
    <row r="23" spans="1:12">
      <c r="L23" t="str">
        <f ca="1">"PRIMARY KEY("&amp;IF(OFFSET(C8,0,3,1,1)="PK",C8&amp;IF(OFFSET(C8,1,3,1,1)="","",","),"")&amp;IF(OFFSET(C8,1,3,1,1)="PK",OFFSET(C8,1,0,1,1)&amp;IF(OFFSET(C8,1,0,1,1)="",",",""),"")&amp;"));"</f>
        <v>PRIMARY KEY(PKX_ID));</v>
      </c>
    </row>
    <row r="24" spans="1:12">
      <c r="L24" s="28" t="s">
        <v>232</v>
      </c>
    </row>
  </sheetData>
  <mergeCells count="9">
    <mergeCell ref="A4:B4"/>
    <mergeCell ref="C4:K4"/>
    <mergeCell ref="A2:B2"/>
    <mergeCell ref="C2:D2"/>
    <mergeCell ref="E2:F2"/>
    <mergeCell ref="K2:K3"/>
    <mergeCell ref="A3:B3"/>
    <mergeCell ref="C3:D3"/>
    <mergeCell ref="E3:F3"/>
  </mergeCells>
  <phoneticPr fontId="1" type="noConversion"/>
  <dataValidations count="1">
    <dataValidation type="list" allowBlank="1" showInputMessage="1" showErrorMessage="1" sqref="D8:D22">
      <formula1>"INT,CHAR,NVARCHAR,VARCHAR,TEXT,NUMERIC,DECIMAL,DATE,DATETIME"</formula1>
    </dataValidation>
  </dataValidations>
  <pageMargins left="0.7" right="0.7" top="0.75" bottom="0.75" header="0.3" footer="0.3"/>
  <pageSetup paperSize="9" orientation="portrait" horizontalDpi="200" verticalDpi="200" r:id="rId1"/>
</worksheet>
</file>

<file path=xl/worksheets/sheet21.xml><?xml version="1.0" encoding="utf-8"?>
<worksheet xmlns="http://schemas.openxmlformats.org/spreadsheetml/2006/main" xmlns:r="http://schemas.openxmlformats.org/officeDocument/2006/relationships">
  <dimension ref="A1:L48"/>
  <sheetViews>
    <sheetView topLeftCell="A6" workbookViewId="0">
      <selection activeCell="L17" sqref="L17"/>
    </sheetView>
  </sheetViews>
  <sheetFormatPr defaultRowHeight="13.5"/>
  <cols>
    <col min="1" max="1" width="4.625" customWidth="1"/>
    <col min="2" max="2" width="12.625" customWidth="1"/>
    <col min="3" max="3" width="14.125" bestFit="1" customWidth="1"/>
    <col min="4" max="4" width="8.5" bestFit="1" customWidth="1"/>
    <col min="5" max="5" width="5" bestFit="1" customWidth="1"/>
    <col min="6" max="6" width="4.75" bestFit="1" customWidth="1"/>
    <col min="7" max="7" width="9.375" bestFit="1" customWidth="1"/>
    <col min="8" max="9" width="4.75" bestFit="1" customWidth="1"/>
    <col min="11" max="11" width="45.5" bestFit="1" customWidth="1"/>
    <col min="12" max="12" width="102.875" bestFit="1" customWidth="1"/>
  </cols>
  <sheetData>
    <row r="1" spans="1:12">
      <c r="A1" s="582" t="s">
        <v>87</v>
      </c>
      <c r="B1" s="540"/>
      <c r="C1" s="587" t="s">
        <v>778</v>
      </c>
      <c r="D1" s="554"/>
      <c r="E1" s="582" t="s">
        <v>88</v>
      </c>
      <c r="F1" s="540"/>
      <c r="G1" s="487"/>
      <c r="H1" s="487"/>
      <c r="I1" s="487"/>
      <c r="J1" s="487"/>
      <c r="K1" s="555" t="s">
        <v>2768</v>
      </c>
      <c r="L1" s="28" t="str">
        <f>"/*"&amp;C2&amp;"*/"</f>
        <v>/*现货资源表*/</v>
      </c>
    </row>
    <row r="2" spans="1:12">
      <c r="A2" s="582" t="s">
        <v>288</v>
      </c>
      <c r="B2" s="540"/>
      <c r="C2" s="587" t="s">
        <v>2767</v>
      </c>
      <c r="D2" s="554"/>
      <c r="E2" s="582" t="s">
        <v>89</v>
      </c>
      <c r="F2" s="540"/>
      <c r="G2" s="487"/>
      <c r="H2" s="487"/>
      <c r="I2" s="487"/>
      <c r="J2" s="487"/>
      <c r="K2" s="556"/>
      <c r="L2" s="28" t="str">
        <f>"/*"&amp;C3&amp;"*/"</f>
        <v>/**/</v>
      </c>
    </row>
    <row r="3" spans="1:12">
      <c r="A3" s="582" t="s">
        <v>2785</v>
      </c>
      <c r="B3" s="540"/>
      <c r="C3" s="583"/>
      <c r="D3" s="547"/>
      <c r="E3" s="547"/>
      <c r="F3" s="547"/>
      <c r="G3" s="547"/>
      <c r="H3" s="547"/>
      <c r="I3" s="547"/>
      <c r="J3" s="547"/>
      <c r="K3" s="548"/>
      <c r="L3" s="54" t="str">
        <f>"if exists (select * from sysobjects where id = object_id(N'["&amp;K1&amp;"]') and OBJECTPROPERTY(id, N'IsUserTable')= 1)"</f>
        <v>if exists (select * from sysobjects where id = object_id(N'[ZS_RESOURCE]') and OBJECTPROPERTY(id, N'IsUserTable')= 1)</v>
      </c>
    </row>
    <row r="4" spans="1:12">
      <c r="A4" s="488"/>
      <c r="B4" s="463"/>
      <c r="C4" s="489"/>
      <c r="D4" s="489"/>
      <c r="E4" s="489"/>
      <c r="F4" s="489"/>
      <c r="G4" s="489"/>
      <c r="H4" s="489"/>
      <c r="I4" s="489"/>
      <c r="J4" s="490"/>
      <c r="K4" s="489"/>
      <c r="L4" s="54" t="str">
        <f>"DROP TABLE "&amp;K1</f>
        <v>DROP TABLE ZS_RESOURCE</v>
      </c>
    </row>
    <row r="5" spans="1:12">
      <c r="A5" s="491"/>
      <c r="B5" s="491"/>
      <c r="C5" s="491"/>
      <c r="D5" s="492"/>
      <c r="E5" s="491"/>
      <c r="F5" s="491"/>
      <c r="G5" s="491"/>
      <c r="H5" s="491"/>
      <c r="I5" s="491"/>
      <c r="J5" s="493"/>
      <c r="K5" s="491"/>
      <c r="L5" s="53" t="str">
        <f>"GO "</f>
        <v xml:space="preserve">GO </v>
      </c>
    </row>
    <row r="6" spans="1:12" ht="24" customHeight="1">
      <c r="A6" s="494" t="s">
        <v>2786</v>
      </c>
      <c r="B6" s="494" t="s">
        <v>2787</v>
      </c>
      <c r="C6" s="494" t="s">
        <v>2788</v>
      </c>
      <c r="D6" s="494" t="s">
        <v>2789</v>
      </c>
      <c r="E6" s="494" t="s">
        <v>2790</v>
      </c>
      <c r="F6" s="494" t="s">
        <v>2791</v>
      </c>
      <c r="G6" s="494" t="s">
        <v>2792</v>
      </c>
      <c r="H6" s="494" t="s">
        <v>2793</v>
      </c>
      <c r="I6" s="494" t="s">
        <v>2794</v>
      </c>
      <c r="J6" s="495" t="s">
        <v>2795</v>
      </c>
      <c r="K6" s="494" t="s">
        <v>2796</v>
      </c>
      <c r="L6" s="28" t="str">
        <f>"CREATE TABLE "&amp;K1&amp;"("</f>
        <v>CREATE TABLE ZS_RESOURCE(</v>
      </c>
    </row>
    <row r="7" spans="1:12" ht="15.75" customHeight="1">
      <c r="A7" s="475">
        <v>1</v>
      </c>
      <c r="B7" s="52" t="s">
        <v>2797</v>
      </c>
      <c r="C7" s="470" t="s">
        <v>2798</v>
      </c>
      <c r="D7" s="5" t="s">
        <v>998</v>
      </c>
      <c r="E7" s="26"/>
      <c r="F7" s="470" t="s">
        <v>2799</v>
      </c>
      <c r="G7" s="470"/>
      <c r="H7" s="470"/>
      <c r="I7" s="470" t="s">
        <v>2800</v>
      </c>
      <c r="J7" s="473" t="s">
        <v>149</v>
      </c>
      <c r="K7" s="474"/>
      <c r="L7" s="152" t="str">
        <f t="shared" ref="L7:L23" ca="1" si="0">C7&amp;" "&amp;D7&amp;IF(OR(D7="DATETIME",D7="INT",D7="DATE",D7="TEXT"),E7,"("&amp;E7&amp;")")&amp;" "&amp;" "&amp;H7&amp;" "&amp;J7&amp;IF(G7&lt;&gt;""," default "&amp;G7&amp;" ","")&amp;IF(I7&lt;&gt;""," identity("&amp;I7&amp;") ","")&amp;IF(OFFSET(C7,1,0,1,1)="","",",")</f>
        <v>ZSR_ID INT   not null identity(1,1) ,</v>
      </c>
    </row>
    <row r="8" spans="1:12" ht="16.5" customHeight="1">
      <c r="A8" s="475">
        <v>2</v>
      </c>
      <c r="B8" s="52" t="s">
        <v>2801</v>
      </c>
      <c r="C8" s="470" t="s">
        <v>2802</v>
      </c>
      <c r="D8" s="470" t="s">
        <v>998</v>
      </c>
      <c r="E8" s="470"/>
      <c r="F8" s="470"/>
      <c r="G8" s="470"/>
      <c r="H8" s="470"/>
      <c r="I8" s="470"/>
      <c r="J8" s="473"/>
      <c r="K8" s="474" t="s">
        <v>2803</v>
      </c>
      <c r="L8" s="152" t="str">
        <f t="shared" ca="1" si="0"/>
        <v>ZSR_PRO_ID INT   ,</v>
      </c>
    </row>
    <row r="9" spans="1:12" ht="16.5" customHeight="1">
      <c r="A9" s="475">
        <v>3</v>
      </c>
      <c r="B9" s="52" t="s">
        <v>2804</v>
      </c>
      <c r="C9" s="470" t="s">
        <v>2805</v>
      </c>
      <c r="D9" s="470" t="s">
        <v>1109</v>
      </c>
      <c r="E9" s="470">
        <v>200</v>
      </c>
      <c r="F9" s="470"/>
      <c r="G9" s="470"/>
      <c r="H9" s="470"/>
      <c r="I9" s="470"/>
      <c r="J9" s="470"/>
      <c r="K9" s="474"/>
      <c r="L9" s="152" t="str">
        <f t="shared" ca="1" si="0"/>
        <v>ZSR_PRO_NAME VARCHAR(200)   ,</v>
      </c>
    </row>
    <row r="10" spans="1:12" ht="16.5" customHeight="1">
      <c r="A10" s="496">
        <v>4</v>
      </c>
      <c r="B10" s="52" t="s">
        <v>2806</v>
      </c>
      <c r="C10" s="470" t="s">
        <v>2807</v>
      </c>
      <c r="D10" s="470" t="s">
        <v>1109</v>
      </c>
      <c r="E10" s="470">
        <v>200</v>
      </c>
      <c r="F10" s="470"/>
      <c r="G10" s="470"/>
      <c r="H10" s="470"/>
      <c r="I10" s="470"/>
      <c r="J10" s="470"/>
      <c r="K10" s="474"/>
      <c r="L10" s="152" t="str">
        <f t="shared" ca="1" si="0"/>
        <v>ZSR_SPEC VARCHAR(200)   ,</v>
      </c>
    </row>
    <row r="11" spans="1:12" ht="16.5" customHeight="1">
      <c r="A11" s="496">
        <v>5</v>
      </c>
      <c r="B11" s="52" t="s">
        <v>2808</v>
      </c>
      <c r="C11" s="470" t="s">
        <v>2809</v>
      </c>
      <c r="D11" s="470" t="s">
        <v>1109</v>
      </c>
      <c r="E11" s="470">
        <v>200</v>
      </c>
      <c r="F11" s="470"/>
      <c r="G11" s="470"/>
      <c r="H11" s="470"/>
      <c r="I11" s="470"/>
      <c r="J11" s="470"/>
      <c r="K11" s="474"/>
      <c r="L11" s="152" t="str">
        <f t="shared" ca="1" si="0"/>
        <v>ZSR_CPXT VARCHAR(200)   ,</v>
      </c>
    </row>
    <row r="12" spans="1:12" ht="16.5" customHeight="1">
      <c r="A12" s="475">
        <v>6</v>
      </c>
      <c r="B12" s="52" t="s">
        <v>2810</v>
      </c>
      <c r="C12" s="470" t="s">
        <v>2811</v>
      </c>
      <c r="D12" s="470" t="s">
        <v>1109</v>
      </c>
      <c r="E12" s="470">
        <v>200</v>
      </c>
      <c r="F12" s="470"/>
      <c r="G12" s="470"/>
      <c r="H12" s="470"/>
      <c r="I12" s="470"/>
      <c r="J12" s="470"/>
      <c r="K12" s="474"/>
      <c r="L12" s="152" t="str">
        <f t="shared" ca="1" si="0"/>
        <v>ZSR_BZ VARCHAR(200)   ,</v>
      </c>
    </row>
    <row r="13" spans="1:12" ht="16.5" customHeight="1">
      <c r="A13" s="475">
        <v>7</v>
      </c>
      <c r="B13" s="52" t="s">
        <v>2812</v>
      </c>
      <c r="C13" s="470" t="s">
        <v>2813</v>
      </c>
      <c r="D13" s="470" t="s">
        <v>1109</v>
      </c>
      <c r="E13" s="470">
        <v>200</v>
      </c>
      <c r="F13" s="470"/>
      <c r="G13" s="470"/>
      <c r="H13" s="470"/>
      <c r="I13" s="470"/>
      <c r="J13" s="470"/>
      <c r="K13" s="474"/>
      <c r="L13" s="152" t="str">
        <f t="shared" ca="1" si="0"/>
        <v>ZSR_CD VARCHAR(200)   ,</v>
      </c>
    </row>
    <row r="14" spans="1:12" ht="16.5" customHeight="1">
      <c r="A14" s="475">
        <v>8</v>
      </c>
      <c r="B14" s="52" t="s">
        <v>2814</v>
      </c>
      <c r="C14" s="470" t="s">
        <v>2815</v>
      </c>
      <c r="D14" s="470" t="s">
        <v>1109</v>
      </c>
      <c r="E14" s="470">
        <v>200</v>
      </c>
      <c r="F14" s="470"/>
      <c r="G14" s="470"/>
      <c r="H14" s="470"/>
      <c r="I14" s="470"/>
      <c r="J14" s="470"/>
      <c r="K14" s="474"/>
      <c r="L14" s="152" t="str">
        <f t="shared" ca="1" si="0"/>
        <v>ZSR_SCCJ VARCHAR(200)   ,</v>
      </c>
    </row>
    <row r="15" spans="1:12" ht="16.5" customHeight="1">
      <c r="A15" s="475">
        <v>9</v>
      </c>
      <c r="B15" s="52" t="s">
        <v>2816</v>
      </c>
      <c r="C15" s="470" t="s">
        <v>2817</v>
      </c>
      <c r="D15" s="470" t="s">
        <v>1109</v>
      </c>
      <c r="E15" s="470">
        <v>200</v>
      </c>
      <c r="F15" s="470"/>
      <c r="G15" s="470"/>
      <c r="H15" s="470"/>
      <c r="I15" s="470"/>
      <c r="J15" s="470"/>
      <c r="K15" s="474"/>
      <c r="L15" s="152" t="str">
        <f t="shared" ca="1" si="0"/>
        <v>ZSR_HWCFD VARCHAR(200)   ,</v>
      </c>
    </row>
    <row r="16" spans="1:12" ht="16.5" customHeight="1">
      <c r="A16" s="475">
        <v>10</v>
      </c>
      <c r="B16" s="52" t="s">
        <v>2818</v>
      </c>
      <c r="C16" s="470" t="s">
        <v>2819</v>
      </c>
      <c r="D16" s="470" t="s">
        <v>1109</v>
      </c>
      <c r="E16" s="470">
        <v>200</v>
      </c>
      <c r="F16" s="470"/>
      <c r="G16" s="470"/>
      <c r="H16" s="470"/>
      <c r="I16" s="470"/>
      <c r="J16" s="470"/>
      <c r="K16" s="474"/>
      <c r="L16" s="152" t="str">
        <f t="shared" ca="1" si="0"/>
        <v>ZSR_HYSX VARCHAR(200)   ,</v>
      </c>
    </row>
    <row r="17" spans="1:12" ht="16.5" customHeight="1">
      <c r="A17" s="475">
        <v>11</v>
      </c>
      <c r="B17" s="52" t="s">
        <v>2820</v>
      </c>
      <c r="C17" s="470" t="s">
        <v>2821</v>
      </c>
      <c r="D17" s="470" t="s">
        <v>122</v>
      </c>
      <c r="E17" s="470" t="s">
        <v>2822</v>
      </c>
      <c r="F17" s="470"/>
      <c r="G17" s="470"/>
      <c r="H17" s="470"/>
      <c r="I17" s="470"/>
      <c r="J17" s="470"/>
      <c r="K17" s="476"/>
      <c r="L17" s="152" t="str">
        <f t="shared" ca="1" si="0"/>
        <v>ZSR_NUMBER NUMERIC(11,2)   ,</v>
      </c>
    </row>
    <row r="18" spans="1:12" ht="16.5" customHeight="1">
      <c r="A18" s="475">
        <v>12</v>
      </c>
      <c r="B18" s="52" t="s">
        <v>2823</v>
      </c>
      <c r="C18" s="470" t="s">
        <v>2824</v>
      </c>
      <c r="D18" s="470" t="s">
        <v>1109</v>
      </c>
      <c r="E18" s="470">
        <v>50</v>
      </c>
      <c r="F18" s="470"/>
      <c r="G18" s="470"/>
      <c r="H18" s="470"/>
      <c r="I18" s="470"/>
      <c r="J18" s="473"/>
      <c r="K18" s="474"/>
      <c r="L18" s="152" t="str">
        <f t="shared" ca="1" si="0"/>
        <v>ZSR_UNIT VARCHAR(50)   ,</v>
      </c>
    </row>
    <row r="19" spans="1:12" ht="15.75" customHeight="1">
      <c r="A19" s="475">
        <v>13</v>
      </c>
      <c r="B19" s="470" t="s">
        <v>2825</v>
      </c>
      <c r="C19" s="470" t="s">
        <v>2826</v>
      </c>
      <c r="D19" s="470" t="s">
        <v>122</v>
      </c>
      <c r="E19" s="470" t="s">
        <v>2822</v>
      </c>
      <c r="F19" s="470"/>
      <c r="G19" s="477"/>
      <c r="H19" s="477"/>
      <c r="I19" s="470"/>
      <c r="J19" s="473"/>
      <c r="K19" s="470"/>
      <c r="L19" s="152" t="str">
        <f t="shared" ca="1" si="0"/>
        <v>ZSR_PRICE NUMERIC(11,2)   ,</v>
      </c>
    </row>
    <row r="20" spans="1:12" ht="17.25" customHeight="1">
      <c r="A20" s="475">
        <v>14</v>
      </c>
      <c r="B20" s="52" t="s">
        <v>2827</v>
      </c>
      <c r="C20" s="470" t="s">
        <v>2828</v>
      </c>
      <c r="D20" s="470" t="s">
        <v>1109</v>
      </c>
      <c r="E20" s="470">
        <v>20</v>
      </c>
      <c r="F20" s="470"/>
      <c r="G20" s="477"/>
      <c r="H20" s="477"/>
      <c r="I20" s="470"/>
      <c r="J20" s="473"/>
      <c r="K20" s="470"/>
      <c r="L20" s="152" t="str">
        <f t="shared" ca="1" si="0"/>
        <v>ZSR_STATUS VARCHAR(20)   ,</v>
      </c>
    </row>
    <row r="21" spans="1:12" ht="16.5" customHeight="1">
      <c r="A21" s="475">
        <v>15</v>
      </c>
      <c r="B21" s="52" t="s">
        <v>2829</v>
      </c>
      <c r="C21" s="470" t="s">
        <v>2830</v>
      </c>
      <c r="D21" s="470" t="s">
        <v>1109</v>
      </c>
      <c r="E21" s="470">
        <v>200</v>
      </c>
      <c r="F21" s="470"/>
      <c r="G21" s="477"/>
      <c r="H21" s="477"/>
      <c r="I21" s="470"/>
      <c r="J21" s="473"/>
      <c r="K21" s="470"/>
      <c r="L21" s="152" t="str">
        <f t="shared" ca="1" si="0"/>
        <v>ZSR_DESC VARCHAR(200)   ,</v>
      </c>
    </row>
    <row r="22" spans="1:12" ht="16.5" customHeight="1">
      <c r="A22" s="475">
        <v>16</v>
      </c>
      <c r="B22" s="52" t="s">
        <v>2831</v>
      </c>
      <c r="C22" s="470" t="s">
        <v>2832</v>
      </c>
      <c r="D22" s="470" t="s">
        <v>998</v>
      </c>
      <c r="E22" s="470"/>
      <c r="F22" s="470"/>
      <c r="G22" s="477"/>
      <c r="H22" s="477"/>
      <c r="I22" s="470"/>
      <c r="J22" s="473"/>
      <c r="K22" s="474" t="s">
        <v>2833</v>
      </c>
      <c r="L22" s="152" t="str">
        <f t="shared" ca="1" si="0"/>
        <v>ZSR_REGISTOR INT   ,</v>
      </c>
    </row>
    <row r="23" spans="1:12" ht="17.25" customHeight="1">
      <c r="A23" s="475">
        <v>17</v>
      </c>
      <c r="B23" s="52" t="s">
        <v>2834</v>
      </c>
      <c r="C23" s="470" t="s">
        <v>2835</v>
      </c>
      <c r="D23" s="470" t="s">
        <v>499</v>
      </c>
      <c r="E23" s="470"/>
      <c r="F23" s="470"/>
      <c r="G23" s="477"/>
      <c r="H23" s="477"/>
      <c r="I23" s="470"/>
      <c r="J23" s="473"/>
      <c r="K23" s="470"/>
      <c r="L23" s="152" t="str">
        <f t="shared" ca="1" si="0"/>
        <v xml:space="preserve">ZSR_CREAT_TIME DATETIME   </v>
      </c>
    </row>
    <row r="24" spans="1:12">
      <c r="L24" t="str">
        <f ca="1">"PRIMARY KEY("&amp;IF(OFFSET(C7,0,3,1,1)="PK",C7&amp;IF(OFFSET(C7,1,3,1,1)="","",","),"")&amp;IF(OFFSET(C7,1,3,1,1)="PK",OFFSET(C7,1,0,1,1)&amp;IF(OFFSET(C7,1,0,1,1)="",",",""),"")&amp;"));"</f>
        <v>PRIMARY KEY(ZSR_ID));</v>
      </c>
    </row>
    <row r="25" spans="1:12">
      <c r="L25" s="28" t="s">
        <v>2836</v>
      </c>
    </row>
    <row r="26" spans="1:12">
      <c r="A26" s="582" t="s">
        <v>2837</v>
      </c>
      <c r="B26" s="578"/>
      <c r="C26" s="584" t="s">
        <v>2838</v>
      </c>
      <c r="D26" s="585"/>
      <c r="E26" s="577" t="s">
        <v>2839</v>
      </c>
      <c r="F26" s="578"/>
      <c r="G26" s="497"/>
      <c r="H26" s="497"/>
      <c r="I26" s="497"/>
      <c r="J26" s="497"/>
      <c r="K26" s="586" t="s">
        <v>2840</v>
      </c>
      <c r="L26" s="28" t="str">
        <f>"/*"&amp;C27&amp;"*/"</f>
        <v>/*成交动态表*/</v>
      </c>
    </row>
    <row r="27" spans="1:12">
      <c r="A27" s="577" t="s">
        <v>2841</v>
      </c>
      <c r="B27" s="578"/>
      <c r="C27" s="584" t="s">
        <v>2842</v>
      </c>
      <c r="D27" s="585"/>
      <c r="E27" s="577" t="s">
        <v>2843</v>
      </c>
      <c r="F27" s="578"/>
      <c r="G27" s="497"/>
      <c r="H27" s="497"/>
      <c r="I27" s="497"/>
      <c r="J27" s="497"/>
      <c r="K27" s="556"/>
      <c r="L27" s="28" t="str">
        <f>"/*"&amp;C28&amp;"*/"</f>
        <v>/**/</v>
      </c>
    </row>
    <row r="28" spans="1:12">
      <c r="A28" s="577" t="s">
        <v>290</v>
      </c>
      <c r="B28" s="578"/>
      <c r="C28" s="579"/>
      <c r="D28" s="580"/>
      <c r="E28" s="580"/>
      <c r="F28" s="580"/>
      <c r="G28" s="580"/>
      <c r="H28" s="580"/>
      <c r="I28" s="580"/>
      <c r="J28" s="580"/>
      <c r="K28" s="581"/>
      <c r="L28" s="54" t="str">
        <f>"if exists (select * from sysobjects where id = object_id(N'["&amp;K26&amp;"]') and OBJECTPROPERTY(id, N'IsUserTable')= 1)"</f>
        <v>if exists (select * from sysobjects where id = object_id(N'[ZS_CHENGJIAO]') and OBJECTPROPERTY(id, N'IsUserTable')= 1)</v>
      </c>
    </row>
    <row r="29" spans="1:12">
      <c r="A29" s="498"/>
      <c r="B29" s="499"/>
      <c r="C29" s="500"/>
      <c r="D29" s="500"/>
      <c r="E29" s="500"/>
      <c r="F29" s="500"/>
      <c r="G29" s="500"/>
      <c r="H29" s="500"/>
      <c r="I29" s="500"/>
      <c r="J29" s="501"/>
      <c r="K29" s="500"/>
      <c r="L29" s="54" t="str">
        <f>"DROP TABLE "&amp;K26</f>
        <v>DROP TABLE ZS_CHENGJIAO</v>
      </c>
    </row>
    <row r="30" spans="1:12">
      <c r="A30" s="502"/>
      <c r="B30" s="502"/>
      <c r="C30" s="502"/>
      <c r="D30" s="503"/>
      <c r="E30" s="502"/>
      <c r="F30" s="502"/>
      <c r="G30" s="502"/>
      <c r="H30" s="502"/>
      <c r="I30" s="502"/>
      <c r="J30" s="504"/>
      <c r="K30" s="502"/>
      <c r="L30" s="53" t="str">
        <f>"GO "</f>
        <v xml:space="preserve">GO </v>
      </c>
    </row>
    <row r="31" spans="1:12" ht="24" customHeight="1">
      <c r="A31" s="505" t="s">
        <v>291</v>
      </c>
      <c r="B31" s="505" t="s">
        <v>90</v>
      </c>
      <c r="C31" s="505" t="s">
        <v>91</v>
      </c>
      <c r="D31" s="505" t="s">
        <v>358</v>
      </c>
      <c r="E31" s="505" t="s">
        <v>294</v>
      </c>
      <c r="F31" s="505" t="s">
        <v>97</v>
      </c>
      <c r="G31" s="505" t="s">
        <v>234</v>
      </c>
      <c r="H31" s="505" t="s">
        <v>297</v>
      </c>
      <c r="I31" s="505" t="s">
        <v>233</v>
      </c>
      <c r="J31" s="506" t="s">
        <v>92</v>
      </c>
      <c r="K31" s="505" t="s">
        <v>93</v>
      </c>
      <c r="L31" s="28" t="str">
        <f>"CREATE TABLE "&amp;K26&amp;"("</f>
        <v>CREATE TABLE ZS_CHENGJIAO(</v>
      </c>
    </row>
    <row r="32" spans="1:12" ht="15.75" customHeight="1">
      <c r="A32" s="496">
        <v>1</v>
      </c>
      <c r="B32" s="507" t="s">
        <v>350</v>
      </c>
      <c r="C32" s="484" t="s">
        <v>2771</v>
      </c>
      <c r="D32" s="508" t="s">
        <v>998</v>
      </c>
      <c r="E32" s="509"/>
      <c r="F32" s="484" t="s">
        <v>101</v>
      </c>
      <c r="G32" s="484"/>
      <c r="H32" s="484"/>
      <c r="I32" s="484" t="s">
        <v>236</v>
      </c>
      <c r="J32" s="485" t="s">
        <v>149</v>
      </c>
      <c r="K32" s="486"/>
      <c r="L32" s="152" t="str">
        <f t="shared" ref="L32:L46" ca="1" si="1">C32&amp;" "&amp;D32&amp;IF(OR(D32="DATETIME",D32="INT",D32="DATE",D32="TEXT"),E32,"("&amp;E32&amp;")")&amp;" "&amp;" "&amp;H32&amp;" "&amp;J32&amp;IF(G32&lt;&gt;""," default "&amp;G32&amp;" ","")&amp;IF(I32&lt;&gt;""," identity("&amp;I32&amp;") ","")&amp;IF(OFFSET(C32,1,0,1,1)="","",",")</f>
        <v>ZSC_ID INT   not null identity(1,1) ,</v>
      </c>
    </row>
    <row r="33" spans="1:12" ht="16.5" customHeight="1">
      <c r="A33" s="475">
        <v>2</v>
      </c>
      <c r="B33" s="52" t="s">
        <v>2746</v>
      </c>
      <c r="C33" s="470" t="s">
        <v>2772</v>
      </c>
      <c r="D33" s="470" t="s">
        <v>998</v>
      </c>
      <c r="E33" s="470"/>
      <c r="F33" s="470"/>
      <c r="G33" s="470"/>
      <c r="H33" s="470"/>
      <c r="I33" s="470"/>
      <c r="J33" s="473"/>
      <c r="K33" s="474" t="s">
        <v>2784</v>
      </c>
      <c r="L33" s="152" t="str">
        <f t="shared" ca="1" si="1"/>
        <v>ZSC_PRO_ID INT   ,</v>
      </c>
    </row>
    <row r="34" spans="1:12" ht="16.5" customHeight="1">
      <c r="A34" s="475"/>
      <c r="B34" s="52" t="s">
        <v>2844</v>
      </c>
      <c r="C34" s="470" t="s">
        <v>2845</v>
      </c>
      <c r="D34" s="470" t="s">
        <v>998</v>
      </c>
      <c r="E34" s="470"/>
      <c r="F34" s="470"/>
      <c r="G34" s="470"/>
      <c r="H34" s="470"/>
      <c r="I34" s="470"/>
      <c r="J34" s="473"/>
      <c r="K34" s="474"/>
      <c r="L34" s="152" t="str">
        <f t="shared" ca="1" si="1"/>
        <v>ZSC_ZSR_ID INT   ,</v>
      </c>
    </row>
    <row r="35" spans="1:12" ht="16.5" customHeight="1">
      <c r="A35" s="475">
        <v>3</v>
      </c>
      <c r="B35" s="510" t="s">
        <v>29</v>
      </c>
      <c r="C35" s="479" t="s">
        <v>2773</v>
      </c>
      <c r="D35" s="479" t="s">
        <v>1109</v>
      </c>
      <c r="E35" s="479">
        <v>200</v>
      </c>
      <c r="F35" s="479"/>
      <c r="G35" s="479"/>
      <c r="H35" s="479"/>
      <c r="I35" s="479"/>
      <c r="J35" s="479"/>
      <c r="K35" s="481" t="s">
        <v>2784</v>
      </c>
      <c r="L35" s="152" t="str">
        <f t="shared" ca="1" si="1"/>
        <v>ZSC_PRO_NAME VARCHAR(200)   ,</v>
      </c>
    </row>
    <row r="36" spans="1:12" ht="16.5" customHeight="1">
      <c r="A36" s="475">
        <v>4</v>
      </c>
      <c r="B36" s="510" t="s">
        <v>2769</v>
      </c>
      <c r="C36" s="479" t="s">
        <v>2774</v>
      </c>
      <c r="D36" s="479" t="s">
        <v>1109</v>
      </c>
      <c r="E36" s="479">
        <v>200</v>
      </c>
      <c r="F36" s="479"/>
      <c r="G36" s="479"/>
      <c r="H36" s="479"/>
      <c r="I36" s="479"/>
      <c r="J36" s="479"/>
      <c r="K36" s="481" t="s">
        <v>2784</v>
      </c>
      <c r="L36" s="152" t="str">
        <f t="shared" ca="1" si="1"/>
        <v>ZSC_SPEC VARCHAR(200)   ,</v>
      </c>
    </row>
    <row r="37" spans="1:12" ht="16.5" customHeight="1">
      <c r="A37" s="496">
        <v>5</v>
      </c>
      <c r="B37" s="180" t="s">
        <v>2846</v>
      </c>
      <c r="C37" s="511" t="s">
        <v>2775</v>
      </c>
      <c r="D37" s="511" t="s">
        <v>122</v>
      </c>
      <c r="E37" s="511" t="s">
        <v>537</v>
      </c>
      <c r="F37" s="511"/>
      <c r="G37" s="511"/>
      <c r="H37" s="511"/>
      <c r="I37" s="511"/>
      <c r="J37" s="511"/>
      <c r="K37" s="512" t="s">
        <v>2847</v>
      </c>
      <c r="L37" s="152" t="str">
        <f t="shared" ca="1" si="1"/>
        <v>ZSC_NUMBER NUMERIC(11,2)   ,</v>
      </c>
    </row>
    <row r="38" spans="1:12" ht="16.5" customHeight="1">
      <c r="A38" s="475">
        <v>6</v>
      </c>
      <c r="B38" s="510" t="s">
        <v>252</v>
      </c>
      <c r="C38" s="479" t="s">
        <v>2776</v>
      </c>
      <c r="D38" s="479" t="s">
        <v>1109</v>
      </c>
      <c r="E38" s="479">
        <v>50</v>
      </c>
      <c r="F38" s="479"/>
      <c r="G38" s="479"/>
      <c r="H38" s="479"/>
      <c r="I38" s="479"/>
      <c r="J38" s="480"/>
      <c r="K38" s="481" t="s">
        <v>2784</v>
      </c>
      <c r="L38" s="152" t="str">
        <f t="shared" ca="1" si="1"/>
        <v>ZSC_UNIT VARCHAR(50)   ,</v>
      </c>
    </row>
    <row r="39" spans="1:12" ht="15.75" customHeight="1">
      <c r="A39" s="475">
        <v>7</v>
      </c>
      <c r="B39" s="479" t="s">
        <v>352</v>
      </c>
      <c r="C39" s="479" t="s">
        <v>2777</v>
      </c>
      <c r="D39" s="479" t="s">
        <v>122</v>
      </c>
      <c r="E39" s="479" t="s">
        <v>537</v>
      </c>
      <c r="F39" s="479"/>
      <c r="G39" s="482"/>
      <c r="H39" s="482"/>
      <c r="I39" s="479"/>
      <c r="J39" s="480"/>
      <c r="K39" s="481" t="s">
        <v>2784</v>
      </c>
      <c r="L39" s="152" t="str">
        <f t="shared" ca="1" si="1"/>
        <v>ZSC_PRICE NUMERIC(11,2)   ,</v>
      </c>
    </row>
    <row r="40" spans="1:12" ht="15.75" customHeight="1">
      <c r="A40" s="475">
        <v>8</v>
      </c>
      <c r="B40" s="513" t="s">
        <v>2848</v>
      </c>
      <c r="C40" s="514" t="s">
        <v>2783</v>
      </c>
      <c r="D40" s="514" t="s">
        <v>1109</v>
      </c>
      <c r="E40" s="514">
        <v>200</v>
      </c>
      <c r="F40" s="514"/>
      <c r="G40" s="515"/>
      <c r="H40" s="515"/>
      <c r="I40" s="514"/>
      <c r="J40" s="516"/>
      <c r="K40" s="514"/>
      <c r="L40" s="152" t="str">
        <f t="shared" ca="1" si="1"/>
        <v>ZSC_ENTER_NAME VARCHAR(200)   ,</v>
      </c>
    </row>
    <row r="41" spans="1:12" ht="15.75" customHeight="1">
      <c r="A41" s="475">
        <v>9</v>
      </c>
      <c r="B41" s="514" t="s">
        <v>2849</v>
      </c>
      <c r="C41" s="514" t="s">
        <v>2850</v>
      </c>
      <c r="D41" s="514" t="s">
        <v>1109</v>
      </c>
      <c r="E41" s="514">
        <v>20</v>
      </c>
      <c r="F41" s="514"/>
      <c r="G41" s="515"/>
      <c r="H41" s="515"/>
      <c r="I41" s="514"/>
      <c r="J41" s="516"/>
      <c r="K41" s="514" t="s">
        <v>2851</v>
      </c>
      <c r="L41" s="152" t="str">
        <f t="shared" ca="1" si="1"/>
        <v>ZSC_ZF_STATUS VARCHAR(20)   ,</v>
      </c>
    </row>
    <row r="42" spans="1:12" ht="15.75" customHeight="1">
      <c r="A42" s="475">
        <v>10</v>
      </c>
      <c r="B42" s="514" t="s">
        <v>2781</v>
      </c>
      <c r="C42" s="514" t="s">
        <v>2782</v>
      </c>
      <c r="D42" s="514" t="s">
        <v>1109</v>
      </c>
      <c r="E42" s="514">
        <v>20</v>
      </c>
      <c r="F42" s="514"/>
      <c r="G42" s="515"/>
      <c r="H42" s="515"/>
      <c r="I42" s="514"/>
      <c r="J42" s="516"/>
      <c r="K42" s="514" t="s">
        <v>2852</v>
      </c>
      <c r="L42" s="152" t="str">
        <f t="shared" ca="1" si="1"/>
        <v>ZSC_JY_STATUS VARCHAR(20)   ,</v>
      </c>
    </row>
    <row r="43" spans="1:12" ht="17.25" customHeight="1">
      <c r="A43" s="475">
        <v>11</v>
      </c>
      <c r="B43" s="483" t="s">
        <v>42</v>
      </c>
      <c r="C43" s="470" t="s">
        <v>2778</v>
      </c>
      <c r="D43" s="470" t="s">
        <v>1109</v>
      </c>
      <c r="E43" s="470">
        <v>20</v>
      </c>
      <c r="F43" s="470"/>
      <c r="G43" s="477"/>
      <c r="H43" s="477"/>
      <c r="I43" s="470"/>
      <c r="J43" s="473"/>
      <c r="K43" s="470"/>
      <c r="L43" s="152" t="str">
        <f t="shared" ca="1" si="1"/>
        <v>ZSC_STATUS VARCHAR(20)   ,</v>
      </c>
    </row>
    <row r="44" spans="1:12" ht="16.5" customHeight="1">
      <c r="A44" s="475">
        <v>12</v>
      </c>
      <c r="B44" s="52" t="s">
        <v>125</v>
      </c>
      <c r="C44" s="470" t="s">
        <v>2779</v>
      </c>
      <c r="D44" s="470" t="s">
        <v>1109</v>
      </c>
      <c r="E44" s="470">
        <v>200</v>
      </c>
      <c r="F44" s="470"/>
      <c r="G44" s="477"/>
      <c r="H44" s="477"/>
      <c r="I44" s="470"/>
      <c r="J44" s="473"/>
      <c r="K44" s="470"/>
      <c r="L44" s="152" t="str">
        <f t="shared" ca="1" si="1"/>
        <v>ZSC_DESC VARCHAR(200)   ,</v>
      </c>
    </row>
    <row r="45" spans="1:12" ht="16.5" customHeight="1">
      <c r="A45" s="475">
        <v>13</v>
      </c>
      <c r="B45" s="52" t="s">
        <v>2764</v>
      </c>
      <c r="C45" s="470" t="s">
        <v>2780</v>
      </c>
      <c r="D45" s="470" t="s">
        <v>998</v>
      </c>
      <c r="E45" s="470"/>
      <c r="F45" s="470"/>
      <c r="G45" s="477"/>
      <c r="H45" s="477"/>
      <c r="I45" s="470"/>
      <c r="J45" s="473"/>
      <c r="K45" s="474" t="s">
        <v>2770</v>
      </c>
      <c r="L45" s="152" t="str">
        <f t="shared" ca="1" si="1"/>
        <v>ZSC_REGISTOR INT   ,</v>
      </c>
    </row>
    <row r="46" spans="1:12" ht="17.25" customHeight="1">
      <c r="A46" s="475">
        <v>14</v>
      </c>
      <c r="B46" s="52" t="s">
        <v>134</v>
      </c>
      <c r="C46" s="470" t="s">
        <v>2853</v>
      </c>
      <c r="D46" s="470" t="s">
        <v>499</v>
      </c>
      <c r="E46" s="470"/>
      <c r="F46" s="470"/>
      <c r="G46" s="477"/>
      <c r="H46" s="477"/>
      <c r="I46" s="470"/>
      <c r="J46" s="473"/>
      <c r="K46" s="470"/>
      <c r="L46" s="152" t="str">
        <f t="shared" ca="1" si="1"/>
        <v xml:space="preserve">ZSC_CREAT_TIME DATETIME   </v>
      </c>
    </row>
    <row r="47" spans="1:12">
      <c r="L47" t="str">
        <f ca="1">"PRIMARY KEY("&amp;IF(OFFSET(C32,0,3,1,1)="PK",C32&amp;IF(OFFSET(C32,1,3,1,1)="","",","),"")&amp;IF(OFFSET(C32,1,3,1,1)="PK",OFFSET(C32,1,0,1,1)&amp;IF(OFFSET(C32,1,0,1,1)="",",",""),"")&amp;"));"</f>
        <v>PRIMARY KEY(ZSC_ID));</v>
      </c>
    </row>
    <row r="48" spans="1:12">
      <c r="L48" s="28" t="s">
        <v>232</v>
      </c>
    </row>
  </sheetData>
  <mergeCells count="18">
    <mergeCell ref="A1:B1"/>
    <mergeCell ref="C1:D1"/>
    <mergeCell ref="E1:F1"/>
    <mergeCell ref="K1:K2"/>
    <mergeCell ref="A2:B2"/>
    <mergeCell ref="C2:D2"/>
    <mergeCell ref="E2:F2"/>
    <mergeCell ref="A28:B28"/>
    <mergeCell ref="C28:K28"/>
    <mergeCell ref="A3:B3"/>
    <mergeCell ref="C3:K3"/>
    <mergeCell ref="A26:B26"/>
    <mergeCell ref="C26:D26"/>
    <mergeCell ref="E26:F26"/>
    <mergeCell ref="K26:K27"/>
    <mergeCell ref="A27:B27"/>
    <mergeCell ref="C27:D27"/>
    <mergeCell ref="E27:F27"/>
  </mergeCells>
  <phoneticPr fontId="1" type="noConversion"/>
  <dataValidations count="1">
    <dataValidation type="list" allowBlank="1" showInputMessage="1" showErrorMessage="1" sqref="D32:D46 D7:D23">
      <formula1>"INT,CHAR,NVARCHAR,VARCHAR,TEXT,NUMERIC,DECIMAL,DATE,DATETIME"</formula1>
    </dataValidation>
  </dataValidation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dimension ref="A2:AD137"/>
  <sheetViews>
    <sheetView topLeftCell="A37" workbookViewId="0">
      <selection activeCell="K68" sqref="K68"/>
    </sheetView>
  </sheetViews>
  <sheetFormatPr defaultRowHeight="13.5"/>
  <cols>
    <col min="1" max="1" width="4.75" bestFit="1" customWidth="1"/>
    <col min="2" max="2" width="13.125" bestFit="1" customWidth="1"/>
    <col min="3" max="3" width="15.125" bestFit="1" customWidth="1"/>
    <col min="4" max="4" width="8.5" bestFit="1" customWidth="1"/>
    <col min="5" max="5" width="5.375" customWidth="1"/>
    <col min="6" max="6" width="5" customWidth="1"/>
    <col min="7" max="7" width="9.625" customWidth="1"/>
    <col min="8" max="8" width="6.625" customWidth="1"/>
    <col min="9" max="9" width="4.75" bestFit="1" customWidth="1"/>
    <col min="10" max="10" width="8.75" customWidth="1"/>
    <col min="11" max="11" width="56.25" bestFit="1" customWidth="1"/>
    <col min="12" max="12" width="86.25" customWidth="1"/>
  </cols>
  <sheetData>
    <row r="2" spans="1:6">
      <c r="A2" s="560" t="s">
        <v>11</v>
      </c>
      <c r="B2" s="560"/>
      <c r="C2" s="562" t="s">
        <v>73</v>
      </c>
      <c r="D2" s="562"/>
      <c r="E2" s="562"/>
      <c r="F2" s="562"/>
    </row>
    <row r="3" spans="1:6">
      <c r="A3" s="560" t="s">
        <v>54</v>
      </c>
      <c r="B3" s="560"/>
      <c r="C3" s="561"/>
      <c r="D3" s="561"/>
      <c r="E3" s="561"/>
      <c r="F3" s="561"/>
    </row>
    <row r="4" spans="1:6">
      <c r="A4" s="18" t="s">
        <v>55</v>
      </c>
      <c r="B4" s="18" t="s">
        <v>5</v>
      </c>
      <c r="C4" s="18" t="s">
        <v>56</v>
      </c>
      <c r="D4" s="18" t="s">
        <v>57</v>
      </c>
      <c r="E4" s="18" t="s">
        <v>9</v>
      </c>
      <c r="F4" s="18" t="s">
        <v>7</v>
      </c>
    </row>
    <row r="5" spans="1:6">
      <c r="A5" s="14">
        <v>1</v>
      </c>
      <c r="B5" s="15" t="s">
        <v>74</v>
      </c>
      <c r="C5" s="17" t="s">
        <v>20</v>
      </c>
      <c r="D5" s="19"/>
      <c r="E5" s="17" t="s">
        <v>12</v>
      </c>
      <c r="F5" s="17"/>
    </row>
    <row r="6" spans="1:6" ht="14.25">
      <c r="A6" s="14">
        <v>2</v>
      </c>
      <c r="B6" s="15" t="s">
        <v>75</v>
      </c>
      <c r="C6" s="20" t="s">
        <v>22</v>
      </c>
      <c r="D6" s="19"/>
      <c r="E6" s="16"/>
      <c r="F6" s="17"/>
    </row>
    <row r="7" spans="1:6" ht="14.25">
      <c r="A7" s="14">
        <v>3</v>
      </c>
      <c r="B7" s="15"/>
      <c r="C7" s="17"/>
      <c r="D7" s="16"/>
      <c r="E7" s="17"/>
      <c r="F7" s="17"/>
    </row>
    <row r="8" spans="1:6" ht="14.25">
      <c r="A8" s="14">
        <v>4</v>
      </c>
      <c r="B8" s="15"/>
      <c r="C8" s="17"/>
      <c r="D8" s="16"/>
      <c r="E8" s="16"/>
      <c r="F8" s="16"/>
    </row>
    <row r="11" spans="1:6">
      <c r="A11" s="560" t="s">
        <v>11</v>
      </c>
      <c r="B11" s="560"/>
      <c r="C11" s="562" t="s">
        <v>76</v>
      </c>
      <c r="D11" s="562"/>
      <c r="E11" s="562"/>
      <c r="F11" s="562"/>
    </row>
    <row r="12" spans="1:6" ht="14.25">
      <c r="A12" s="560" t="s">
        <v>54</v>
      </c>
      <c r="B12" s="560"/>
      <c r="C12" s="563"/>
      <c r="D12" s="563"/>
      <c r="E12" s="563"/>
      <c r="F12" s="563"/>
    </row>
    <row r="13" spans="1:6">
      <c r="A13" s="18" t="s">
        <v>55</v>
      </c>
      <c r="B13" s="18" t="s">
        <v>5</v>
      </c>
      <c r="C13" s="18" t="s">
        <v>56</v>
      </c>
      <c r="D13" s="18" t="s">
        <v>57</v>
      </c>
      <c r="E13" s="18" t="s">
        <v>9</v>
      </c>
      <c r="F13" s="18" t="s">
        <v>7</v>
      </c>
    </row>
    <row r="14" spans="1:6">
      <c r="A14" s="14">
        <v>1</v>
      </c>
      <c r="B14" s="15" t="s">
        <v>77</v>
      </c>
      <c r="C14" s="17" t="s">
        <v>20</v>
      </c>
      <c r="D14" s="19"/>
      <c r="E14" s="17" t="s">
        <v>12</v>
      </c>
      <c r="F14" s="17"/>
    </row>
    <row r="15" spans="1:6" ht="14.25">
      <c r="A15" s="14">
        <v>2</v>
      </c>
      <c r="B15" s="15" t="s">
        <v>33</v>
      </c>
      <c r="C15" s="17" t="s">
        <v>20</v>
      </c>
      <c r="D15" s="19"/>
      <c r="E15" s="16"/>
      <c r="F15" s="17"/>
    </row>
    <row r="16" spans="1:6" ht="14.25">
      <c r="A16" s="14">
        <v>3</v>
      </c>
      <c r="B16" s="21"/>
      <c r="C16" s="22"/>
      <c r="D16" s="19" t="s">
        <v>65</v>
      </c>
      <c r="E16" s="16"/>
      <c r="F16" s="17"/>
    </row>
    <row r="19" spans="1:6">
      <c r="A19" s="560" t="s">
        <v>11</v>
      </c>
      <c r="B19" s="560"/>
      <c r="C19" s="562" t="s">
        <v>78</v>
      </c>
      <c r="D19" s="562"/>
      <c r="E19" s="562"/>
      <c r="F19" s="562"/>
    </row>
    <row r="20" spans="1:6">
      <c r="A20" s="560" t="s">
        <v>54</v>
      </c>
      <c r="B20" s="560"/>
      <c r="C20" s="561"/>
      <c r="D20" s="561"/>
      <c r="E20" s="561"/>
      <c r="F20" s="561"/>
    </row>
    <row r="21" spans="1:6">
      <c r="A21" s="18" t="s">
        <v>55</v>
      </c>
      <c r="B21" s="18" t="s">
        <v>5</v>
      </c>
      <c r="C21" s="18" t="s">
        <v>56</v>
      </c>
      <c r="D21" s="18" t="s">
        <v>57</v>
      </c>
      <c r="E21" s="18" t="s">
        <v>9</v>
      </c>
      <c r="F21" s="18" t="s">
        <v>7</v>
      </c>
    </row>
    <row r="22" spans="1:6" ht="14.25">
      <c r="A22" s="14">
        <v>1</v>
      </c>
      <c r="B22" s="15" t="s">
        <v>79</v>
      </c>
      <c r="C22" s="17" t="s">
        <v>20</v>
      </c>
      <c r="D22" s="16"/>
      <c r="E22" s="17" t="s">
        <v>12</v>
      </c>
      <c r="F22" s="16"/>
    </row>
    <row r="23" spans="1:6" ht="14.25">
      <c r="A23" s="14">
        <v>2</v>
      </c>
      <c r="B23" s="15" t="s">
        <v>77</v>
      </c>
      <c r="C23" s="17" t="s">
        <v>20</v>
      </c>
      <c r="D23" s="16"/>
      <c r="E23" s="17" t="s">
        <v>12</v>
      </c>
      <c r="F23" s="16"/>
    </row>
    <row r="24" spans="1:6" ht="14.25">
      <c r="A24" s="14">
        <v>3</v>
      </c>
      <c r="B24" s="15" t="s">
        <v>80</v>
      </c>
      <c r="C24" s="17" t="s">
        <v>20</v>
      </c>
      <c r="D24" s="16"/>
      <c r="E24" s="16"/>
      <c r="F24" s="17"/>
    </row>
    <row r="25" spans="1:6" ht="14.25">
      <c r="A25" s="14">
        <v>4</v>
      </c>
      <c r="B25" s="15"/>
      <c r="C25" s="17"/>
      <c r="D25" s="16"/>
      <c r="E25" s="17"/>
      <c r="F25" s="16"/>
    </row>
    <row r="28" spans="1:6">
      <c r="A28" s="560" t="s">
        <v>11</v>
      </c>
      <c r="B28" s="560"/>
      <c r="C28" s="562" t="s">
        <v>81</v>
      </c>
      <c r="D28" s="562"/>
      <c r="E28" s="562"/>
      <c r="F28" s="562"/>
    </row>
    <row r="29" spans="1:6">
      <c r="A29" s="560" t="s">
        <v>54</v>
      </c>
      <c r="B29" s="560"/>
      <c r="C29" s="561"/>
      <c r="D29" s="561"/>
      <c r="E29" s="561"/>
      <c r="F29" s="561"/>
    </row>
    <row r="30" spans="1:6">
      <c r="A30" s="18" t="s">
        <v>55</v>
      </c>
      <c r="B30" s="18" t="s">
        <v>5</v>
      </c>
      <c r="C30" s="18" t="s">
        <v>56</v>
      </c>
      <c r="D30" s="18" t="s">
        <v>57</v>
      </c>
      <c r="E30" s="18" t="s">
        <v>9</v>
      </c>
      <c r="F30" s="18" t="s">
        <v>7</v>
      </c>
    </row>
    <row r="31" spans="1:6">
      <c r="A31" s="14">
        <v>1</v>
      </c>
      <c r="B31" s="23" t="s">
        <v>82</v>
      </c>
      <c r="C31" s="17" t="s">
        <v>20</v>
      </c>
      <c r="D31" s="19"/>
      <c r="E31" s="17" t="s">
        <v>12</v>
      </c>
      <c r="F31" s="17"/>
    </row>
    <row r="32" spans="1:6" ht="14.25">
      <c r="A32" s="14">
        <v>2</v>
      </c>
      <c r="B32" s="23" t="s">
        <v>83</v>
      </c>
      <c r="C32" s="20" t="s">
        <v>22</v>
      </c>
      <c r="D32" s="19"/>
      <c r="E32" s="16"/>
      <c r="F32" s="17"/>
    </row>
    <row r="33" spans="1:30">
      <c r="A33" s="14">
        <v>3</v>
      </c>
      <c r="B33" s="15"/>
      <c r="C33" s="20"/>
      <c r="D33" s="19"/>
      <c r="E33" s="17"/>
      <c r="F33" s="17"/>
    </row>
    <row r="36" spans="1:30">
      <c r="A36" s="560" t="s">
        <v>11</v>
      </c>
      <c r="B36" s="560"/>
      <c r="C36" s="562" t="s">
        <v>86</v>
      </c>
      <c r="D36" s="562"/>
      <c r="E36" s="562"/>
      <c r="F36" s="562"/>
    </row>
    <row r="37" spans="1:30">
      <c r="A37" s="560" t="s">
        <v>54</v>
      </c>
      <c r="B37" s="560"/>
      <c r="C37" s="561" t="s">
        <v>69</v>
      </c>
      <c r="D37" s="561"/>
      <c r="E37" s="561"/>
      <c r="F37" s="561"/>
    </row>
    <row r="38" spans="1:30">
      <c r="A38" s="18" t="s">
        <v>55</v>
      </c>
      <c r="B38" s="18" t="s">
        <v>5</v>
      </c>
      <c r="C38" s="18" t="s">
        <v>56</v>
      </c>
      <c r="D38" s="18" t="s">
        <v>57</v>
      </c>
      <c r="E38" s="18" t="s">
        <v>9</v>
      </c>
      <c r="F38" s="18" t="s">
        <v>7</v>
      </c>
    </row>
    <row r="39" spans="1:30">
      <c r="A39" s="14">
        <v>1</v>
      </c>
      <c r="B39" s="15" t="s">
        <v>85</v>
      </c>
      <c r="C39" s="17" t="s">
        <v>20</v>
      </c>
      <c r="D39" s="19"/>
      <c r="E39" s="17" t="s">
        <v>12</v>
      </c>
      <c r="F39" s="17"/>
    </row>
    <row r="40" spans="1:30" ht="14.25">
      <c r="A40" s="14">
        <v>2</v>
      </c>
      <c r="B40" s="15" t="s">
        <v>84</v>
      </c>
      <c r="C40" s="20" t="s">
        <v>23</v>
      </c>
      <c r="D40" s="19"/>
      <c r="E40" s="16" t="s">
        <v>13</v>
      </c>
      <c r="F40" s="17"/>
    </row>
    <row r="41" spans="1:30">
      <c r="A41" s="14">
        <v>3</v>
      </c>
      <c r="B41" s="15"/>
      <c r="C41" s="20"/>
      <c r="D41" s="19"/>
      <c r="E41" s="17"/>
      <c r="F41" s="17"/>
    </row>
    <row r="44" spans="1:30" s="53" customFormat="1">
      <c r="A44" s="539" t="s">
        <v>87</v>
      </c>
      <c r="B44" s="540"/>
      <c r="C44" s="553" t="s">
        <v>515</v>
      </c>
      <c r="D44" s="554"/>
      <c r="E44" s="539" t="s">
        <v>88</v>
      </c>
      <c r="F44" s="540"/>
      <c r="G44" s="88"/>
      <c r="H44" s="88"/>
      <c r="I44" s="88"/>
      <c r="J44" s="88"/>
      <c r="K44" s="555" t="s">
        <v>758</v>
      </c>
      <c r="L44" s="28" t="str">
        <f>"/*"&amp;C45&amp;"*/"</f>
        <v>/*管理员资料*/</v>
      </c>
      <c r="M44" s="28"/>
      <c r="N44" s="28"/>
      <c r="O44" s="28"/>
      <c r="P44" s="28"/>
      <c r="Q44" s="28"/>
      <c r="R44" s="28"/>
      <c r="S44" s="28"/>
      <c r="T44" s="28"/>
      <c r="U44" s="28"/>
      <c r="V44" s="28"/>
      <c r="W44" s="28"/>
      <c r="X44" s="28"/>
      <c r="Y44" s="28"/>
      <c r="Z44" s="28"/>
      <c r="AA44" s="28"/>
      <c r="AB44" s="28"/>
      <c r="AC44" s="28"/>
      <c r="AD44" s="28"/>
    </row>
    <row r="45" spans="1:30" s="53" customFormat="1">
      <c r="A45" s="539" t="s">
        <v>0</v>
      </c>
      <c r="B45" s="540"/>
      <c r="C45" s="553" t="s">
        <v>514</v>
      </c>
      <c r="D45" s="554"/>
      <c r="E45" s="539" t="s">
        <v>89</v>
      </c>
      <c r="F45" s="540"/>
      <c r="G45" s="88"/>
      <c r="H45" s="88"/>
      <c r="I45" s="88"/>
      <c r="J45" s="88"/>
      <c r="K45" s="556"/>
      <c r="L45" s="28" t="str">
        <f>"/*"&amp;C46&amp;"*/"</f>
        <v>/**/</v>
      </c>
      <c r="M45" s="28"/>
      <c r="N45" s="28"/>
      <c r="O45" s="28"/>
      <c r="P45" s="28"/>
      <c r="Q45" s="28"/>
      <c r="R45" s="28"/>
      <c r="S45" s="28"/>
      <c r="T45" s="28"/>
      <c r="U45" s="28"/>
      <c r="V45" s="28"/>
      <c r="W45" s="28"/>
      <c r="X45" s="28"/>
      <c r="Y45" s="28"/>
      <c r="Z45" s="28"/>
      <c r="AA45" s="28"/>
      <c r="AB45" s="28"/>
      <c r="AC45" s="28"/>
      <c r="AD45" s="28"/>
    </row>
    <row r="46" spans="1:30" s="53" customFormat="1">
      <c r="A46" s="539" t="s">
        <v>1</v>
      </c>
      <c r="B46" s="540"/>
      <c r="C46" s="546"/>
      <c r="D46" s="547"/>
      <c r="E46" s="547"/>
      <c r="F46" s="547"/>
      <c r="G46" s="547"/>
      <c r="H46" s="547"/>
      <c r="I46" s="547"/>
      <c r="J46" s="547"/>
      <c r="K46" s="548"/>
      <c r="L46" s="54" t="str">
        <f>"if exists (select * from sysobjects where id = object_id(N'["&amp;K44&amp;"]') and OBJECTPROPERTY(id, N'IsUserTable')= 1)"</f>
        <v>if exists (select * from sysobjects where id = object_id(N'[lz_admin]') and OBJECTPROPERTY(id, N'IsUserTable')= 1)</v>
      </c>
      <c r="M46" s="28"/>
      <c r="N46" s="28"/>
      <c r="O46" s="28"/>
      <c r="P46" s="28"/>
      <c r="Q46" s="28"/>
      <c r="R46" s="28"/>
      <c r="S46" s="28"/>
      <c r="T46" s="28"/>
      <c r="U46" s="28"/>
      <c r="V46" s="28"/>
      <c r="W46" s="28"/>
      <c r="X46" s="28"/>
      <c r="Y46" s="28"/>
      <c r="Z46" s="28"/>
      <c r="AA46" s="28"/>
      <c r="AB46" s="28"/>
      <c r="AC46" s="28"/>
      <c r="AD46" s="28"/>
    </row>
    <row r="47" spans="1:30" s="53" customFormat="1">
      <c r="A47" s="84"/>
      <c r="B47" s="85"/>
      <c r="C47" s="86"/>
      <c r="D47" s="86"/>
      <c r="E47" s="86"/>
      <c r="F47" s="86"/>
      <c r="G47" s="86"/>
      <c r="H47" s="86"/>
      <c r="I47" s="86"/>
      <c r="J47" s="87"/>
      <c r="K47" s="86"/>
      <c r="L47" s="54" t="str">
        <f>"DROP TABLE "&amp;K44</f>
        <v>DROP TABLE lz_admin</v>
      </c>
      <c r="M47" s="28"/>
      <c r="N47" s="28"/>
      <c r="O47" s="28"/>
      <c r="P47" s="28"/>
      <c r="Q47" s="28"/>
      <c r="R47" s="28"/>
      <c r="S47" s="28"/>
      <c r="T47" s="28"/>
      <c r="U47" s="28"/>
      <c r="V47" s="28"/>
      <c r="W47" s="28"/>
      <c r="X47" s="28"/>
      <c r="Y47" s="28"/>
      <c r="Z47" s="28"/>
      <c r="AA47" s="28"/>
      <c r="AB47" s="28"/>
      <c r="AC47" s="28"/>
      <c r="AD47" s="28"/>
    </row>
    <row r="48" spans="1:30" s="53" customFormat="1">
      <c r="A48" s="1"/>
      <c r="B48" s="1"/>
      <c r="C48" s="1"/>
      <c r="D48" s="2"/>
      <c r="E48" s="1"/>
      <c r="F48" s="1"/>
      <c r="G48" s="1"/>
      <c r="H48" s="1"/>
      <c r="I48" s="1"/>
      <c r="J48" s="50"/>
      <c r="K48" s="1"/>
      <c r="L48" s="53" t="str">
        <f>"GO "</f>
        <v xml:space="preserve">GO </v>
      </c>
      <c r="M48" s="28"/>
      <c r="N48" s="28"/>
      <c r="O48" s="28"/>
      <c r="P48" s="28"/>
      <c r="Q48" s="28"/>
      <c r="R48" s="28"/>
      <c r="S48" s="28"/>
      <c r="T48" s="28"/>
      <c r="U48" s="28"/>
      <c r="V48" s="28"/>
      <c r="W48" s="28"/>
      <c r="X48" s="28"/>
      <c r="Y48" s="28"/>
      <c r="Z48" s="28"/>
      <c r="AA48" s="28"/>
      <c r="AB48" s="28"/>
      <c r="AC48" s="28"/>
      <c r="AD48" s="28"/>
    </row>
    <row r="49" spans="1:30" s="53" customFormat="1">
      <c r="A49" s="3" t="s">
        <v>2</v>
      </c>
      <c r="B49" s="3" t="s">
        <v>90</v>
      </c>
      <c r="C49" s="3" t="s">
        <v>91</v>
      </c>
      <c r="D49" s="3" t="s">
        <v>3</v>
      </c>
      <c r="E49" s="3" t="s">
        <v>4</v>
      </c>
      <c r="F49" s="3" t="s">
        <v>97</v>
      </c>
      <c r="G49" s="3" t="s">
        <v>234</v>
      </c>
      <c r="H49" s="3" t="s">
        <v>297</v>
      </c>
      <c r="I49" s="3" t="s">
        <v>233</v>
      </c>
      <c r="J49" s="51" t="s">
        <v>92</v>
      </c>
      <c r="K49" s="3" t="s">
        <v>93</v>
      </c>
      <c r="L49" s="28" t="str">
        <f>"CREATE TABLE "&amp;K44&amp;"("</f>
        <v>CREATE TABLE lz_admin(</v>
      </c>
      <c r="M49" s="28"/>
      <c r="N49" s="28"/>
      <c r="O49" s="28"/>
      <c r="P49" s="28"/>
      <c r="Q49" s="28"/>
      <c r="R49" s="28"/>
      <c r="S49" s="28"/>
      <c r="T49" s="28"/>
      <c r="U49" s="28"/>
      <c r="V49" s="28"/>
      <c r="W49" s="28"/>
      <c r="X49" s="28"/>
      <c r="Y49" s="28"/>
      <c r="Z49" s="28"/>
      <c r="AA49" s="28"/>
      <c r="AB49" s="28"/>
      <c r="AC49" s="28"/>
      <c r="AD49" s="28"/>
    </row>
    <row r="50" spans="1:30" s="53" customFormat="1">
      <c r="A50" s="4">
        <v>1</v>
      </c>
      <c r="B50" s="52" t="s">
        <v>513</v>
      </c>
      <c r="C50" s="12" t="s">
        <v>759</v>
      </c>
      <c r="D50" s="5" t="s">
        <v>120</v>
      </c>
      <c r="E50" s="26"/>
      <c r="F50" s="12" t="s">
        <v>101</v>
      </c>
      <c r="G50" s="12"/>
      <c r="H50" s="12"/>
      <c r="I50" s="12" t="s">
        <v>629</v>
      </c>
      <c r="J50" s="94" t="s">
        <v>149</v>
      </c>
      <c r="K50" s="45"/>
      <c r="L50" s="152" t="str">
        <f t="shared" ref="L50:L68" ca="1" si="0">C50&amp;" "&amp;D50&amp;IF(OR(D50="DATETIME",D50="INT",D50="DATE",D50="TEXT"),E50,"("&amp;E50&amp;")")&amp;" "&amp;" "&amp;H50&amp;" "&amp;J50&amp;IF(G50&lt;&gt;""," default "&amp;G50&amp;" ","")&amp;IF(I50&lt;&gt;""," identity("&amp;I50&amp;") ","")&amp;IF(OFFSET(C50,1,0,1,1)="","",",")</f>
        <v>admin_id INT   not null identity(1,1) ,</v>
      </c>
      <c r="M50" s="28"/>
      <c r="N50" s="28"/>
      <c r="O50" s="28"/>
      <c r="P50" s="28"/>
      <c r="Q50" s="28"/>
      <c r="R50" s="28"/>
      <c r="S50" s="28"/>
      <c r="T50" s="28"/>
      <c r="U50" s="28"/>
      <c r="V50" s="28"/>
      <c r="W50" s="28"/>
      <c r="X50" s="28"/>
      <c r="Y50" s="28"/>
      <c r="Z50" s="28"/>
      <c r="AA50" s="28"/>
      <c r="AB50" s="28"/>
      <c r="AC50" s="28"/>
      <c r="AD50" s="28"/>
    </row>
    <row r="51" spans="1:30" s="53" customFormat="1" ht="14.25" customHeight="1">
      <c r="A51" s="4">
        <v>2</v>
      </c>
      <c r="B51" s="52" t="s">
        <v>542</v>
      </c>
      <c r="C51" s="12" t="s">
        <v>760</v>
      </c>
      <c r="D51" s="12" t="s">
        <v>516</v>
      </c>
      <c r="E51" s="12">
        <v>20</v>
      </c>
      <c r="F51" s="12"/>
      <c r="G51" s="12"/>
      <c r="H51" s="12" t="s">
        <v>517</v>
      </c>
      <c r="I51" s="12"/>
      <c r="J51" s="94"/>
      <c r="K51" s="45"/>
      <c r="L51" s="152" t="str">
        <f t="shared" ca="1" si="0"/>
        <v>username VARCHAR(20)  unique ,</v>
      </c>
      <c r="M51" s="28"/>
      <c r="N51" s="28"/>
      <c r="O51" s="28"/>
      <c r="P51" s="28"/>
      <c r="Q51" s="28"/>
      <c r="R51" s="28"/>
      <c r="S51" s="28"/>
      <c r="T51" s="28"/>
      <c r="U51" s="28"/>
      <c r="V51" s="28"/>
      <c r="W51" s="28"/>
      <c r="X51" s="28"/>
      <c r="Y51" s="28"/>
      <c r="Z51" s="28"/>
      <c r="AA51" s="28"/>
      <c r="AB51" s="28"/>
      <c r="AC51" s="28"/>
      <c r="AD51" s="28"/>
    </row>
    <row r="52" spans="1:30" s="53" customFormat="1">
      <c r="A52" s="4">
        <v>3</v>
      </c>
      <c r="B52" s="52" t="s">
        <v>543</v>
      </c>
      <c r="C52" s="12" t="s">
        <v>518</v>
      </c>
      <c r="D52" s="12" t="s">
        <v>519</v>
      </c>
      <c r="E52" s="12">
        <v>32</v>
      </c>
      <c r="F52" s="12"/>
      <c r="G52" s="12"/>
      <c r="H52" s="12"/>
      <c r="I52" s="12"/>
      <c r="J52" s="94"/>
      <c r="K52" s="45"/>
      <c r="L52" s="152" t="str">
        <f t="shared" ca="1" si="0"/>
        <v>pwd VARCHAR(32)   ,</v>
      </c>
      <c r="M52" s="28"/>
      <c r="N52" s="28"/>
      <c r="O52" s="28"/>
      <c r="P52" s="28"/>
      <c r="Q52" s="28"/>
      <c r="R52" s="28"/>
      <c r="S52" s="28"/>
      <c r="T52" s="28"/>
      <c r="U52" s="28"/>
      <c r="V52" s="28"/>
      <c r="W52" s="28"/>
      <c r="X52" s="28"/>
      <c r="Y52" s="28"/>
      <c r="Z52" s="28"/>
      <c r="AA52" s="28"/>
      <c r="AB52" s="28"/>
      <c r="AC52" s="28"/>
      <c r="AD52" s="28"/>
    </row>
    <row r="53" spans="1:30" s="53" customFormat="1">
      <c r="A53" s="4">
        <v>4</v>
      </c>
      <c r="B53" s="5" t="s">
        <v>544</v>
      </c>
      <c r="C53" s="5" t="s">
        <v>761</v>
      </c>
      <c r="D53" s="5" t="s">
        <v>519</v>
      </c>
      <c r="E53" s="26">
        <v>20</v>
      </c>
      <c r="F53" s="26"/>
      <c r="G53" s="26"/>
      <c r="H53" s="26"/>
      <c r="I53" s="26"/>
      <c r="J53" s="65"/>
      <c r="K53" s="12"/>
      <c r="L53" s="152" t="str">
        <f t="shared" ca="1" si="0"/>
        <v>name VARCHAR(20)   ,</v>
      </c>
      <c r="M53" s="28"/>
      <c r="N53" s="28"/>
      <c r="O53" s="28"/>
      <c r="P53" s="28"/>
      <c r="Q53" s="28"/>
      <c r="R53" s="28"/>
      <c r="S53" s="28"/>
      <c r="T53" s="28"/>
      <c r="U53" s="28"/>
      <c r="V53" s="28"/>
      <c r="W53" s="28"/>
      <c r="X53" s="28"/>
      <c r="Y53" s="28"/>
      <c r="Z53" s="28"/>
      <c r="AA53" s="28"/>
      <c r="AB53" s="28"/>
      <c r="AC53" s="28"/>
      <c r="AD53" s="28"/>
    </row>
    <row r="54" spans="1:30" s="91" customFormat="1">
      <c r="A54" s="4">
        <v>5</v>
      </c>
      <c r="B54" s="69" t="s">
        <v>545</v>
      </c>
      <c r="C54" s="69" t="s">
        <v>520</v>
      </c>
      <c r="D54" s="69" t="s">
        <v>113</v>
      </c>
      <c r="E54" s="69">
        <v>1</v>
      </c>
      <c r="F54" s="69"/>
      <c r="G54" s="89"/>
      <c r="H54" s="89"/>
      <c r="I54" s="69"/>
      <c r="J54" s="93"/>
      <c r="K54" s="12"/>
      <c r="L54" s="152" t="str">
        <f t="shared" ca="1" si="0"/>
        <v>sex CHAR(1)   ,</v>
      </c>
      <c r="M54" s="28"/>
      <c r="N54" s="28"/>
      <c r="O54" s="28"/>
      <c r="P54" s="28"/>
      <c r="Q54" s="28"/>
      <c r="R54" s="28"/>
      <c r="S54" s="28"/>
      <c r="T54" s="28"/>
      <c r="U54" s="28"/>
      <c r="V54" s="28"/>
      <c r="W54" s="28"/>
      <c r="X54" s="28"/>
      <c r="Y54" s="28"/>
      <c r="Z54" s="28"/>
      <c r="AA54" s="28"/>
      <c r="AB54" s="28"/>
      <c r="AC54" s="28"/>
      <c r="AD54" s="28"/>
    </row>
    <row r="55" spans="1:30" s="53" customFormat="1">
      <c r="A55" s="4">
        <v>6</v>
      </c>
      <c r="B55" s="12" t="s">
        <v>546</v>
      </c>
      <c r="C55" s="12" t="s">
        <v>521</v>
      </c>
      <c r="D55" s="12" t="s">
        <v>522</v>
      </c>
      <c r="E55" s="12"/>
      <c r="F55" s="12"/>
      <c r="G55" s="92"/>
      <c r="H55" s="92"/>
      <c r="I55" s="12"/>
      <c r="J55" s="94"/>
      <c r="K55" s="12"/>
      <c r="L55" s="152" t="str">
        <f t="shared" ca="1" si="0"/>
        <v>birthday datetime   ,</v>
      </c>
      <c r="M55" s="28"/>
      <c r="N55" s="28"/>
      <c r="O55" s="28"/>
      <c r="P55" s="28"/>
      <c r="Q55" s="28"/>
      <c r="R55" s="28"/>
      <c r="S55" s="28"/>
      <c r="T55" s="28"/>
      <c r="U55" s="28"/>
      <c r="V55" s="28"/>
      <c r="W55" s="28"/>
      <c r="X55" s="28"/>
      <c r="Y55" s="28"/>
      <c r="Z55" s="28"/>
      <c r="AA55" s="28"/>
      <c r="AB55" s="28"/>
      <c r="AC55" s="28"/>
      <c r="AD55" s="28"/>
    </row>
    <row r="56" spans="1:30" s="53" customFormat="1">
      <c r="A56" s="4">
        <v>7</v>
      </c>
      <c r="B56" s="12" t="s">
        <v>547</v>
      </c>
      <c r="C56" s="12" t="s">
        <v>523</v>
      </c>
      <c r="D56" s="12" t="s">
        <v>524</v>
      </c>
      <c r="E56" s="12">
        <v>20</v>
      </c>
      <c r="F56" s="12"/>
      <c r="G56" s="92"/>
      <c r="H56" s="92"/>
      <c r="I56" s="12"/>
      <c r="J56" s="94"/>
      <c r="K56" s="12"/>
      <c r="L56" s="152" t="str">
        <f t="shared" ca="1" si="0"/>
        <v>phone varchar(20)   ,</v>
      </c>
      <c r="M56" s="28"/>
      <c r="N56" s="28"/>
      <c r="O56" s="28"/>
      <c r="P56" s="28"/>
      <c r="Q56" s="28"/>
      <c r="R56" s="28"/>
      <c r="S56" s="28"/>
      <c r="T56" s="28"/>
      <c r="U56" s="28"/>
      <c r="V56" s="28"/>
      <c r="W56" s="28"/>
      <c r="X56" s="28"/>
      <c r="Y56" s="28"/>
      <c r="Z56" s="28"/>
      <c r="AA56" s="28"/>
      <c r="AB56" s="28"/>
      <c r="AC56" s="28"/>
      <c r="AD56" s="28"/>
    </row>
    <row r="57" spans="1:30" s="53" customFormat="1">
      <c r="A57" s="4">
        <v>8</v>
      </c>
      <c r="B57" s="12" t="s">
        <v>568</v>
      </c>
      <c r="C57" s="12" t="s">
        <v>567</v>
      </c>
      <c r="D57" s="12" t="s">
        <v>524</v>
      </c>
      <c r="E57" s="12">
        <v>20</v>
      </c>
      <c r="F57" s="12"/>
      <c r="G57" s="92"/>
      <c r="H57" s="92"/>
      <c r="I57" s="12"/>
      <c r="J57" s="94"/>
      <c r="K57" s="12"/>
      <c r="L57" s="152" t="str">
        <f t="shared" ca="1" si="0"/>
        <v>mobile varchar(20)   ,</v>
      </c>
      <c r="M57" s="28"/>
      <c r="N57" s="28"/>
      <c r="O57" s="28"/>
      <c r="P57" s="28"/>
      <c r="Q57" s="28"/>
      <c r="R57" s="28"/>
      <c r="S57" s="28"/>
      <c r="T57" s="28"/>
      <c r="U57" s="28"/>
      <c r="V57" s="28"/>
      <c r="W57" s="28"/>
      <c r="X57" s="28"/>
      <c r="Y57" s="28"/>
      <c r="Z57" s="28"/>
      <c r="AA57" s="28"/>
      <c r="AB57" s="28"/>
      <c r="AC57" s="28"/>
      <c r="AD57" s="28"/>
    </row>
    <row r="58" spans="1:30" s="53" customFormat="1">
      <c r="A58" s="4">
        <v>9</v>
      </c>
      <c r="B58" s="12" t="s">
        <v>525</v>
      </c>
      <c r="C58" s="12" t="s">
        <v>525</v>
      </c>
      <c r="D58" s="12" t="s">
        <v>524</v>
      </c>
      <c r="E58" s="12">
        <v>20</v>
      </c>
      <c r="F58" s="12"/>
      <c r="G58" s="92"/>
      <c r="H58" s="92"/>
      <c r="I58" s="12"/>
      <c r="J58" s="94"/>
      <c r="K58" s="12"/>
      <c r="L58" s="152" t="str">
        <f t="shared" ca="1" si="0"/>
        <v>qq varchar(20)   ,</v>
      </c>
      <c r="M58" s="28"/>
      <c r="N58" s="28"/>
      <c r="O58" s="28"/>
      <c r="P58" s="28"/>
      <c r="Q58" s="28"/>
      <c r="R58" s="28"/>
      <c r="S58" s="28"/>
      <c r="T58" s="28"/>
      <c r="U58" s="28"/>
      <c r="V58" s="28"/>
      <c r="W58" s="28"/>
      <c r="X58" s="28"/>
      <c r="Y58" s="28"/>
      <c r="Z58" s="28"/>
      <c r="AA58" s="28"/>
      <c r="AB58" s="28"/>
      <c r="AC58" s="28"/>
      <c r="AD58" s="28"/>
    </row>
    <row r="59" spans="1:30" s="53" customFormat="1">
      <c r="A59" s="4">
        <v>10</v>
      </c>
      <c r="B59" s="12" t="s">
        <v>548</v>
      </c>
      <c r="C59" s="12" t="s">
        <v>526</v>
      </c>
      <c r="D59" s="12" t="s">
        <v>524</v>
      </c>
      <c r="E59" s="12">
        <v>50</v>
      </c>
      <c r="F59" s="12"/>
      <c r="G59" s="92"/>
      <c r="H59" s="92"/>
      <c r="I59" s="12"/>
      <c r="J59" s="94"/>
      <c r="K59" s="12"/>
      <c r="L59" s="152" t="str">
        <f t="shared" ca="1" si="0"/>
        <v>email varchar(50)   ,</v>
      </c>
      <c r="M59" s="28"/>
      <c r="N59" s="28"/>
      <c r="O59" s="28"/>
      <c r="P59" s="28"/>
      <c r="Q59" s="28"/>
      <c r="R59" s="28"/>
      <c r="S59" s="28"/>
      <c r="T59" s="28"/>
      <c r="U59" s="28"/>
      <c r="V59" s="28"/>
      <c r="W59" s="28"/>
      <c r="X59" s="28"/>
      <c r="Y59" s="28"/>
      <c r="Z59" s="28"/>
      <c r="AA59" s="28"/>
      <c r="AB59" s="28"/>
      <c r="AC59" s="28"/>
      <c r="AD59" s="28"/>
    </row>
    <row r="60" spans="1:30" s="53" customFormat="1">
      <c r="A60" s="4">
        <v>11</v>
      </c>
      <c r="B60" s="12" t="s">
        <v>549</v>
      </c>
      <c r="C60" s="12" t="s">
        <v>527</v>
      </c>
      <c r="D60" s="12" t="s">
        <v>524</v>
      </c>
      <c r="E60" s="12">
        <v>100</v>
      </c>
      <c r="F60" s="12"/>
      <c r="G60" s="92"/>
      <c r="H60" s="92"/>
      <c r="I60" s="12"/>
      <c r="J60" s="94"/>
      <c r="K60" s="12"/>
      <c r="L60" s="152" t="str">
        <f t="shared" ca="1" si="0"/>
        <v>address varchar(100)   ,</v>
      </c>
      <c r="M60" s="28"/>
      <c r="N60" s="28"/>
      <c r="O60" s="28"/>
      <c r="P60" s="28"/>
      <c r="Q60" s="28"/>
      <c r="R60" s="28"/>
      <c r="S60" s="28"/>
      <c r="T60" s="28"/>
      <c r="U60" s="28"/>
      <c r="V60" s="28"/>
      <c r="W60" s="28"/>
      <c r="X60" s="28"/>
      <c r="Y60" s="28"/>
      <c r="Z60" s="28"/>
      <c r="AA60" s="28"/>
      <c r="AB60" s="28"/>
      <c r="AC60" s="28"/>
      <c r="AD60" s="28"/>
    </row>
    <row r="61" spans="1:30" s="53" customFormat="1">
      <c r="A61" s="4">
        <v>12</v>
      </c>
      <c r="B61" s="12" t="s">
        <v>550</v>
      </c>
      <c r="C61" s="12" t="s">
        <v>528</v>
      </c>
      <c r="D61" s="12" t="s">
        <v>529</v>
      </c>
      <c r="E61" s="12">
        <v>1</v>
      </c>
      <c r="F61" s="12"/>
      <c r="G61" s="92"/>
      <c r="H61" s="92"/>
      <c r="I61" s="12"/>
      <c r="J61" s="94"/>
      <c r="K61" s="12" t="s">
        <v>2545</v>
      </c>
      <c r="L61" s="152" t="str">
        <f t="shared" ca="1" si="0"/>
        <v>del_flag char(1)   ,</v>
      </c>
      <c r="M61" s="28"/>
      <c r="N61" s="28"/>
      <c r="O61" s="28"/>
      <c r="P61" s="28"/>
      <c r="Q61" s="28"/>
      <c r="R61" s="28"/>
      <c r="S61" s="28"/>
      <c r="T61" s="28"/>
      <c r="U61" s="28"/>
      <c r="V61" s="28"/>
      <c r="W61" s="28"/>
      <c r="X61" s="28"/>
      <c r="Y61" s="28"/>
      <c r="Z61" s="28"/>
      <c r="AA61" s="28"/>
      <c r="AB61" s="28"/>
      <c r="AC61" s="28"/>
      <c r="AD61" s="28"/>
    </row>
    <row r="62" spans="1:30" s="53" customFormat="1">
      <c r="A62" s="4">
        <v>13</v>
      </c>
      <c r="B62" s="12" t="s">
        <v>551</v>
      </c>
      <c r="C62" s="12" t="s">
        <v>530</v>
      </c>
      <c r="D62" s="12" t="s">
        <v>522</v>
      </c>
      <c r="E62" s="12"/>
      <c r="F62" s="12"/>
      <c r="G62" s="92"/>
      <c r="H62" s="92"/>
      <c r="I62" s="12"/>
      <c r="J62" s="94"/>
      <c r="K62" s="12"/>
      <c r="L62" s="152" t="str">
        <f t="shared" ca="1" si="0"/>
        <v>login_time datetime   ,</v>
      </c>
      <c r="M62" s="28"/>
      <c r="N62" s="28"/>
      <c r="O62" s="28"/>
      <c r="P62" s="28"/>
      <c r="Q62" s="28"/>
      <c r="R62" s="28"/>
      <c r="S62" s="28"/>
      <c r="T62" s="28"/>
      <c r="U62" s="28"/>
      <c r="V62" s="28"/>
      <c r="W62" s="28"/>
      <c r="X62" s="28"/>
      <c r="Y62" s="28"/>
      <c r="Z62" s="28"/>
      <c r="AA62" s="28"/>
      <c r="AB62" s="28"/>
      <c r="AC62" s="28"/>
      <c r="AD62" s="28"/>
    </row>
    <row r="63" spans="1:30" s="53" customFormat="1">
      <c r="A63" s="4">
        <v>14</v>
      </c>
      <c r="B63" s="12" t="s">
        <v>552</v>
      </c>
      <c r="C63" s="12" t="s">
        <v>531</v>
      </c>
      <c r="D63" s="12" t="s">
        <v>522</v>
      </c>
      <c r="E63" s="12"/>
      <c r="F63" s="12"/>
      <c r="G63" s="92"/>
      <c r="H63" s="92"/>
      <c r="I63" s="12"/>
      <c r="J63" s="94"/>
      <c r="K63" s="12"/>
      <c r="L63" s="152" t="str">
        <f t="shared" ca="1" si="0"/>
        <v>in_company_time datetime   ,</v>
      </c>
      <c r="M63" s="28"/>
      <c r="N63" s="28"/>
      <c r="O63" s="28"/>
      <c r="P63" s="28"/>
      <c r="Q63" s="28"/>
      <c r="R63" s="28"/>
      <c r="S63" s="28"/>
      <c r="T63" s="28"/>
      <c r="U63" s="28"/>
      <c r="V63" s="28"/>
      <c r="W63" s="28"/>
      <c r="X63" s="28"/>
      <c r="Y63" s="28"/>
      <c r="Z63" s="28"/>
      <c r="AA63" s="28"/>
      <c r="AB63" s="28"/>
      <c r="AC63" s="28"/>
      <c r="AD63" s="28"/>
    </row>
    <row r="64" spans="1:30" s="53" customFormat="1">
      <c r="A64" s="4">
        <v>15</v>
      </c>
      <c r="B64" s="12" t="s">
        <v>553</v>
      </c>
      <c r="C64" s="12" t="s">
        <v>532</v>
      </c>
      <c r="D64" s="12" t="s">
        <v>522</v>
      </c>
      <c r="E64" s="12"/>
      <c r="F64" s="12"/>
      <c r="G64" s="92"/>
      <c r="H64" s="92"/>
      <c r="I64" s="12"/>
      <c r="J64" s="94"/>
      <c r="K64" s="12"/>
      <c r="L64" s="152" t="str">
        <f t="shared" ca="1" si="0"/>
        <v>over_time datetime   ,</v>
      </c>
      <c r="M64" s="28"/>
      <c r="N64" s="28"/>
      <c r="O64" s="28"/>
      <c r="P64" s="28"/>
      <c r="Q64" s="28"/>
      <c r="R64" s="28"/>
      <c r="S64" s="28"/>
      <c r="T64" s="28"/>
      <c r="U64" s="28"/>
      <c r="V64" s="28"/>
      <c r="W64" s="28"/>
      <c r="X64" s="28"/>
      <c r="Y64" s="28"/>
      <c r="Z64" s="28"/>
      <c r="AA64" s="28"/>
      <c r="AB64" s="28"/>
      <c r="AC64" s="28"/>
      <c r="AD64" s="28"/>
    </row>
    <row r="65" spans="1:30" s="53" customFormat="1">
      <c r="A65" s="4">
        <v>16</v>
      </c>
      <c r="B65" s="12" t="s">
        <v>554</v>
      </c>
      <c r="C65" s="12" t="s">
        <v>533</v>
      </c>
      <c r="D65" s="12" t="s">
        <v>534</v>
      </c>
      <c r="E65" s="12"/>
      <c r="F65" s="12"/>
      <c r="G65" s="92"/>
      <c r="H65" s="92"/>
      <c r="I65" s="12"/>
      <c r="J65" s="94"/>
      <c r="K65" s="12"/>
      <c r="L65" s="152" t="str">
        <f t="shared" ca="1" si="0"/>
        <v>dept_id int   ,</v>
      </c>
      <c r="M65" s="28"/>
      <c r="N65" s="28"/>
      <c r="O65" s="28"/>
      <c r="P65" s="28"/>
      <c r="Q65" s="28"/>
      <c r="R65" s="28"/>
      <c r="S65" s="28"/>
      <c r="T65" s="28"/>
      <c r="U65" s="28"/>
      <c r="V65" s="28"/>
      <c r="W65" s="28"/>
      <c r="X65" s="28"/>
      <c r="Y65" s="28"/>
      <c r="Z65" s="28"/>
      <c r="AA65" s="28"/>
      <c r="AB65" s="28"/>
      <c r="AC65" s="28"/>
      <c r="AD65" s="28"/>
    </row>
    <row r="66" spans="1:30" s="53" customFormat="1">
      <c r="A66" s="4">
        <v>17</v>
      </c>
      <c r="B66" s="12" t="s">
        <v>556</v>
      </c>
      <c r="C66" s="12" t="s">
        <v>535</v>
      </c>
      <c r="D66" s="12" t="s">
        <v>536</v>
      </c>
      <c r="E66" s="12" t="s">
        <v>537</v>
      </c>
      <c r="F66" s="12"/>
      <c r="G66" s="92"/>
      <c r="H66" s="92"/>
      <c r="I66" s="12"/>
      <c r="J66" s="94"/>
      <c r="K66" s="142" t="s">
        <v>958</v>
      </c>
      <c r="L66" s="152" t="str">
        <f t="shared" ca="1" si="0"/>
        <v>kh_xu numeric(11,2)   ,</v>
      </c>
      <c r="M66" s="28"/>
      <c r="N66" s="28"/>
      <c r="O66" s="28"/>
      <c r="P66" s="28"/>
      <c r="Q66" s="28"/>
      <c r="R66" s="28"/>
      <c r="S66" s="28"/>
      <c r="T66" s="28"/>
      <c r="U66" s="28"/>
      <c r="V66" s="28"/>
      <c r="W66" s="28"/>
      <c r="X66" s="28"/>
      <c r="Y66" s="28"/>
      <c r="Z66" s="28"/>
      <c r="AA66" s="28"/>
      <c r="AB66" s="28"/>
      <c r="AC66" s="28"/>
      <c r="AD66" s="28"/>
    </row>
    <row r="67" spans="1:30" s="53" customFormat="1">
      <c r="A67" s="4">
        <v>18</v>
      </c>
      <c r="B67" s="12" t="s">
        <v>557</v>
      </c>
      <c r="C67" s="12" t="s">
        <v>538</v>
      </c>
      <c r="D67" s="12" t="s">
        <v>536</v>
      </c>
      <c r="E67" s="12" t="s">
        <v>537</v>
      </c>
      <c r="F67" s="12"/>
      <c r="G67" s="92"/>
      <c r="H67" s="92"/>
      <c r="I67" s="12"/>
      <c r="J67" s="94"/>
      <c r="K67" s="142" t="s">
        <v>958</v>
      </c>
      <c r="L67" s="152" t="str">
        <f t="shared" ca="1" si="0"/>
        <v>kh_xin numeric(11,2)   ,</v>
      </c>
      <c r="M67" s="28"/>
      <c r="N67" s="28"/>
      <c r="O67" s="28"/>
      <c r="P67" s="28"/>
      <c r="Q67" s="28"/>
      <c r="R67" s="28"/>
      <c r="S67" s="28"/>
      <c r="T67" s="28"/>
      <c r="U67" s="28"/>
      <c r="V67" s="28"/>
      <c r="W67" s="28"/>
      <c r="X67" s="28"/>
      <c r="Y67" s="28"/>
      <c r="Z67" s="28"/>
      <c r="AA67" s="28"/>
      <c r="AB67" s="28"/>
      <c r="AC67" s="28"/>
      <c r="AD67" s="28"/>
    </row>
    <row r="68" spans="1:30" s="53" customFormat="1">
      <c r="A68" s="4">
        <v>19</v>
      </c>
      <c r="B68" s="12" t="s">
        <v>558</v>
      </c>
      <c r="C68" s="12" t="s">
        <v>539</v>
      </c>
      <c r="D68" s="12" t="s">
        <v>536</v>
      </c>
      <c r="E68" s="12" t="s">
        <v>537</v>
      </c>
      <c r="F68" s="12"/>
      <c r="G68" s="92"/>
      <c r="H68" s="92"/>
      <c r="I68" s="12"/>
      <c r="J68" s="94"/>
      <c r="K68" s="142" t="s">
        <v>958</v>
      </c>
      <c r="L68" s="152" t="str">
        <f t="shared" ca="1" si="0"/>
        <v>kh_not numeric(11,2)   ,</v>
      </c>
      <c r="M68" s="28"/>
      <c r="N68" s="28"/>
      <c r="O68" s="28"/>
      <c r="P68" s="28"/>
      <c r="Q68" s="28"/>
      <c r="R68" s="28"/>
      <c r="S68" s="28"/>
      <c r="T68" s="28"/>
      <c r="U68" s="28"/>
      <c r="V68" s="28"/>
      <c r="W68" s="28"/>
      <c r="X68" s="28"/>
      <c r="Y68" s="28"/>
      <c r="Z68" s="28"/>
      <c r="AA68" s="28"/>
      <c r="AB68" s="28"/>
      <c r="AC68" s="28"/>
      <c r="AD68" s="28"/>
    </row>
    <row r="69" spans="1:30" s="53" customFormat="1">
      <c r="A69" s="4">
        <v>20</v>
      </c>
      <c r="B69" s="12" t="s">
        <v>555</v>
      </c>
      <c r="C69" s="12" t="s">
        <v>540</v>
      </c>
      <c r="D69" s="12" t="s">
        <v>522</v>
      </c>
      <c r="E69" s="12"/>
      <c r="F69" s="12"/>
      <c r="G69" s="92" t="s">
        <v>541</v>
      </c>
      <c r="H69" s="92"/>
      <c r="I69" s="12"/>
      <c r="J69" s="94"/>
      <c r="K69" s="12"/>
      <c r="L69" s="28" t="str">
        <f ca="1">C69&amp;" "&amp;D69&amp;IF(OR(D69="DATETIME",D69="INT"),E69,"("&amp;E69&amp;")")&amp;" "&amp;" "&amp;H69&amp;" "&amp;J69&amp;IF(G69&lt;&gt;""," default "&amp;G69&amp;" ","")&amp;IF(I69&lt;&gt;""," identity("&amp;I69&amp;") ","")&amp;IF(OFFSET(C69,1,0,1,1)="","",",")</f>
        <v xml:space="preserve">create_time datetime    default getdate() </v>
      </c>
      <c r="M69" s="28"/>
      <c r="N69" s="28"/>
      <c r="O69" s="28"/>
      <c r="P69" s="28"/>
      <c r="Q69" s="28"/>
      <c r="R69" s="28"/>
      <c r="S69" s="28"/>
      <c r="T69" s="28"/>
      <c r="U69" s="28"/>
      <c r="V69" s="28"/>
      <c r="W69" s="28"/>
      <c r="X69" s="28"/>
      <c r="Y69" s="28"/>
      <c r="Z69" s="28"/>
      <c r="AA69" s="28"/>
      <c r="AB69" s="28"/>
      <c r="AC69" s="28"/>
      <c r="AD69" s="28"/>
    </row>
    <row r="70" spans="1:30">
      <c r="L70" t="str">
        <f ca="1">"PRIMARY KEY("&amp;IF(OFFSET(C50,0,3,1,1)="PK",C50&amp;IF(OFFSET(C50,1,3,1,1)="","",","),"")&amp;IF(OFFSET(C50,1,3,1,1)="PK",OFFSET(C50,1,0,1,1)&amp;IF(OFFSET(C50,1,0,1,1)="",",",""),"")&amp;"));"</f>
        <v>PRIMARY KEY(admin_id));</v>
      </c>
      <c r="M70" s="28"/>
      <c r="N70" s="28"/>
      <c r="O70" s="28"/>
      <c r="P70" s="28"/>
      <c r="Q70" s="28"/>
      <c r="R70" s="28"/>
      <c r="S70" s="28"/>
      <c r="T70" s="28"/>
      <c r="U70" s="28"/>
      <c r="V70" s="28"/>
      <c r="W70" s="28"/>
      <c r="X70" s="28"/>
      <c r="Y70" s="28"/>
      <c r="Z70" s="28"/>
      <c r="AA70" s="28"/>
      <c r="AB70" s="28"/>
      <c r="AC70" s="28"/>
      <c r="AD70" s="28"/>
    </row>
    <row r="71" spans="1:30">
      <c r="L71" s="28" t="s">
        <v>232</v>
      </c>
      <c r="M71" s="28"/>
      <c r="N71" s="28"/>
      <c r="O71" s="28"/>
      <c r="P71" s="28"/>
      <c r="Q71" s="28"/>
      <c r="R71" s="28"/>
      <c r="S71" s="28"/>
      <c r="T71" s="28"/>
      <c r="U71" s="28"/>
      <c r="V71" s="28"/>
      <c r="W71" s="28"/>
      <c r="X71" s="28"/>
      <c r="Y71" s="28"/>
      <c r="Z71" s="28"/>
      <c r="AA71" s="28"/>
      <c r="AB71" s="28"/>
      <c r="AC71" s="28"/>
      <c r="AD71" s="28"/>
    </row>
    <row r="72" spans="1:30" s="53" customFormat="1">
      <c r="A72" s="539" t="s">
        <v>87</v>
      </c>
      <c r="B72" s="540"/>
      <c r="C72" s="553" t="s">
        <v>627</v>
      </c>
      <c r="D72" s="554"/>
      <c r="E72" s="539" t="s">
        <v>88</v>
      </c>
      <c r="F72" s="540"/>
      <c r="G72" s="136"/>
      <c r="H72" s="136"/>
      <c r="I72" s="136"/>
      <c r="J72" s="136"/>
      <c r="K72" s="555" t="s">
        <v>1247</v>
      </c>
      <c r="L72" s="28" t="str">
        <f>"/*"&amp;C73&amp;"*/"</f>
        <v>/*部门表*/</v>
      </c>
      <c r="M72" s="28"/>
      <c r="N72" s="28"/>
      <c r="O72" s="28"/>
      <c r="P72" s="28"/>
      <c r="Q72" s="28"/>
      <c r="R72" s="28"/>
      <c r="S72" s="28"/>
      <c r="T72" s="28"/>
      <c r="U72" s="28"/>
      <c r="V72" s="28"/>
      <c r="W72" s="28"/>
      <c r="X72" s="28"/>
      <c r="Y72" s="28"/>
      <c r="Z72" s="28"/>
      <c r="AA72" s="28"/>
      <c r="AB72" s="28"/>
      <c r="AC72" s="28"/>
      <c r="AD72" s="28"/>
    </row>
    <row r="73" spans="1:30" s="53" customFormat="1">
      <c r="A73" s="539" t="s">
        <v>0</v>
      </c>
      <c r="B73" s="540"/>
      <c r="C73" s="553" t="s">
        <v>881</v>
      </c>
      <c r="D73" s="554"/>
      <c r="E73" s="539" t="s">
        <v>89</v>
      </c>
      <c r="F73" s="540"/>
      <c r="G73" s="136"/>
      <c r="H73" s="136"/>
      <c r="I73" s="136"/>
      <c r="J73" s="136"/>
      <c r="K73" s="556"/>
      <c r="L73" s="28" t="str">
        <f>"/*"&amp;C74&amp;"*/"</f>
        <v>/**/</v>
      </c>
      <c r="M73" s="28"/>
      <c r="N73" s="28"/>
      <c r="O73" s="28"/>
      <c r="P73" s="28"/>
      <c r="Q73" s="28"/>
      <c r="R73" s="28"/>
      <c r="S73" s="28"/>
      <c r="T73" s="28"/>
      <c r="U73" s="28"/>
      <c r="V73" s="28"/>
      <c r="W73" s="28"/>
      <c r="X73" s="28"/>
      <c r="Y73" s="28"/>
      <c r="Z73" s="28"/>
      <c r="AA73" s="28"/>
      <c r="AB73" s="28"/>
      <c r="AC73" s="28"/>
      <c r="AD73" s="28"/>
    </row>
    <row r="74" spans="1:30" s="53" customFormat="1">
      <c r="A74" s="539" t="s">
        <v>1</v>
      </c>
      <c r="B74" s="540"/>
      <c r="C74" s="546"/>
      <c r="D74" s="547"/>
      <c r="E74" s="547"/>
      <c r="F74" s="547"/>
      <c r="G74" s="547"/>
      <c r="H74" s="547"/>
      <c r="I74" s="547"/>
      <c r="J74" s="547"/>
      <c r="K74" s="548"/>
      <c r="L74" s="54" t="str">
        <f>"if exists (select * from sysobjects where id = object_id(N'["&amp;K72&amp;"]') and OBJECTPROPERTY(id, N'IsUserTable')= 1)"</f>
        <v>if exists (select * from sysobjects where id = object_id(N'[lz_department]') and OBJECTPROPERTY(id, N'IsUserTable')= 1)</v>
      </c>
      <c r="M74" s="28"/>
      <c r="N74" s="28"/>
      <c r="O74" s="28"/>
      <c r="P74" s="28"/>
      <c r="Q74" s="28"/>
      <c r="R74" s="28"/>
      <c r="S74" s="28"/>
      <c r="T74" s="28"/>
      <c r="U74" s="28"/>
      <c r="V74" s="28"/>
      <c r="W74" s="28"/>
      <c r="X74" s="28"/>
      <c r="Y74" s="28"/>
      <c r="Z74" s="28"/>
      <c r="AA74" s="28"/>
      <c r="AB74" s="28"/>
      <c r="AC74" s="28"/>
      <c r="AD74" s="28"/>
    </row>
    <row r="75" spans="1:30" s="53" customFormat="1">
      <c r="A75" s="132"/>
      <c r="B75" s="133"/>
      <c r="C75" s="134"/>
      <c r="D75" s="134"/>
      <c r="E75" s="134"/>
      <c r="F75" s="134"/>
      <c r="G75" s="134"/>
      <c r="H75" s="134"/>
      <c r="I75" s="134"/>
      <c r="J75" s="135"/>
      <c r="K75" s="134"/>
      <c r="L75" s="54" t="str">
        <f>"DROP TABLE "&amp;K72</f>
        <v>DROP TABLE lz_department</v>
      </c>
      <c r="M75" s="28"/>
      <c r="N75" s="28"/>
      <c r="O75" s="28"/>
      <c r="P75" s="28"/>
      <c r="Q75" s="28"/>
      <c r="R75" s="28"/>
      <c r="S75" s="28"/>
      <c r="T75" s="28"/>
      <c r="U75" s="28"/>
      <c r="V75" s="28"/>
      <c r="W75" s="28"/>
      <c r="X75" s="28"/>
      <c r="Y75" s="28"/>
      <c r="Z75" s="28"/>
      <c r="AA75" s="28"/>
      <c r="AB75" s="28"/>
      <c r="AC75" s="28"/>
      <c r="AD75" s="28"/>
    </row>
    <row r="76" spans="1:30" s="53" customFormat="1">
      <c r="A76" s="1"/>
      <c r="B76" s="1"/>
      <c r="C76" s="1"/>
      <c r="D76" s="2"/>
      <c r="E76" s="1"/>
      <c r="F76" s="1"/>
      <c r="G76" s="1"/>
      <c r="H76" s="1"/>
      <c r="I76" s="1"/>
      <c r="J76" s="50"/>
      <c r="K76" s="1"/>
      <c r="L76" s="53" t="str">
        <f>"GO "</f>
        <v xml:space="preserve">GO </v>
      </c>
      <c r="M76" s="28"/>
      <c r="N76" s="28"/>
      <c r="O76" s="28"/>
      <c r="P76" s="28"/>
      <c r="Q76" s="28"/>
      <c r="R76" s="28"/>
      <c r="S76" s="28"/>
      <c r="T76" s="28"/>
      <c r="U76" s="28"/>
      <c r="V76" s="28"/>
      <c r="W76" s="28"/>
      <c r="X76" s="28"/>
      <c r="Y76" s="28"/>
      <c r="Z76" s="28"/>
      <c r="AA76" s="28"/>
      <c r="AB76" s="28"/>
      <c r="AC76" s="28"/>
      <c r="AD76" s="28"/>
    </row>
    <row r="77" spans="1:30" s="53" customFormat="1">
      <c r="A77" s="3" t="s">
        <v>2</v>
      </c>
      <c r="B77" s="3" t="s">
        <v>90</v>
      </c>
      <c r="C77" s="3" t="s">
        <v>91</v>
      </c>
      <c r="D77" s="3" t="s">
        <v>3</v>
      </c>
      <c r="E77" s="3" t="s">
        <v>4</v>
      </c>
      <c r="F77" s="3" t="s">
        <v>97</v>
      </c>
      <c r="G77" s="3" t="s">
        <v>234</v>
      </c>
      <c r="H77" s="3" t="s">
        <v>297</v>
      </c>
      <c r="I77" s="3" t="s">
        <v>233</v>
      </c>
      <c r="J77" s="51" t="s">
        <v>92</v>
      </c>
      <c r="K77" s="3" t="s">
        <v>93</v>
      </c>
      <c r="L77" s="28" t="str">
        <f>"CREATE TABLE "&amp;K72&amp;"("</f>
        <v>CREATE TABLE lz_department(</v>
      </c>
      <c r="M77" s="28"/>
      <c r="N77" s="28"/>
      <c r="O77" s="28"/>
      <c r="P77" s="28"/>
      <c r="Q77" s="28"/>
      <c r="R77" s="28"/>
      <c r="S77" s="28"/>
      <c r="T77" s="28"/>
      <c r="U77" s="28"/>
      <c r="V77" s="28"/>
      <c r="W77" s="28"/>
      <c r="X77" s="28"/>
      <c r="Y77" s="28"/>
      <c r="Z77" s="28"/>
      <c r="AA77" s="28"/>
      <c r="AB77" s="28"/>
      <c r="AC77" s="28"/>
      <c r="AD77" s="28"/>
    </row>
    <row r="78" spans="1:30" s="53" customFormat="1">
      <c r="A78" s="4">
        <v>1</v>
      </c>
      <c r="B78" s="52" t="s">
        <v>884</v>
      </c>
      <c r="C78" s="12" t="s">
        <v>533</v>
      </c>
      <c r="D78" s="5" t="s">
        <v>120</v>
      </c>
      <c r="E78" s="26"/>
      <c r="F78" s="12" t="s">
        <v>101</v>
      </c>
      <c r="G78" s="12"/>
      <c r="H78" s="12"/>
      <c r="I78" s="12" t="s">
        <v>236</v>
      </c>
      <c r="J78" s="94" t="s">
        <v>149</v>
      </c>
      <c r="K78" s="45"/>
      <c r="L78" s="152" t="str">
        <f t="shared" ref="L78:L88" ca="1" si="1">C78&amp;" "&amp;D78&amp;IF(OR(D78="DATETIME",D78="INT",D78="DATE",D78="TEXT"),E78,"("&amp;E78&amp;")")&amp;" "&amp;" "&amp;H78&amp;" "&amp;J78&amp;IF(G78&lt;&gt;""," default "&amp;G78&amp;" ","")&amp;IF(I78&lt;&gt;""," identity("&amp;I78&amp;") ","")&amp;IF(OFFSET(C78,1,0,1,1)="","",",")</f>
        <v>dept_id INT   not null identity(1,1) ,</v>
      </c>
      <c r="M78" s="28"/>
      <c r="N78" s="28"/>
      <c r="O78" s="28"/>
      <c r="P78" s="28"/>
      <c r="Q78" s="28"/>
      <c r="R78" s="28"/>
      <c r="S78" s="28"/>
      <c r="T78" s="28"/>
      <c r="U78" s="28"/>
      <c r="V78" s="28"/>
      <c r="W78" s="28"/>
      <c r="X78" s="28"/>
      <c r="Y78" s="28"/>
      <c r="Z78" s="28"/>
      <c r="AA78" s="28"/>
      <c r="AB78" s="28"/>
      <c r="AC78" s="28"/>
      <c r="AD78" s="28"/>
    </row>
    <row r="79" spans="1:30" s="53" customFormat="1" ht="14.25" customHeight="1">
      <c r="A79" s="4">
        <v>2</v>
      </c>
      <c r="B79" s="52" t="s">
        <v>883</v>
      </c>
      <c r="C79" s="12" t="s">
        <v>882</v>
      </c>
      <c r="D79" s="12" t="s">
        <v>887</v>
      </c>
      <c r="E79" s="12">
        <v>100</v>
      </c>
      <c r="F79" s="12"/>
      <c r="G79" s="12"/>
      <c r="H79" s="12"/>
      <c r="I79" s="12"/>
      <c r="J79" s="94"/>
      <c r="K79" s="45"/>
      <c r="L79" s="152" t="str">
        <f t="shared" ca="1" si="1"/>
        <v>dept_name varchar(100)   ,</v>
      </c>
      <c r="M79" s="28"/>
      <c r="N79" s="28"/>
      <c r="O79" s="28"/>
      <c r="P79" s="28"/>
      <c r="Q79" s="28"/>
      <c r="R79" s="28"/>
      <c r="S79" s="28"/>
      <c r="T79" s="28"/>
      <c r="U79" s="28"/>
      <c r="V79" s="28"/>
      <c r="W79" s="28"/>
      <c r="X79" s="28"/>
      <c r="Y79" s="28"/>
      <c r="Z79" s="28"/>
      <c r="AA79" s="28"/>
      <c r="AB79" s="28"/>
      <c r="AC79" s="28"/>
      <c r="AD79" s="28"/>
    </row>
    <row r="80" spans="1:30" s="53" customFormat="1">
      <c r="A80" s="4">
        <v>3</v>
      </c>
      <c r="B80" s="52" t="s">
        <v>885</v>
      </c>
      <c r="C80" s="12" t="s">
        <v>1046</v>
      </c>
      <c r="D80" s="12" t="s">
        <v>886</v>
      </c>
      <c r="E80" s="12">
        <v>1</v>
      </c>
      <c r="F80" s="12"/>
      <c r="G80" s="12"/>
      <c r="H80" s="12"/>
      <c r="I80" s="12"/>
      <c r="J80" s="94"/>
      <c r="K80" s="45"/>
      <c r="L80" s="152" t="str">
        <f t="shared" ca="1" si="1"/>
        <v>dept_level char(1)   ,</v>
      </c>
      <c r="M80" s="28"/>
      <c r="N80" s="28"/>
      <c r="O80" s="28"/>
      <c r="P80" s="28"/>
      <c r="Q80" s="28"/>
      <c r="R80" s="28"/>
      <c r="S80" s="28"/>
      <c r="T80" s="28"/>
      <c r="U80" s="28"/>
      <c r="V80" s="28"/>
      <c r="W80" s="28"/>
      <c r="X80" s="28"/>
      <c r="Y80" s="28"/>
      <c r="Z80" s="28"/>
      <c r="AA80" s="28"/>
      <c r="AB80" s="28"/>
      <c r="AC80" s="28"/>
      <c r="AD80" s="28"/>
    </row>
    <row r="81" spans="1:30" s="53" customFormat="1">
      <c r="A81" s="4">
        <v>4</v>
      </c>
      <c r="B81" s="5" t="s">
        <v>888</v>
      </c>
      <c r="C81" s="5" t="s">
        <v>1000</v>
      </c>
      <c r="D81" s="5" t="s">
        <v>20</v>
      </c>
      <c r="E81" s="26"/>
      <c r="F81" s="26"/>
      <c r="G81" s="26"/>
      <c r="H81" s="26"/>
      <c r="I81" s="26"/>
      <c r="J81" s="65"/>
      <c r="K81" s="45"/>
      <c r="L81" s="152" t="str">
        <f t="shared" ca="1" si="1"/>
        <v>dept_order int   ,</v>
      </c>
      <c r="M81" s="28"/>
      <c r="N81" s="28"/>
      <c r="O81" s="28"/>
      <c r="P81" s="28"/>
      <c r="Q81" s="28"/>
      <c r="R81" s="28"/>
      <c r="S81" s="28"/>
      <c r="T81" s="28"/>
      <c r="U81" s="28"/>
      <c r="V81" s="28"/>
      <c r="W81" s="28"/>
      <c r="X81" s="28"/>
      <c r="Y81" s="28"/>
      <c r="Z81" s="28"/>
      <c r="AA81" s="28"/>
      <c r="AB81" s="28"/>
      <c r="AC81" s="28"/>
      <c r="AD81" s="28"/>
    </row>
    <row r="82" spans="1:30" s="91" customFormat="1">
      <c r="A82" s="4">
        <v>5</v>
      </c>
      <c r="B82" s="69" t="s">
        <v>889</v>
      </c>
      <c r="C82" s="69" t="s">
        <v>1017</v>
      </c>
      <c r="D82" s="69" t="s">
        <v>20</v>
      </c>
      <c r="E82" s="69"/>
      <c r="F82" s="69"/>
      <c r="G82" s="89"/>
      <c r="H82" s="89"/>
      <c r="I82" s="69"/>
      <c r="J82" s="93"/>
      <c r="K82" s="45"/>
      <c r="L82" s="152" t="str">
        <f t="shared" ca="1" si="1"/>
        <v>parent_id int   ,</v>
      </c>
      <c r="M82" s="28"/>
      <c r="N82" s="28"/>
      <c r="O82" s="28"/>
      <c r="P82" s="28"/>
      <c r="Q82" s="28"/>
      <c r="R82" s="28"/>
      <c r="S82" s="28"/>
      <c r="T82" s="28"/>
      <c r="U82" s="28"/>
      <c r="V82" s="28"/>
      <c r="W82" s="28"/>
      <c r="X82" s="28"/>
      <c r="Y82" s="28"/>
      <c r="Z82" s="28"/>
      <c r="AA82" s="28"/>
      <c r="AB82" s="28"/>
      <c r="AC82" s="28"/>
      <c r="AD82" s="28"/>
    </row>
    <row r="83" spans="1:30" s="53" customFormat="1">
      <c r="A83" s="4">
        <v>6</v>
      </c>
      <c r="B83" s="12" t="s">
        <v>891</v>
      </c>
      <c r="C83" s="12" t="s">
        <v>1132</v>
      </c>
      <c r="D83" s="12" t="s">
        <v>890</v>
      </c>
      <c r="E83" s="12"/>
      <c r="F83" s="12"/>
      <c r="G83" s="92"/>
      <c r="H83" s="92"/>
      <c r="I83" s="12"/>
      <c r="J83" s="94"/>
      <c r="K83" s="45"/>
      <c r="L83" s="152" t="str">
        <f t="shared" ca="1" si="1"/>
        <v>admin_id int   ,</v>
      </c>
      <c r="M83" s="28"/>
      <c r="N83" s="28"/>
      <c r="O83" s="28"/>
      <c r="P83" s="28"/>
      <c r="Q83" s="28"/>
      <c r="R83" s="28"/>
      <c r="S83" s="28"/>
      <c r="T83" s="28"/>
      <c r="U83" s="28"/>
      <c r="V83" s="28"/>
      <c r="W83" s="28"/>
      <c r="X83" s="28"/>
      <c r="Y83" s="28"/>
      <c r="Z83" s="28"/>
      <c r="AA83" s="28"/>
      <c r="AB83" s="28"/>
      <c r="AC83" s="28"/>
      <c r="AD83" s="28"/>
    </row>
    <row r="84" spans="1:30" s="53" customFormat="1">
      <c r="A84" s="4">
        <v>7</v>
      </c>
      <c r="B84" s="12" t="s">
        <v>893</v>
      </c>
      <c r="C84" s="12" t="s">
        <v>892</v>
      </c>
      <c r="D84" s="12" t="s">
        <v>833</v>
      </c>
      <c r="E84" s="12">
        <v>1</v>
      </c>
      <c r="F84" s="12"/>
      <c r="G84" s="92"/>
      <c r="H84" s="92"/>
      <c r="I84" s="12"/>
      <c r="J84" s="94"/>
      <c r="K84" s="45" t="s">
        <v>894</v>
      </c>
      <c r="L84" s="152" t="str">
        <f t="shared" ca="1" si="1"/>
        <v>kh_flag char(1)   ,</v>
      </c>
      <c r="M84" s="28"/>
      <c r="N84" s="28"/>
      <c r="O84" s="28"/>
      <c r="P84" s="28"/>
      <c r="Q84" s="28"/>
      <c r="R84" s="28"/>
      <c r="S84" s="28"/>
      <c r="T84" s="28"/>
      <c r="U84" s="28"/>
      <c r="V84" s="28"/>
      <c r="W84" s="28"/>
      <c r="X84" s="28"/>
      <c r="Y84" s="28"/>
      <c r="Z84" s="28"/>
      <c r="AA84" s="28"/>
      <c r="AB84" s="28"/>
      <c r="AC84" s="28"/>
      <c r="AD84" s="28"/>
    </row>
    <row r="85" spans="1:30" s="53" customFormat="1">
      <c r="A85" s="4">
        <v>8</v>
      </c>
      <c r="B85" s="12" t="s">
        <v>895</v>
      </c>
      <c r="C85" s="12" t="s">
        <v>954</v>
      </c>
      <c r="D85" s="12" t="s">
        <v>818</v>
      </c>
      <c r="E85" s="12" t="s">
        <v>897</v>
      </c>
      <c r="F85" s="12"/>
      <c r="G85" s="92"/>
      <c r="H85" s="92"/>
      <c r="I85" s="12"/>
      <c r="J85" s="94"/>
      <c r="K85" s="142" t="s">
        <v>902</v>
      </c>
      <c r="L85" s="152" t="str">
        <f t="shared" ca="1" si="1"/>
        <v>kh_xu numeric(11,2)   ,</v>
      </c>
      <c r="M85" s="28"/>
      <c r="N85" s="28"/>
      <c r="O85" s="28"/>
      <c r="P85" s="28"/>
      <c r="Q85" s="28"/>
      <c r="R85" s="28"/>
      <c r="S85" s="28"/>
      <c r="T85" s="28"/>
      <c r="U85" s="28"/>
      <c r="V85" s="28"/>
      <c r="W85" s="28"/>
      <c r="X85" s="28"/>
      <c r="Y85" s="28"/>
      <c r="Z85" s="28"/>
      <c r="AA85" s="28"/>
      <c r="AB85" s="28"/>
      <c r="AC85" s="28"/>
      <c r="AD85" s="28"/>
    </row>
    <row r="86" spans="1:30" s="53" customFormat="1">
      <c r="A86" s="4">
        <v>9</v>
      </c>
      <c r="B86" s="12" t="s">
        <v>896</v>
      </c>
      <c r="C86" s="12" t="s">
        <v>955</v>
      </c>
      <c r="D86" s="12" t="s">
        <v>818</v>
      </c>
      <c r="E86" s="12" t="s">
        <v>897</v>
      </c>
      <c r="F86" s="12"/>
      <c r="G86" s="92"/>
      <c r="H86" s="92"/>
      <c r="I86" s="12"/>
      <c r="J86" s="94"/>
      <c r="K86" s="142" t="s">
        <v>903</v>
      </c>
      <c r="L86" s="152" t="str">
        <f t="shared" ca="1" si="1"/>
        <v>kh_xin numeric(11,2)   ,</v>
      </c>
      <c r="M86" s="28"/>
      <c r="N86" s="28"/>
      <c r="O86" s="28"/>
      <c r="P86" s="28"/>
      <c r="Q86" s="28"/>
      <c r="R86" s="28"/>
      <c r="S86" s="28"/>
      <c r="T86" s="28"/>
      <c r="U86" s="28"/>
      <c r="V86" s="28"/>
      <c r="W86" s="28"/>
      <c r="X86" s="28"/>
      <c r="Y86" s="28"/>
      <c r="Z86" s="28"/>
      <c r="AA86" s="28"/>
      <c r="AB86" s="28"/>
      <c r="AC86" s="28"/>
      <c r="AD86" s="28"/>
    </row>
    <row r="87" spans="1:30" s="53" customFormat="1">
      <c r="A87" s="4">
        <v>10</v>
      </c>
      <c r="B87" s="12" t="s">
        <v>898</v>
      </c>
      <c r="C87" s="12" t="s">
        <v>899</v>
      </c>
      <c r="D87" s="12" t="s">
        <v>818</v>
      </c>
      <c r="E87" s="12" t="s">
        <v>897</v>
      </c>
      <c r="F87" s="12"/>
      <c r="G87" s="92"/>
      <c r="H87" s="92"/>
      <c r="I87" s="12"/>
      <c r="J87" s="94"/>
      <c r="K87" s="142" t="s">
        <v>903</v>
      </c>
      <c r="L87" s="152" t="str">
        <f t="shared" ca="1" si="1"/>
        <v>kh_not numeric(11,2)   ,</v>
      </c>
      <c r="M87" s="28"/>
      <c r="N87" s="28"/>
      <c r="O87" s="28"/>
      <c r="P87" s="28"/>
      <c r="Q87" s="28"/>
      <c r="R87" s="28"/>
      <c r="S87" s="28"/>
      <c r="T87" s="28"/>
      <c r="U87" s="28"/>
      <c r="V87" s="28"/>
      <c r="W87" s="28"/>
      <c r="X87" s="28"/>
      <c r="Y87" s="28"/>
      <c r="Z87" s="28"/>
      <c r="AA87" s="28"/>
      <c r="AB87" s="28"/>
      <c r="AC87" s="28"/>
      <c r="AD87" s="28"/>
    </row>
    <row r="88" spans="1:30" s="53" customFormat="1">
      <c r="A88" s="4">
        <v>11</v>
      </c>
      <c r="B88" s="12" t="s">
        <v>900</v>
      </c>
      <c r="C88" s="12" t="s">
        <v>780</v>
      </c>
      <c r="D88" s="12" t="s">
        <v>817</v>
      </c>
      <c r="E88" s="12"/>
      <c r="F88" s="12"/>
      <c r="G88" s="92" t="s">
        <v>820</v>
      </c>
      <c r="H88" s="92"/>
      <c r="I88" s="12"/>
      <c r="J88" s="94"/>
      <c r="K88" s="45"/>
      <c r="L88" s="152" t="str">
        <f t="shared" ca="1" si="1"/>
        <v xml:space="preserve">create_time datetime    default getdate() </v>
      </c>
      <c r="M88" s="28"/>
      <c r="N88" s="28"/>
      <c r="O88" s="28"/>
      <c r="P88" s="28"/>
      <c r="Q88" s="28"/>
      <c r="R88" s="28"/>
      <c r="S88" s="28"/>
      <c r="T88" s="28"/>
      <c r="U88" s="28"/>
      <c r="V88" s="28"/>
      <c r="W88" s="28"/>
      <c r="X88" s="28"/>
      <c r="Y88" s="28"/>
      <c r="Z88" s="28"/>
      <c r="AA88" s="28"/>
      <c r="AB88" s="28"/>
      <c r="AC88" s="28"/>
      <c r="AD88" s="28"/>
    </row>
    <row r="89" spans="1:30">
      <c r="L89" t="str">
        <f ca="1">"PRIMARY KEY("&amp;IF(OFFSET(C78,0,3,1,1)="PK",C78&amp;IF(OFFSET(C78,1,3,1,1)="","",","),"")&amp;IF(OFFSET(C78,1,3,1,1)="PK",OFFSET(C78,1,0,1,1)&amp;IF(OFFSET(C78,1,0,1,1)="",",",""),"")&amp;"));"</f>
        <v>PRIMARY KEY(dept_id));</v>
      </c>
      <c r="M89" s="28"/>
      <c r="N89" s="28"/>
      <c r="O89" s="28"/>
      <c r="P89" s="28"/>
      <c r="Q89" s="28"/>
      <c r="R89" s="28"/>
      <c r="S89" s="28"/>
      <c r="T89" s="28"/>
      <c r="U89" s="28"/>
      <c r="V89" s="28"/>
      <c r="W89" s="28"/>
      <c r="X89" s="28"/>
      <c r="Y89" s="28"/>
      <c r="Z89" s="28"/>
      <c r="AA89" s="28"/>
      <c r="AB89" s="28"/>
      <c r="AC89" s="28"/>
      <c r="AD89" s="28"/>
    </row>
    <row r="90" spans="1:30">
      <c r="L90" s="28" t="s">
        <v>232</v>
      </c>
      <c r="M90" s="28"/>
      <c r="N90" s="28"/>
      <c r="O90" s="28"/>
      <c r="P90" s="28"/>
      <c r="Q90" s="28"/>
      <c r="R90" s="28"/>
      <c r="S90" s="28"/>
      <c r="T90" s="28"/>
      <c r="U90" s="28"/>
      <c r="V90" s="28"/>
      <c r="W90" s="28"/>
      <c r="X90" s="28"/>
      <c r="Y90" s="28"/>
      <c r="Z90" s="28"/>
      <c r="AA90" s="28"/>
      <c r="AB90" s="28"/>
      <c r="AC90" s="28"/>
      <c r="AD90" s="28"/>
    </row>
    <row r="91" spans="1:30" s="53" customFormat="1">
      <c r="A91" s="539" t="s">
        <v>87</v>
      </c>
      <c r="B91" s="540"/>
      <c r="C91" s="553" t="s">
        <v>1023</v>
      </c>
      <c r="D91" s="554"/>
      <c r="E91" s="539" t="s">
        <v>88</v>
      </c>
      <c r="F91" s="540"/>
      <c r="G91" s="158"/>
      <c r="H91" s="158"/>
      <c r="I91" s="158"/>
      <c r="J91" s="158"/>
      <c r="K91" s="555" t="s">
        <v>1024</v>
      </c>
      <c r="L91" s="28" t="str">
        <f>"/*"&amp;C92&amp;"*/"</f>
        <v>/*部门协作负责人表*/</v>
      </c>
      <c r="M91" s="28"/>
      <c r="N91" s="28"/>
      <c r="O91" s="28"/>
      <c r="P91" s="28"/>
      <c r="Q91" s="28"/>
      <c r="R91" s="28"/>
      <c r="S91" s="28"/>
      <c r="T91" s="28"/>
      <c r="U91" s="28"/>
      <c r="V91" s="28"/>
      <c r="W91" s="28"/>
      <c r="X91" s="28"/>
      <c r="Y91" s="28"/>
      <c r="Z91" s="28"/>
      <c r="AA91" s="28"/>
      <c r="AB91" s="28"/>
      <c r="AC91" s="28"/>
      <c r="AD91" s="28"/>
    </row>
    <row r="92" spans="1:30" s="53" customFormat="1">
      <c r="A92" s="539" t="s">
        <v>0</v>
      </c>
      <c r="B92" s="540"/>
      <c r="C92" s="553" t="s">
        <v>1022</v>
      </c>
      <c r="D92" s="554"/>
      <c r="E92" s="539" t="s">
        <v>89</v>
      </c>
      <c r="F92" s="540"/>
      <c r="G92" s="158"/>
      <c r="H92" s="158"/>
      <c r="I92" s="158"/>
      <c r="J92" s="158"/>
      <c r="K92" s="556"/>
      <c r="L92" s="28" t="str">
        <f>"/*"&amp;C93&amp;"*/"</f>
        <v>/**/</v>
      </c>
      <c r="M92" s="28"/>
      <c r="N92" s="28"/>
      <c r="O92" s="28"/>
      <c r="P92" s="28"/>
      <c r="Q92" s="28"/>
      <c r="R92" s="28"/>
      <c r="S92" s="28"/>
      <c r="T92" s="28"/>
      <c r="U92" s="28"/>
      <c r="V92" s="28"/>
      <c r="W92" s="28"/>
      <c r="X92" s="28"/>
      <c r="Y92" s="28"/>
      <c r="Z92" s="28"/>
      <c r="AA92" s="28"/>
      <c r="AB92" s="28"/>
      <c r="AC92" s="28"/>
      <c r="AD92" s="28"/>
    </row>
    <row r="93" spans="1:30" s="53" customFormat="1">
      <c r="A93" s="539" t="s">
        <v>1</v>
      </c>
      <c r="B93" s="540"/>
      <c r="C93" s="546"/>
      <c r="D93" s="547"/>
      <c r="E93" s="547"/>
      <c r="F93" s="547"/>
      <c r="G93" s="547"/>
      <c r="H93" s="547"/>
      <c r="I93" s="547"/>
      <c r="J93" s="547"/>
      <c r="K93" s="548"/>
      <c r="L93" s="54" t="str">
        <f>"if exists (select * from sysobjects where id = object_id(N'["&amp;K91&amp;"]') and OBJECTPROPERTY(id, N'IsUserTable')= 1)"</f>
        <v>if exists (select * from sysobjects where id = object_id(N'[LZ_DEPT_COOPERADMIN]') and OBJECTPROPERTY(id, N'IsUserTable')= 1)</v>
      </c>
      <c r="M93" s="28"/>
      <c r="N93" s="28"/>
      <c r="O93" s="28"/>
      <c r="P93" s="28"/>
      <c r="Q93" s="28"/>
      <c r="R93" s="28"/>
      <c r="S93" s="28"/>
      <c r="T93" s="28"/>
      <c r="U93" s="28"/>
      <c r="V93" s="28"/>
      <c r="W93" s="28"/>
      <c r="X93" s="28"/>
      <c r="Y93" s="28"/>
      <c r="Z93" s="28"/>
      <c r="AA93" s="28"/>
      <c r="AB93" s="28"/>
      <c r="AC93" s="28"/>
      <c r="AD93" s="28"/>
    </row>
    <row r="94" spans="1:30" s="53" customFormat="1">
      <c r="A94" s="154"/>
      <c r="B94" s="155"/>
      <c r="C94" s="156"/>
      <c r="D94" s="156"/>
      <c r="E94" s="156"/>
      <c r="F94" s="156"/>
      <c r="G94" s="156"/>
      <c r="H94" s="156"/>
      <c r="I94" s="156"/>
      <c r="J94" s="157"/>
      <c r="K94" s="156"/>
      <c r="L94" s="54" t="str">
        <f>"DROP TABLE "&amp;K91</f>
        <v>DROP TABLE LZ_DEPT_COOPERADMIN</v>
      </c>
      <c r="M94" s="28"/>
      <c r="N94" s="28"/>
      <c r="O94" s="28"/>
      <c r="P94" s="28"/>
      <c r="Q94" s="28"/>
      <c r="R94" s="28"/>
      <c r="S94" s="28"/>
      <c r="T94" s="28"/>
      <c r="U94" s="28"/>
      <c r="V94" s="28"/>
      <c r="W94" s="28"/>
      <c r="X94" s="28"/>
      <c r="Y94" s="28"/>
      <c r="Z94" s="28"/>
      <c r="AA94" s="28"/>
      <c r="AB94" s="28"/>
      <c r="AC94" s="28"/>
      <c r="AD94" s="28"/>
    </row>
    <row r="95" spans="1:30" s="53" customFormat="1">
      <c r="A95" s="1"/>
      <c r="B95" s="1"/>
      <c r="C95" s="1"/>
      <c r="D95" s="2"/>
      <c r="E95" s="1"/>
      <c r="F95" s="1"/>
      <c r="G95" s="1"/>
      <c r="H95" s="1"/>
      <c r="I95" s="1"/>
      <c r="J95" s="50"/>
      <c r="K95" s="1"/>
      <c r="L95" s="53" t="str">
        <f>"GO "</f>
        <v xml:space="preserve">GO </v>
      </c>
      <c r="M95" s="28"/>
      <c r="N95" s="28"/>
      <c r="O95" s="28"/>
      <c r="P95" s="28"/>
      <c r="Q95" s="28"/>
      <c r="R95" s="28"/>
      <c r="S95" s="28"/>
      <c r="T95" s="28"/>
      <c r="U95" s="28"/>
      <c r="V95" s="28"/>
      <c r="W95" s="28"/>
      <c r="X95" s="28"/>
      <c r="Y95" s="28"/>
      <c r="Z95" s="28"/>
      <c r="AA95" s="28"/>
      <c r="AB95" s="28"/>
      <c r="AC95" s="28"/>
      <c r="AD95" s="28"/>
    </row>
    <row r="96" spans="1:30" s="53" customFormat="1">
      <c r="A96" s="3" t="s">
        <v>2</v>
      </c>
      <c r="B96" s="3" t="s">
        <v>90</v>
      </c>
      <c r="C96" s="3" t="s">
        <v>91</v>
      </c>
      <c r="D96" s="3" t="s">
        <v>3</v>
      </c>
      <c r="E96" s="3" t="s">
        <v>4</v>
      </c>
      <c r="F96" s="3" t="s">
        <v>97</v>
      </c>
      <c r="G96" s="3" t="s">
        <v>234</v>
      </c>
      <c r="H96" s="3" t="s">
        <v>297</v>
      </c>
      <c r="I96" s="3" t="s">
        <v>233</v>
      </c>
      <c r="J96" s="51" t="s">
        <v>92</v>
      </c>
      <c r="K96" s="3" t="s">
        <v>93</v>
      </c>
      <c r="L96" s="28" t="str">
        <f>"CREATE TABLE "&amp;K91&amp;"("</f>
        <v>CREATE TABLE LZ_DEPT_COOPERADMIN(</v>
      </c>
      <c r="M96" s="28"/>
      <c r="N96" s="28"/>
      <c r="O96" s="28"/>
      <c r="P96" s="28"/>
      <c r="Q96" s="28"/>
      <c r="R96" s="28"/>
      <c r="S96" s="28"/>
      <c r="T96" s="28"/>
      <c r="U96" s="28"/>
      <c r="V96" s="28"/>
      <c r="W96" s="28"/>
      <c r="X96" s="28"/>
      <c r="Y96" s="28"/>
      <c r="Z96" s="28"/>
      <c r="AA96" s="28"/>
      <c r="AB96" s="28"/>
      <c r="AC96" s="28"/>
      <c r="AD96" s="28"/>
    </row>
    <row r="97" spans="1:30" s="53" customFormat="1">
      <c r="A97" s="4">
        <v>1</v>
      </c>
      <c r="B97" s="52" t="s">
        <v>350</v>
      </c>
      <c r="C97" s="12" t="s">
        <v>1028</v>
      </c>
      <c r="D97" s="5" t="s">
        <v>120</v>
      </c>
      <c r="E97" s="26"/>
      <c r="F97" s="12" t="s">
        <v>101</v>
      </c>
      <c r="G97" s="12"/>
      <c r="H97" s="12"/>
      <c r="I97" s="12" t="s">
        <v>236</v>
      </c>
      <c r="J97" s="94" t="s">
        <v>149</v>
      </c>
      <c r="K97" s="45"/>
      <c r="L97" s="152" t="str">
        <f ca="1">C97&amp;" "&amp;D97&amp;IF(OR(D97="DATETIME",D97="INT",D97="DATE",D97="TEXT"),E97,"("&amp;E97&amp;")")&amp;" "&amp;" "&amp;H97&amp;" "&amp;J97&amp;IF(G97&lt;&gt;""," default "&amp;G97&amp;" ","")&amp;IF(I97&lt;&gt;""," identity("&amp;I97&amp;") ","")&amp;IF(OFFSET(C97,1,0,1,1)="","",",")</f>
        <v>DCA_ID INT   not null identity(1,1) ,</v>
      </c>
      <c r="M97" s="28"/>
      <c r="N97" s="28"/>
      <c r="O97" s="28"/>
      <c r="P97" s="28"/>
      <c r="Q97" s="28"/>
      <c r="R97" s="28"/>
      <c r="S97" s="28"/>
      <c r="T97" s="28"/>
      <c r="U97" s="28"/>
      <c r="V97" s="28"/>
      <c r="W97" s="28"/>
      <c r="X97" s="28"/>
      <c r="Y97" s="28"/>
      <c r="Z97" s="28"/>
      <c r="AA97" s="28"/>
      <c r="AB97" s="28"/>
      <c r="AC97" s="28"/>
      <c r="AD97" s="28"/>
    </row>
    <row r="98" spans="1:30" s="53" customFormat="1" ht="14.25" customHeight="1">
      <c r="A98" s="4">
        <v>2</v>
      </c>
      <c r="B98" s="52" t="s">
        <v>1025</v>
      </c>
      <c r="C98" s="12" t="s">
        <v>1242</v>
      </c>
      <c r="D98" s="12" t="s">
        <v>120</v>
      </c>
      <c r="E98" s="12"/>
      <c r="F98" s="12"/>
      <c r="G98" s="12"/>
      <c r="H98" s="12"/>
      <c r="I98" s="12"/>
      <c r="J98" s="94"/>
      <c r="K98" s="45"/>
      <c r="L98" s="152" t="str">
        <f ca="1">C98&amp;" "&amp;D98&amp;IF(OR(D98="DATETIME",D98="INT",D98="DATE",D98="TEXT"),E98,"("&amp;E98&amp;")")&amp;" "&amp;" "&amp;H98&amp;" "&amp;J98&amp;IF(G98&lt;&gt;""," default "&amp;G98&amp;" ","")&amp;IF(I98&lt;&gt;""," identity("&amp;I98&amp;") ","")&amp;IF(OFFSET(C98,1,0,1,1)="","",",")</f>
        <v>DCA_DEPTID INT   ,</v>
      </c>
      <c r="M98" s="28"/>
      <c r="N98" s="28"/>
      <c r="O98" s="28"/>
      <c r="P98" s="28"/>
      <c r="Q98" s="28"/>
      <c r="R98" s="28"/>
      <c r="S98" s="28"/>
      <c r="T98" s="28"/>
      <c r="U98" s="28"/>
      <c r="V98" s="28"/>
      <c r="W98" s="28"/>
      <c r="X98" s="28"/>
      <c r="Y98" s="28"/>
      <c r="Z98" s="28"/>
      <c r="AA98" s="28"/>
      <c r="AB98" s="28"/>
      <c r="AC98" s="28"/>
      <c r="AD98" s="28"/>
    </row>
    <row r="99" spans="1:30" s="53" customFormat="1">
      <c r="A99" s="4">
        <v>3</v>
      </c>
      <c r="B99" s="52" t="s">
        <v>1026</v>
      </c>
      <c r="C99" s="12" t="s">
        <v>1033</v>
      </c>
      <c r="D99" s="12" t="s">
        <v>120</v>
      </c>
      <c r="E99" s="12"/>
      <c r="F99" s="12"/>
      <c r="G99" s="12"/>
      <c r="H99" s="12"/>
      <c r="I99" s="12"/>
      <c r="J99" s="94"/>
      <c r="K99" s="45"/>
      <c r="L99" s="152" t="str">
        <f ca="1">C99&amp;" "&amp;D99&amp;IF(OR(D99="DATETIME",D99="INT",D99="DATE",D99="TEXT"),E99,"("&amp;E99&amp;")")&amp;" "&amp;" "&amp;H99&amp;" "&amp;J99&amp;IF(G99&lt;&gt;""," default "&amp;G99&amp;" ","")&amp;IF(I99&lt;&gt;""," identity("&amp;I99&amp;") ","")&amp;IF(OFFSET(C99,1,0,1,1)="","",",")</f>
        <v>DCA_ADMIN_ID INT   ,</v>
      </c>
      <c r="M99" s="28"/>
      <c r="N99" s="28"/>
      <c r="O99" s="28"/>
      <c r="P99" s="28"/>
      <c r="Q99" s="28"/>
      <c r="R99" s="28"/>
      <c r="S99" s="28"/>
      <c r="T99" s="28"/>
      <c r="U99" s="28"/>
      <c r="V99" s="28"/>
      <c r="W99" s="28"/>
      <c r="X99" s="28"/>
      <c r="Y99" s="28"/>
      <c r="Z99" s="28"/>
      <c r="AA99" s="28"/>
      <c r="AB99" s="28"/>
      <c r="AC99" s="28"/>
      <c r="AD99" s="28"/>
    </row>
    <row r="100" spans="1:30" s="53" customFormat="1">
      <c r="A100" s="4">
        <v>4</v>
      </c>
      <c r="B100" s="28" t="s">
        <v>1027</v>
      </c>
      <c r="C100" s="12" t="s">
        <v>1029</v>
      </c>
      <c r="D100" s="12" t="s">
        <v>1030</v>
      </c>
      <c r="E100" s="12"/>
      <c r="F100" s="12"/>
      <c r="G100" s="12"/>
      <c r="H100" s="12"/>
      <c r="I100" s="12"/>
      <c r="J100" s="94"/>
      <c r="K100" s="45"/>
      <c r="L100" s="152" t="str">
        <f ca="1">C100&amp;" "&amp;D100&amp;IF(OR(D100="DATETIME",D100="INT",D100="DATE",D100="TEXT"),E100,"("&amp;E100&amp;")")&amp;" "&amp;" "&amp;H100&amp;" "&amp;J100&amp;IF(G100&lt;&gt;""," default "&amp;G100&amp;" ","")&amp;IF(I100&lt;&gt;""," identity("&amp;I100&amp;") ","")&amp;IF(OFFSET(C100,1,0,1,1)="","",",")</f>
        <v>DCA_REGISTOR INT   ,</v>
      </c>
      <c r="M100" s="28"/>
      <c r="N100" s="28"/>
      <c r="O100" s="28"/>
      <c r="P100" s="28"/>
      <c r="Q100" s="28"/>
      <c r="R100" s="28"/>
      <c r="S100" s="28"/>
      <c r="T100" s="28"/>
      <c r="U100" s="28"/>
      <c r="V100" s="28"/>
      <c r="W100" s="28"/>
      <c r="X100" s="28"/>
      <c r="Y100" s="28"/>
      <c r="Z100" s="28"/>
      <c r="AA100" s="28"/>
      <c r="AB100" s="28"/>
      <c r="AC100" s="28"/>
      <c r="AD100" s="28"/>
    </row>
    <row r="101" spans="1:30" s="53" customFormat="1">
      <c r="A101" s="4">
        <v>5</v>
      </c>
      <c r="B101" s="12" t="s">
        <v>134</v>
      </c>
      <c r="C101" s="12" t="s">
        <v>1031</v>
      </c>
      <c r="D101" s="12" t="s">
        <v>499</v>
      </c>
      <c r="E101" s="12"/>
      <c r="F101" s="12"/>
      <c r="G101" s="92" t="s">
        <v>820</v>
      </c>
      <c r="H101" s="92"/>
      <c r="I101" s="12"/>
      <c r="J101" s="94"/>
      <c r="K101" s="45"/>
      <c r="L101" s="152" t="str">
        <f ca="1">C101&amp;" "&amp;D101&amp;IF(OR(D101="DATETIME",D101="INT",D101="DATE",D101="TEXT"),E101,"("&amp;E101&amp;")")&amp;" "&amp;" "&amp;H101&amp;" "&amp;J101&amp;IF(G101&lt;&gt;""," default "&amp;G101&amp;" ","")&amp;IF(I101&lt;&gt;""," identity("&amp;I101&amp;") ","")&amp;IF(OFFSET(C101,1,0,1,1)="","",",")</f>
        <v xml:space="preserve">DCA_REGIST_DATE DATETIME    default getdate() </v>
      </c>
      <c r="M101" s="28"/>
      <c r="N101" s="28"/>
      <c r="O101" s="28"/>
      <c r="P101" s="28"/>
      <c r="Q101" s="28"/>
      <c r="R101" s="28"/>
      <c r="S101" s="28"/>
      <c r="T101" s="28"/>
      <c r="U101" s="28"/>
      <c r="V101" s="28"/>
      <c r="W101" s="28"/>
      <c r="X101" s="28"/>
      <c r="Y101" s="28"/>
      <c r="Z101" s="28"/>
      <c r="AA101" s="28"/>
      <c r="AB101" s="28"/>
      <c r="AC101" s="28"/>
      <c r="AD101" s="28"/>
    </row>
    <row r="102" spans="1:30">
      <c r="L102" t="str">
        <f ca="1">"PRIMARY KEY("&amp;IF(OFFSET(C97,0,3,1,1)="PK",C97&amp;IF(OFFSET(C97,1,3,1,1)="","",","),"")&amp;IF(OFFSET(C97,1,3,1,1)="PK",OFFSET(C97,1,0,1,1)&amp;IF(OFFSET(C97,1,0,1,1)="",",",""),"")&amp;"));"</f>
        <v>PRIMARY KEY(DCA_ID));</v>
      </c>
      <c r="M102" s="28"/>
      <c r="N102" s="28"/>
      <c r="O102" s="28"/>
      <c r="P102" s="28"/>
      <c r="Q102" s="28"/>
      <c r="R102" s="28"/>
      <c r="S102" s="28"/>
      <c r="T102" s="28"/>
      <c r="U102" s="28"/>
      <c r="V102" s="28"/>
      <c r="W102" s="28"/>
      <c r="X102" s="28"/>
      <c r="Y102" s="28"/>
      <c r="Z102" s="28"/>
      <c r="AA102" s="28"/>
      <c r="AB102" s="28"/>
      <c r="AC102" s="28"/>
      <c r="AD102" s="28"/>
    </row>
    <row r="103" spans="1:30" ht="14.25" customHeight="1">
      <c r="L103" s="28" t="s">
        <v>232</v>
      </c>
      <c r="M103" s="28"/>
      <c r="N103" s="28"/>
      <c r="O103" s="28"/>
      <c r="P103" s="28"/>
      <c r="Q103" s="28"/>
      <c r="R103" s="28"/>
      <c r="S103" s="28"/>
      <c r="T103" s="28"/>
      <c r="U103" s="28"/>
      <c r="V103" s="28"/>
      <c r="W103" s="28"/>
      <c r="X103" s="28"/>
      <c r="Y103" s="28"/>
      <c r="Z103" s="28"/>
      <c r="AA103" s="28"/>
      <c r="AB103" s="28"/>
      <c r="AC103" s="28"/>
      <c r="AD103" s="28"/>
    </row>
    <row r="104" spans="1:30" s="53" customFormat="1">
      <c r="A104" s="539" t="s">
        <v>87</v>
      </c>
      <c r="B104" s="540"/>
      <c r="C104" s="553" t="s">
        <v>1023</v>
      </c>
      <c r="D104" s="554"/>
      <c r="E104" s="539" t="s">
        <v>88</v>
      </c>
      <c r="F104" s="540"/>
      <c r="G104" s="163"/>
      <c r="H104" s="163"/>
      <c r="I104" s="163"/>
      <c r="J104" s="163"/>
      <c r="K104" s="555" t="s">
        <v>1037</v>
      </c>
      <c r="L104" s="28" t="str">
        <f>"/*"&amp;C105&amp;"*/"</f>
        <v>/*师徒关系表*/</v>
      </c>
      <c r="M104" s="28"/>
      <c r="N104" s="28"/>
      <c r="O104" s="28"/>
      <c r="P104" s="28"/>
      <c r="Q104" s="28"/>
      <c r="R104" s="28"/>
      <c r="S104" s="28"/>
      <c r="T104" s="28"/>
      <c r="U104" s="28"/>
      <c r="V104" s="28"/>
      <c r="W104" s="28"/>
      <c r="X104" s="28"/>
      <c r="Y104" s="28"/>
      <c r="Z104" s="28"/>
      <c r="AA104" s="28"/>
      <c r="AB104" s="28"/>
      <c r="AC104" s="28"/>
      <c r="AD104" s="28"/>
    </row>
    <row r="105" spans="1:30" s="53" customFormat="1">
      <c r="A105" s="539" t="s">
        <v>0</v>
      </c>
      <c r="B105" s="540"/>
      <c r="C105" s="553" t="s">
        <v>1034</v>
      </c>
      <c r="D105" s="554"/>
      <c r="E105" s="539" t="s">
        <v>89</v>
      </c>
      <c r="F105" s="540"/>
      <c r="G105" s="163"/>
      <c r="H105" s="163"/>
      <c r="I105" s="163"/>
      <c r="J105" s="163"/>
      <c r="K105" s="556"/>
      <c r="L105" s="28" t="str">
        <f>"/*"&amp;C106&amp;"*/"</f>
        <v>/**/</v>
      </c>
      <c r="M105" s="28"/>
      <c r="N105" s="28"/>
      <c r="O105" s="28"/>
      <c r="P105" s="28"/>
      <c r="Q105" s="28"/>
      <c r="R105" s="28"/>
      <c r="S105" s="28"/>
      <c r="T105" s="28"/>
      <c r="U105" s="28"/>
      <c r="V105" s="28"/>
      <c r="W105" s="28"/>
      <c r="X105" s="28"/>
      <c r="Y105" s="28"/>
      <c r="Z105" s="28"/>
      <c r="AA105" s="28"/>
      <c r="AB105" s="28"/>
      <c r="AC105" s="28"/>
      <c r="AD105" s="28"/>
    </row>
    <row r="106" spans="1:30" s="53" customFormat="1">
      <c r="A106" s="539" t="s">
        <v>1</v>
      </c>
      <c r="B106" s="540"/>
      <c r="C106" s="546"/>
      <c r="D106" s="547"/>
      <c r="E106" s="547"/>
      <c r="F106" s="547"/>
      <c r="G106" s="547"/>
      <c r="H106" s="547"/>
      <c r="I106" s="547"/>
      <c r="J106" s="547"/>
      <c r="K106" s="548"/>
      <c r="L106" s="54" t="str">
        <f>"if exists (select * from sysobjects where id = object_id(N'["&amp;K104&amp;"]') and OBJECTPROPERTY(id, N'IsUserTable')= 1)"</f>
        <v>if exists (select * from sysobjects where id = object_id(N'[LZ_TEACHER_STUDENT]') and OBJECTPROPERTY(id, N'IsUserTable')= 1)</v>
      </c>
      <c r="M106" s="28"/>
      <c r="N106" s="28"/>
      <c r="O106" s="28"/>
      <c r="P106" s="28"/>
      <c r="Q106" s="28"/>
      <c r="R106" s="28"/>
      <c r="S106" s="28"/>
      <c r="T106" s="28"/>
      <c r="U106" s="28"/>
      <c r="V106" s="28"/>
      <c r="W106" s="28"/>
      <c r="X106" s="28"/>
      <c r="Y106" s="28"/>
      <c r="Z106" s="28"/>
      <c r="AA106" s="28"/>
      <c r="AB106" s="28"/>
      <c r="AC106" s="28"/>
      <c r="AD106" s="28"/>
    </row>
    <row r="107" spans="1:30" s="53" customFormat="1">
      <c r="A107" s="159"/>
      <c r="B107" s="160"/>
      <c r="C107" s="161"/>
      <c r="D107" s="161"/>
      <c r="E107" s="161"/>
      <c r="F107" s="161"/>
      <c r="G107" s="161"/>
      <c r="H107" s="161"/>
      <c r="I107" s="161"/>
      <c r="J107" s="162"/>
      <c r="K107" s="161"/>
      <c r="L107" s="54" t="str">
        <f>"DROP TABLE "&amp;K104</f>
        <v>DROP TABLE LZ_TEACHER_STUDENT</v>
      </c>
      <c r="M107" s="28"/>
      <c r="N107" s="28"/>
      <c r="O107" s="28"/>
      <c r="P107" s="28"/>
      <c r="Q107" s="28"/>
      <c r="R107" s="28"/>
      <c r="S107" s="28"/>
      <c r="T107" s="28"/>
      <c r="U107" s="28"/>
      <c r="V107" s="28"/>
      <c r="W107" s="28"/>
      <c r="X107" s="28"/>
      <c r="Y107" s="28"/>
      <c r="Z107" s="28"/>
      <c r="AA107" s="28"/>
      <c r="AB107" s="28"/>
      <c r="AC107" s="28"/>
      <c r="AD107" s="28"/>
    </row>
    <row r="108" spans="1:30" s="53" customFormat="1">
      <c r="A108" s="1"/>
      <c r="B108" s="1"/>
      <c r="C108" s="1"/>
      <c r="D108" s="2"/>
      <c r="E108" s="1"/>
      <c r="F108" s="1"/>
      <c r="G108" s="1"/>
      <c r="H108" s="1"/>
      <c r="I108" s="1"/>
      <c r="J108" s="50"/>
      <c r="K108" s="1"/>
      <c r="L108" s="53" t="str">
        <f>"GO "</f>
        <v xml:space="preserve">GO </v>
      </c>
      <c r="M108" s="28"/>
      <c r="N108" s="28"/>
      <c r="O108" s="28"/>
      <c r="P108" s="28"/>
      <c r="Q108" s="28"/>
      <c r="R108" s="28"/>
      <c r="S108" s="28"/>
      <c r="T108" s="28"/>
      <c r="U108" s="28"/>
      <c r="V108" s="28"/>
      <c r="W108" s="28"/>
      <c r="X108" s="28"/>
      <c r="Y108" s="28"/>
      <c r="Z108" s="28"/>
      <c r="AA108" s="28"/>
      <c r="AB108" s="28"/>
      <c r="AC108" s="28"/>
      <c r="AD108" s="28"/>
    </row>
    <row r="109" spans="1:30" s="53" customFormat="1">
      <c r="A109" s="3" t="s">
        <v>2</v>
      </c>
      <c r="B109" s="3" t="s">
        <v>90</v>
      </c>
      <c r="C109" s="3" t="s">
        <v>91</v>
      </c>
      <c r="D109" s="3" t="s">
        <v>3</v>
      </c>
      <c r="E109" s="3" t="s">
        <v>4</v>
      </c>
      <c r="F109" s="3" t="s">
        <v>97</v>
      </c>
      <c r="G109" s="3" t="s">
        <v>234</v>
      </c>
      <c r="H109" s="3" t="s">
        <v>297</v>
      </c>
      <c r="I109" s="3" t="s">
        <v>233</v>
      </c>
      <c r="J109" s="51" t="s">
        <v>92</v>
      </c>
      <c r="K109" s="3" t="s">
        <v>93</v>
      </c>
      <c r="L109" s="28" t="str">
        <f>"CREATE TABLE "&amp;K104&amp;"("</f>
        <v>CREATE TABLE LZ_TEACHER_STUDENT(</v>
      </c>
      <c r="M109" s="28"/>
      <c r="N109" s="28"/>
      <c r="O109" s="28"/>
      <c r="P109" s="28"/>
      <c r="Q109" s="28"/>
      <c r="R109" s="28"/>
      <c r="S109" s="28"/>
      <c r="T109" s="28"/>
      <c r="U109" s="28"/>
      <c r="V109" s="28"/>
      <c r="W109" s="28"/>
      <c r="X109" s="28"/>
      <c r="Y109" s="28"/>
      <c r="Z109" s="28"/>
      <c r="AA109" s="28"/>
      <c r="AB109" s="28"/>
      <c r="AC109" s="28"/>
      <c r="AD109" s="28"/>
    </row>
    <row r="110" spans="1:30" s="53" customFormat="1">
      <c r="A110" s="4">
        <v>1</v>
      </c>
      <c r="B110" s="52" t="s">
        <v>350</v>
      </c>
      <c r="C110" s="12" t="s">
        <v>1038</v>
      </c>
      <c r="D110" s="5" t="s">
        <v>120</v>
      </c>
      <c r="E110" s="26"/>
      <c r="F110" s="12" t="s">
        <v>101</v>
      </c>
      <c r="G110" s="12"/>
      <c r="H110" s="12"/>
      <c r="I110" s="12" t="s">
        <v>236</v>
      </c>
      <c r="J110" s="94" t="s">
        <v>149</v>
      </c>
      <c r="K110" s="45"/>
      <c r="L110" s="152" t="str">
        <f ca="1">C110&amp;" "&amp;D110&amp;IF(OR(D110="DATETIME",D110="INT",D110="DATE",D110="TEXT"),E110,"("&amp;E110&amp;")")&amp;" "&amp;" "&amp;H110&amp;" "&amp;J110&amp;IF(G110&lt;&gt;""," default "&amp;G110&amp;" ","")&amp;IF(I110&lt;&gt;""," identity("&amp;I110&amp;") ","")&amp;IF(OFFSET(C110,1,0,1,1)="","",",")</f>
        <v>TSA_ID INT   not null identity(1,1) ,</v>
      </c>
      <c r="M110" s="28"/>
      <c r="N110" s="28"/>
      <c r="O110" s="28"/>
      <c r="P110" s="28"/>
      <c r="Q110" s="28"/>
      <c r="R110" s="28"/>
      <c r="S110" s="28"/>
      <c r="T110" s="28"/>
      <c r="U110" s="28"/>
      <c r="V110" s="28"/>
      <c r="W110" s="28"/>
      <c r="X110" s="28"/>
      <c r="Y110" s="28"/>
      <c r="Z110" s="28"/>
      <c r="AA110" s="28"/>
      <c r="AB110" s="28"/>
      <c r="AC110" s="28"/>
      <c r="AD110" s="28"/>
    </row>
    <row r="111" spans="1:30" s="53" customFormat="1" ht="14.25" customHeight="1">
      <c r="A111" s="4">
        <v>2</v>
      </c>
      <c r="B111" s="52" t="s">
        <v>1035</v>
      </c>
      <c r="C111" s="12" t="s">
        <v>1042</v>
      </c>
      <c r="D111" s="12" t="s">
        <v>120</v>
      </c>
      <c r="E111" s="12"/>
      <c r="F111" s="12"/>
      <c r="G111" s="12"/>
      <c r="H111" s="12"/>
      <c r="I111" s="12"/>
      <c r="J111" s="94"/>
      <c r="K111" s="45"/>
      <c r="L111" s="152" t="str">
        <f ca="1">C111&amp;" "&amp;D111&amp;IF(OR(D111="DATETIME",D111="INT",D111="DATE",D111="TEXT"),E111,"("&amp;E111&amp;")")&amp;" "&amp;" "&amp;H111&amp;" "&amp;J111&amp;IF(G111&lt;&gt;""," default "&amp;G111&amp;" ","")&amp;IF(I111&lt;&gt;""," identity("&amp;I111&amp;") ","")&amp;IF(OFFSET(C111,1,0,1,1)="","",",")</f>
        <v>TSA_STUDENT_ID INT   ,</v>
      </c>
      <c r="M111" s="28"/>
      <c r="N111" s="28"/>
      <c r="O111" s="28"/>
      <c r="P111" s="28"/>
      <c r="Q111" s="28"/>
      <c r="R111" s="28"/>
      <c r="S111" s="28"/>
      <c r="T111" s="28"/>
      <c r="U111" s="28"/>
      <c r="V111" s="28"/>
      <c r="W111" s="28"/>
      <c r="X111" s="28"/>
      <c r="Y111" s="28"/>
      <c r="Z111" s="28"/>
      <c r="AA111" s="28"/>
      <c r="AB111" s="28"/>
      <c r="AC111" s="28"/>
      <c r="AD111" s="28"/>
    </row>
    <row r="112" spans="1:30" s="53" customFormat="1">
      <c r="A112" s="4">
        <v>3</v>
      </c>
      <c r="B112" s="52" t="s">
        <v>1036</v>
      </c>
      <c r="C112" s="12" t="s">
        <v>1039</v>
      </c>
      <c r="D112" s="12" t="s">
        <v>120</v>
      </c>
      <c r="E112" s="12"/>
      <c r="F112" s="12"/>
      <c r="G112" s="12"/>
      <c r="H112" s="12"/>
      <c r="I112" s="12"/>
      <c r="J112" s="94"/>
      <c r="K112" s="45"/>
      <c r="L112" s="152" t="str">
        <f ca="1">C112&amp;" "&amp;D112&amp;IF(OR(D112="DATETIME",D112="INT",D112="DATE",D112="TEXT"),E112,"("&amp;E112&amp;")")&amp;" "&amp;" "&amp;H112&amp;" "&amp;J112&amp;IF(G112&lt;&gt;""," default "&amp;G112&amp;" ","")&amp;IF(I112&lt;&gt;""," identity("&amp;I112&amp;") ","")&amp;IF(OFFSET(C112,1,0,1,1)="","",",")</f>
        <v>TSA_TEACHER_ID INT   ,</v>
      </c>
      <c r="M112" s="28"/>
      <c r="N112" s="28"/>
      <c r="O112" s="28"/>
      <c r="P112" s="28"/>
      <c r="Q112" s="28"/>
      <c r="R112" s="28"/>
      <c r="S112" s="28"/>
      <c r="T112" s="28"/>
      <c r="U112" s="28"/>
      <c r="V112" s="28"/>
      <c r="W112" s="28"/>
      <c r="X112" s="28"/>
      <c r="Y112" s="28"/>
      <c r="Z112" s="28"/>
      <c r="AA112" s="28"/>
      <c r="AB112" s="28"/>
      <c r="AC112" s="28"/>
      <c r="AD112" s="28"/>
    </row>
    <row r="113" spans="1:30" s="53" customFormat="1">
      <c r="A113" s="4">
        <v>4</v>
      </c>
      <c r="B113" s="28" t="s">
        <v>133</v>
      </c>
      <c r="C113" s="12" t="s">
        <v>1040</v>
      </c>
      <c r="D113" s="12" t="s">
        <v>120</v>
      </c>
      <c r="E113" s="12"/>
      <c r="F113" s="12"/>
      <c r="G113" s="12"/>
      <c r="H113" s="12"/>
      <c r="I113" s="12"/>
      <c r="J113" s="94"/>
      <c r="K113" s="45"/>
      <c r="L113" s="152" t="str">
        <f ca="1">C113&amp;" "&amp;D113&amp;IF(OR(D113="DATETIME",D113="INT",D113="DATE",D113="TEXT"),E113,"("&amp;E113&amp;")")&amp;" "&amp;" "&amp;H113&amp;" "&amp;J113&amp;IF(G113&lt;&gt;""," default "&amp;G113&amp;" ","")&amp;IF(I113&lt;&gt;""," identity("&amp;I113&amp;") ","")&amp;IF(OFFSET(C113,1,0,1,1)="","",",")</f>
        <v>TSA_REGISTOR INT   ,</v>
      </c>
      <c r="M113" s="28"/>
      <c r="N113" s="28"/>
      <c r="O113" s="28"/>
      <c r="P113" s="28"/>
      <c r="Q113" s="28"/>
      <c r="R113" s="28"/>
      <c r="S113" s="28"/>
      <c r="T113" s="28"/>
      <c r="U113" s="28"/>
      <c r="V113" s="28"/>
      <c r="W113" s="28"/>
      <c r="X113" s="28"/>
      <c r="Y113" s="28"/>
      <c r="Z113" s="28"/>
      <c r="AA113" s="28"/>
      <c r="AB113" s="28"/>
      <c r="AC113" s="28"/>
      <c r="AD113" s="28"/>
    </row>
    <row r="114" spans="1:30" s="53" customFormat="1">
      <c r="A114" s="4">
        <v>5</v>
      </c>
      <c r="B114" s="12" t="s">
        <v>134</v>
      </c>
      <c r="C114" s="12" t="s">
        <v>1041</v>
      </c>
      <c r="D114" s="12" t="s">
        <v>499</v>
      </c>
      <c r="E114" s="12"/>
      <c r="F114" s="12"/>
      <c r="G114" s="92" t="s">
        <v>820</v>
      </c>
      <c r="H114" s="92"/>
      <c r="I114" s="12"/>
      <c r="J114" s="94"/>
      <c r="K114" s="45"/>
      <c r="L114" s="152" t="str">
        <f ca="1">C114&amp;" "&amp;D114&amp;IF(OR(D114="DATETIME",D114="INT",D114="DATE",D114="TEXT"),E114,"("&amp;E114&amp;")")&amp;" "&amp;" "&amp;H114&amp;" "&amp;J114&amp;IF(G114&lt;&gt;""," default "&amp;G114&amp;" ","")&amp;IF(I114&lt;&gt;""," identity("&amp;I114&amp;") ","")&amp;IF(OFFSET(C114,1,0,1,1)="","",",")</f>
        <v xml:space="preserve">TSA_REGIST_DATE DATETIME    default getdate() </v>
      </c>
      <c r="M114" s="28"/>
      <c r="N114" s="28"/>
      <c r="O114" s="28"/>
      <c r="P114" s="28"/>
      <c r="Q114" s="28"/>
      <c r="R114" s="28"/>
      <c r="S114" s="28"/>
      <c r="T114" s="28"/>
      <c r="U114" s="28"/>
      <c r="V114" s="28"/>
      <c r="W114" s="28"/>
      <c r="X114" s="28"/>
      <c r="Y114" s="28"/>
      <c r="Z114" s="28"/>
      <c r="AA114" s="28"/>
      <c r="AB114" s="28"/>
      <c r="AC114" s="28"/>
      <c r="AD114" s="28"/>
    </row>
    <row r="115" spans="1:30">
      <c r="L115" t="str">
        <f ca="1">"PRIMARY KEY("&amp;IF(OFFSET(C110,0,3,1,1)="PK",C110&amp;IF(OFFSET(C110,1,3,1,1)="","",","),"")&amp;IF(OFFSET(C110,1,3,1,1)="PK",OFFSET(C110,1,0,1,1)&amp;IF(OFFSET(C110,1,0,1,1)="",",",""),"")&amp;"));"</f>
        <v>PRIMARY KEY(TSA_ID));</v>
      </c>
      <c r="M115" s="28"/>
      <c r="N115" s="28"/>
      <c r="O115" s="28"/>
      <c r="P115" s="28"/>
      <c r="Q115" s="28"/>
      <c r="R115" s="28"/>
      <c r="S115" s="28"/>
      <c r="T115" s="28"/>
      <c r="U115" s="28"/>
      <c r="V115" s="28"/>
      <c r="W115" s="28"/>
      <c r="X115" s="28"/>
      <c r="Y115" s="28"/>
      <c r="Z115" s="28"/>
      <c r="AA115" s="28"/>
      <c r="AB115" s="28"/>
      <c r="AC115" s="28"/>
      <c r="AD115" s="28"/>
    </row>
    <row r="116" spans="1:30">
      <c r="L116" s="28" t="s">
        <v>232</v>
      </c>
      <c r="M116" s="28"/>
      <c r="N116" s="28"/>
      <c r="O116" s="28"/>
      <c r="P116" s="28"/>
      <c r="Q116" s="28"/>
      <c r="R116" s="28"/>
      <c r="S116" s="28"/>
      <c r="T116" s="28"/>
      <c r="U116" s="28"/>
      <c r="V116" s="28"/>
      <c r="W116" s="28"/>
      <c r="X116" s="28"/>
      <c r="Y116" s="28"/>
      <c r="Z116" s="28"/>
      <c r="AA116" s="28"/>
      <c r="AB116" s="28"/>
      <c r="AC116" s="28"/>
      <c r="AD116" s="28"/>
    </row>
    <row r="117" spans="1:30" s="53" customFormat="1">
      <c r="A117" s="539" t="s">
        <v>87</v>
      </c>
      <c r="B117" s="540"/>
      <c r="C117" s="553" t="s">
        <v>1103</v>
      </c>
      <c r="D117" s="554"/>
      <c r="E117" s="539" t="s">
        <v>88</v>
      </c>
      <c r="F117" s="540"/>
      <c r="G117" s="172"/>
      <c r="H117" s="172"/>
      <c r="I117" s="172"/>
      <c r="J117" s="172"/>
      <c r="K117" s="555" t="s">
        <v>1105</v>
      </c>
      <c r="L117" s="28" t="str">
        <f>"/*"&amp;C118&amp;"*/"</f>
        <v>/*邮件日志表*/</v>
      </c>
      <c r="M117" s="28"/>
      <c r="N117" s="28"/>
      <c r="O117" s="28"/>
      <c r="P117" s="28"/>
      <c r="Q117" s="28"/>
      <c r="R117" s="28"/>
      <c r="S117" s="28"/>
      <c r="T117" s="28"/>
      <c r="U117" s="28"/>
      <c r="V117" s="28"/>
      <c r="W117" s="28"/>
      <c r="X117" s="28"/>
      <c r="Y117" s="28"/>
      <c r="Z117" s="28"/>
      <c r="AA117" s="28"/>
      <c r="AB117" s="28"/>
      <c r="AC117" s="28"/>
      <c r="AD117" s="28"/>
    </row>
    <row r="118" spans="1:30" s="53" customFormat="1">
      <c r="A118" s="539" t="s">
        <v>0</v>
      </c>
      <c r="B118" s="540"/>
      <c r="C118" s="553" t="s">
        <v>1104</v>
      </c>
      <c r="D118" s="554"/>
      <c r="E118" s="539" t="s">
        <v>89</v>
      </c>
      <c r="F118" s="540"/>
      <c r="G118" s="172"/>
      <c r="H118" s="172"/>
      <c r="I118" s="172"/>
      <c r="J118" s="172"/>
      <c r="K118" s="556"/>
      <c r="L118" s="28" t="str">
        <f>"/*"&amp;C119&amp;"*/"</f>
        <v>/**/</v>
      </c>
      <c r="M118" s="28"/>
      <c r="N118" s="28"/>
      <c r="O118" s="28"/>
      <c r="P118" s="28"/>
      <c r="Q118" s="28"/>
      <c r="R118" s="28"/>
      <c r="S118" s="28"/>
      <c r="T118" s="28"/>
      <c r="U118" s="28"/>
      <c r="V118" s="28"/>
      <c r="W118" s="28"/>
      <c r="X118" s="28"/>
      <c r="Y118" s="28"/>
      <c r="Z118" s="28"/>
      <c r="AA118" s="28"/>
      <c r="AB118" s="28"/>
      <c r="AC118" s="28"/>
      <c r="AD118" s="28"/>
    </row>
    <row r="119" spans="1:30" s="53" customFormat="1">
      <c r="A119" s="539" t="s">
        <v>1</v>
      </c>
      <c r="B119" s="540"/>
      <c r="C119" s="546"/>
      <c r="D119" s="547"/>
      <c r="E119" s="547"/>
      <c r="F119" s="547"/>
      <c r="G119" s="547"/>
      <c r="H119" s="547"/>
      <c r="I119" s="547"/>
      <c r="J119" s="547"/>
      <c r="K119" s="548"/>
      <c r="L119" s="54" t="str">
        <f>"if exists (select * from sysobjects where id = object_id(N'["&amp;K117&amp;"]') and OBJECTPROPERTY(id, N'IsUserTable')= 1)"</f>
        <v>if exists (select * from sysobjects where id = object_id(N'[lz_mail]') and OBJECTPROPERTY(id, N'IsUserTable')= 1)</v>
      </c>
      <c r="M119" s="28"/>
      <c r="N119" s="28"/>
      <c r="O119" s="28"/>
      <c r="P119" s="28"/>
      <c r="Q119" s="28"/>
      <c r="R119" s="28"/>
      <c r="S119" s="28"/>
      <c r="T119" s="28"/>
      <c r="U119" s="28"/>
      <c r="V119" s="28"/>
      <c r="W119" s="28"/>
      <c r="X119" s="28"/>
      <c r="Y119" s="28"/>
      <c r="Z119" s="28"/>
      <c r="AA119" s="28"/>
      <c r="AB119" s="28"/>
      <c r="AC119" s="28"/>
      <c r="AD119" s="28"/>
    </row>
    <row r="120" spans="1:30" s="53" customFormat="1">
      <c r="A120" s="168"/>
      <c r="B120" s="169"/>
      <c r="C120" s="170"/>
      <c r="D120" s="170"/>
      <c r="E120" s="170"/>
      <c r="F120" s="170"/>
      <c r="G120" s="170"/>
      <c r="H120" s="170"/>
      <c r="I120" s="170"/>
      <c r="J120" s="171"/>
      <c r="K120" s="170"/>
      <c r="L120" s="54" t="str">
        <f>"DROP TABLE "&amp;K117</f>
        <v>DROP TABLE lz_mail</v>
      </c>
      <c r="M120" s="28"/>
      <c r="N120" s="28"/>
      <c r="O120" s="28"/>
      <c r="P120" s="28"/>
      <c r="Q120" s="28"/>
      <c r="R120" s="28"/>
      <c r="S120" s="28"/>
      <c r="T120" s="28"/>
      <c r="U120" s="28"/>
      <c r="V120" s="28"/>
      <c r="W120" s="28"/>
      <c r="X120" s="28"/>
      <c r="Y120" s="28"/>
      <c r="Z120" s="28"/>
      <c r="AA120" s="28"/>
      <c r="AB120" s="28"/>
      <c r="AC120" s="28"/>
      <c r="AD120" s="28"/>
    </row>
    <row r="121" spans="1:30" s="53" customFormat="1">
      <c r="A121" s="1"/>
      <c r="B121" s="1"/>
      <c r="C121" s="1"/>
      <c r="D121" s="2"/>
      <c r="E121" s="1"/>
      <c r="F121" s="1"/>
      <c r="G121" s="1"/>
      <c r="H121" s="1"/>
      <c r="I121" s="1"/>
      <c r="J121" s="50"/>
      <c r="K121" s="1"/>
      <c r="L121" s="53" t="str">
        <f>"GO "</f>
        <v xml:space="preserve">GO </v>
      </c>
      <c r="M121" s="28"/>
      <c r="N121" s="28"/>
      <c r="O121" s="28"/>
      <c r="P121" s="28"/>
      <c r="Q121" s="28"/>
      <c r="R121" s="28"/>
      <c r="S121" s="28"/>
      <c r="T121" s="28"/>
      <c r="U121" s="28"/>
      <c r="V121" s="28"/>
      <c r="W121" s="28"/>
      <c r="X121" s="28"/>
      <c r="Y121" s="28"/>
      <c r="Z121" s="28"/>
      <c r="AA121" s="28"/>
      <c r="AB121" s="28"/>
      <c r="AC121" s="28"/>
      <c r="AD121" s="28"/>
    </row>
    <row r="122" spans="1:30" s="53" customFormat="1">
      <c r="A122" s="3" t="s">
        <v>2</v>
      </c>
      <c r="B122" s="3" t="s">
        <v>90</v>
      </c>
      <c r="C122" s="3" t="s">
        <v>91</v>
      </c>
      <c r="D122" s="3" t="s">
        <v>3</v>
      </c>
      <c r="E122" s="3" t="s">
        <v>4</v>
      </c>
      <c r="F122" s="3" t="s">
        <v>97</v>
      </c>
      <c r="G122" s="3" t="s">
        <v>234</v>
      </c>
      <c r="H122" s="3" t="s">
        <v>297</v>
      </c>
      <c r="I122" s="3" t="s">
        <v>233</v>
      </c>
      <c r="J122" s="51" t="s">
        <v>92</v>
      </c>
      <c r="K122" s="3" t="s">
        <v>93</v>
      </c>
      <c r="L122" s="28" t="str">
        <f>"CREATE TABLE "&amp;K117&amp;"("</f>
        <v>CREATE TABLE lz_mail(</v>
      </c>
      <c r="M122" s="28"/>
      <c r="N122" s="28"/>
      <c r="O122" s="28"/>
      <c r="P122" s="28"/>
      <c r="Q122" s="28"/>
      <c r="R122" s="28"/>
      <c r="S122" s="28"/>
      <c r="T122" s="28"/>
      <c r="U122" s="28"/>
      <c r="V122" s="28"/>
      <c r="W122" s="28"/>
      <c r="X122" s="28"/>
      <c r="Y122" s="28"/>
      <c r="Z122" s="28"/>
      <c r="AA122" s="28"/>
      <c r="AB122" s="28"/>
      <c r="AC122" s="28"/>
      <c r="AD122" s="28"/>
    </row>
    <row r="123" spans="1:30" s="53" customFormat="1">
      <c r="A123" s="4">
        <v>1</v>
      </c>
      <c r="B123" s="12" t="s">
        <v>350</v>
      </c>
      <c r="C123" s="12" t="s">
        <v>1106</v>
      </c>
      <c r="D123" s="5" t="s">
        <v>120</v>
      </c>
      <c r="E123" s="26"/>
      <c r="F123" s="12" t="s">
        <v>101</v>
      </c>
      <c r="G123" s="12"/>
      <c r="H123" s="12"/>
      <c r="I123" s="12" t="s">
        <v>236</v>
      </c>
      <c r="J123" s="94" t="s">
        <v>149</v>
      </c>
      <c r="K123" s="45"/>
      <c r="L123" s="152" t="str">
        <f t="shared" ref="L123:L130" ca="1" si="2">C123&amp;" "&amp;D123&amp;IF(OR(D123="DATETIME",D123="INT",D123="DATE",D123="TEXT"),E123,"("&amp;E123&amp;")")&amp;" "&amp;" "&amp;H123&amp;" "&amp;J123&amp;IF(G123&lt;&gt;""," default "&amp;G123&amp;" ","")&amp;IF(I123&lt;&gt;""," identity("&amp;I123&amp;") ","")&amp;IF(OFFSET(C123,1,0,1,1)="","",",")</f>
        <v>mail_id INT   not null identity(1,1) ,</v>
      </c>
      <c r="M123" s="28"/>
      <c r="N123" s="28"/>
      <c r="O123" s="28"/>
      <c r="P123" s="28"/>
      <c r="Q123" s="28"/>
      <c r="R123" s="28"/>
      <c r="S123" s="28"/>
      <c r="T123" s="28"/>
      <c r="U123" s="28"/>
      <c r="V123" s="28"/>
      <c r="W123" s="28"/>
      <c r="X123" s="28"/>
      <c r="Y123" s="28"/>
      <c r="Z123" s="28"/>
      <c r="AA123" s="28"/>
      <c r="AB123" s="28"/>
      <c r="AC123" s="28"/>
      <c r="AD123" s="28"/>
    </row>
    <row r="124" spans="1:30" s="53" customFormat="1" ht="14.25" customHeight="1">
      <c r="A124" s="4">
        <v>2</v>
      </c>
      <c r="B124" s="12" t="s">
        <v>1107</v>
      </c>
      <c r="C124" s="12" t="s">
        <v>1108</v>
      </c>
      <c r="D124" s="12" t="s">
        <v>1109</v>
      </c>
      <c r="E124" s="12">
        <v>50</v>
      </c>
      <c r="F124" s="12"/>
      <c r="G124" s="12"/>
      <c r="H124" s="12"/>
      <c r="I124" s="12"/>
      <c r="J124" s="94"/>
      <c r="K124" s="45"/>
      <c r="L124" s="152" t="str">
        <f t="shared" ca="1" si="2"/>
        <v>mail_from VARCHAR(50)   ,</v>
      </c>
      <c r="M124" s="28"/>
      <c r="N124" s="28"/>
      <c r="O124" s="28"/>
      <c r="P124" s="28"/>
      <c r="Q124" s="28"/>
      <c r="R124" s="28"/>
      <c r="S124" s="28"/>
      <c r="T124" s="28"/>
      <c r="U124" s="28"/>
      <c r="V124" s="28"/>
      <c r="W124" s="28"/>
      <c r="X124" s="28"/>
      <c r="Y124" s="28"/>
      <c r="Z124" s="28"/>
      <c r="AA124" s="28"/>
      <c r="AB124" s="28"/>
      <c r="AC124" s="28"/>
      <c r="AD124" s="28"/>
    </row>
    <row r="125" spans="1:30" s="53" customFormat="1">
      <c r="A125" s="4">
        <v>3</v>
      </c>
      <c r="B125" s="12" t="s">
        <v>1111</v>
      </c>
      <c r="C125" s="12" t="s">
        <v>1110</v>
      </c>
      <c r="D125" s="12" t="s">
        <v>1109</v>
      </c>
      <c r="E125" s="12">
        <v>50</v>
      </c>
      <c r="F125" s="12"/>
      <c r="G125" s="12"/>
      <c r="H125" s="12"/>
      <c r="I125" s="12"/>
      <c r="J125" s="94"/>
      <c r="K125" s="45"/>
      <c r="L125" s="152" t="str">
        <f t="shared" ca="1" si="2"/>
        <v>mail_to VARCHAR(50)   ,</v>
      </c>
      <c r="M125" s="28"/>
      <c r="N125" s="28"/>
      <c r="O125" s="28"/>
      <c r="P125" s="28"/>
      <c r="Q125" s="28"/>
      <c r="R125" s="28"/>
      <c r="S125" s="28"/>
      <c r="T125" s="28"/>
      <c r="U125" s="28"/>
      <c r="V125" s="28"/>
      <c r="W125" s="28"/>
      <c r="X125" s="28"/>
      <c r="Y125" s="28"/>
      <c r="Z125" s="28"/>
      <c r="AA125" s="28"/>
      <c r="AB125" s="28"/>
      <c r="AC125" s="28"/>
      <c r="AD125" s="28"/>
    </row>
    <row r="126" spans="1:30" s="53" customFormat="1">
      <c r="A126" s="4">
        <v>4</v>
      </c>
      <c r="B126" s="12" t="s">
        <v>1113</v>
      </c>
      <c r="C126" s="12" t="s">
        <v>1112</v>
      </c>
      <c r="D126" s="12" t="s">
        <v>1109</v>
      </c>
      <c r="E126" s="12">
        <v>100</v>
      </c>
      <c r="F126" s="12"/>
      <c r="G126" s="12"/>
      <c r="H126" s="12"/>
      <c r="I126" s="12"/>
      <c r="J126" s="94"/>
      <c r="K126" s="45"/>
      <c r="L126" s="152" t="str">
        <f t="shared" ca="1" si="2"/>
        <v>mail_subject VARCHAR(100)   ,</v>
      </c>
      <c r="M126" s="28"/>
      <c r="N126" s="28"/>
      <c r="O126" s="28"/>
      <c r="P126" s="28"/>
      <c r="Q126" s="28"/>
      <c r="R126" s="28"/>
      <c r="S126" s="28"/>
      <c r="T126" s="28"/>
      <c r="U126" s="28"/>
      <c r="V126" s="28"/>
      <c r="W126" s="28"/>
      <c r="X126" s="28"/>
      <c r="Y126" s="28"/>
      <c r="Z126" s="28"/>
      <c r="AA126" s="28"/>
      <c r="AB126" s="28"/>
      <c r="AC126" s="28"/>
      <c r="AD126" s="28"/>
    </row>
    <row r="127" spans="1:30" s="53" customFormat="1">
      <c r="A127" s="4">
        <v>5</v>
      </c>
      <c r="B127" s="12" t="s">
        <v>1115</v>
      </c>
      <c r="C127" s="12" t="s">
        <v>1114</v>
      </c>
      <c r="D127" s="12" t="s">
        <v>1109</v>
      </c>
      <c r="E127" s="12">
        <v>4000</v>
      </c>
      <c r="F127" s="12"/>
      <c r="G127" s="12"/>
      <c r="H127" s="12"/>
      <c r="I127" s="12"/>
      <c r="J127" s="94"/>
      <c r="K127" s="45"/>
      <c r="L127" s="152" t="str">
        <f t="shared" ca="1" si="2"/>
        <v>mail_text VARCHAR(4000)   ,</v>
      </c>
      <c r="M127" s="28"/>
      <c r="N127" s="28"/>
      <c r="O127" s="28"/>
      <c r="P127" s="28"/>
      <c r="Q127" s="28"/>
      <c r="R127" s="28"/>
      <c r="S127" s="28"/>
      <c r="T127" s="28"/>
      <c r="U127" s="28"/>
      <c r="V127" s="28"/>
      <c r="W127" s="28"/>
      <c r="X127" s="28"/>
      <c r="Y127" s="28"/>
      <c r="Z127" s="28"/>
      <c r="AA127" s="28"/>
      <c r="AB127" s="28"/>
      <c r="AC127" s="28"/>
      <c r="AD127" s="28"/>
    </row>
    <row r="128" spans="1:30" s="53" customFormat="1">
      <c r="A128" s="4">
        <v>6</v>
      </c>
      <c r="B128" s="12" t="s">
        <v>1117</v>
      </c>
      <c r="C128" s="12" t="s">
        <v>1116</v>
      </c>
      <c r="D128" s="12" t="s">
        <v>1109</v>
      </c>
      <c r="E128" s="12">
        <v>1000</v>
      </c>
      <c r="F128" s="12"/>
      <c r="G128" s="12"/>
      <c r="H128" s="12"/>
      <c r="I128" s="12"/>
      <c r="J128" s="94"/>
      <c r="K128" s="45"/>
      <c r="L128" s="152" t="str">
        <f t="shared" ca="1" si="2"/>
        <v>mail_error VARCHAR(1000)   ,</v>
      </c>
      <c r="M128" s="28"/>
      <c r="N128" s="28"/>
      <c r="O128" s="28"/>
      <c r="P128" s="28"/>
      <c r="Q128" s="28"/>
      <c r="R128" s="28"/>
      <c r="S128" s="28"/>
      <c r="T128" s="28"/>
      <c r="U128" s="28"/>
      <c r="V128" s="28"/>
      <c r="W128" s="28"/>
      <c r="X128" s="28"/>
      <c r="Y128" s="28"/>
      <c r="Z128" s="28"/>
      <c r="AA128" s="28"/>
      <c r="AB128" s="28"/>
      <c r="AC128" s="28"/>
      <c r="AD128" s="28"/>
    </row>
    <row r="129" spans="1:30" s="53" customFormat="1">
      <c r="A129" s="4">
        <v>7</v>
      </c>
      <c r="B129" s="12" t="s">
        <v>1121</v>
      </c>
      <c r="C129" s="12" t="s">
        <v>1118</v>
      </c>
      <c r="D129" s="12" t="s">
        <v>1123</v>
      </c>
      <c r="E129" s="12">
        <v>1</v>
      </c>
      <c r="F129" s="12"/>
      <c r="G129" s="12"/>
      <c r="H129" s="12"/>
      <c r="I129" s="12"/>
      <c r="J129" s="94"/>
      <c r="K129" s="45" t="s">
        <v>1120</v>
      </c>
      <c r="L129" s="152" t="str">
        <f t="shared" ca="1" si="2"/>
        <v>send_flag CHAR(1)   ,</v>
      </c>
      <c r="M129" s="28"/>
      <c r="N129" s="28"/>
      <c r="O129" s="28"/>
      <c r="P129" s="28"/>
      <c r="Q129" s="28"/>
      <c r="R129" s="28"/>
      <c r="S129" s="28"/>
      <c r="T129" s="28"/>
      <c r="U129" s="28"/>
      <c r="V129" s="28"/>
      <c r="W129" s="28"/>
      <c r="X129" s="28"/>
      <c r="Y129" s="28"/>
      <c r="Z129" s="28"/>
      <c r="AA129" s="28"/>
      <c r="AB129" s="28"/>
      <c r="AC129" s="28"/>
      <c r="AD129" s="28"/>
    </row>
    <row r="130" spans="1:30" s="53" customFormat="1">
      <c r="A130" s="4">
        <v>8</v>
      </c>
      <c r="B130" s="12" t="s">
        <v>1122</v>
      </c>
      <c r="C130" s="12" t="s">
        <v>1119</v>
      </c>
      <c r="D130" s="12" t="s">
        <v>499</v>
      </c>
      <c r="E130" s="12"/>
      <c r="F130" s="12"/>
      <c r="G130" s="92" t="s">
        <v>820</v>
      </c>
      <c r="H130" s="92"/>
      <c r="I130" s="12"/>
      <c r="J130" s="94"/>
      <c r="K130" s="45"/>
      <c r="L130" s="152" t="str">
        <f t="shared" ca="1" si="2"/>
        <v xml:space="preserve">send_time DATETIME    default getdate() </v>
      </c>
      <c r="M130" s="28"/>
      <c r="N130" s="28"/>
      <c r="O130" s="28"/>
      <c r="P130" s="28"/>
      <c r="Q130" s="28"/>
      <c r="R130" s="28"/>
      <c r="S130" s="28"/>
      <c r="T130" s="28"/>
      <c r="U130" s="28"/>
      <c r="V130" s="28"/>
      <c r="W130" s="28"/>
      <c r="X130" s="28"/>
      <c r="Y130" s="28"/>
      <c r="Z130" s="28"/>
      <c r="AA130" s="28"/>
      <c r="AB130" s="28"/>
      <c r="AC130" s="28"/>
      <c r="AD130" s="28"/>
    </row>
    <row r="131" spans="1:30" s="53" customFormat="1">
      <c r="A131" s="177"/>
      <c r="B131" s="28"/>
      <c r="C131" s="28"/>
      <c r="D131" s="28"/>
      <c r="E131" s="28"/>
      <c r="F131" s="28"/>
      <c r="G131" s="178"/>
      <c r="H131" s="178"/>
      <c r="I131" s="28"/>
      <c r="J131" s="28"/>
      <c r="K131" s="179"/>
      <c r="L131" t="str">
        <f ca="1">"PRIMARY KEY("&amp;IF(OFFSET(C123,0,3,1,1)="PK",C123&amp;IF(OFFSET(C123,1,3,1,1)="","",","),"")&amp;IF(OFFSET(C123,1,3,1,1)="PK",OFFSET(C123,1,0,1,1)&amp;IF(OFFSET(C123,1,0,1,1)="",",",""),"")&amp;"));"</f>
        <v>PRIMARY KEY(mail_id));</v>
      </c>
      <c r="M131" s="28"/>
      <c r="N131" s="28"/>
      <c r="O131" s="28"/>
      <c r="P131" s="28"/>
      <c r="Q131" s="28"/>
      <c r="R131" s="28"/>
      <c r="S131" s="28"/>
      <c r="T131" s="28"/>
      <c r="U131" s="28"/>
      <c r="V131" s="28"/>
      <c r="W131" s="28"/>
      <c r="X131" s="28"/>
      <c r="Y131" s="28"/>
      <c r="Z131" s="28"/>
      <c r="AA131" s="28"/>
      <c r="AB131" s="28"/>
      <c r="AC131" s="28"/>
      <c r="AD131" s="28"/>
    </row>
    <row r="132" spans="1:30">
      <c r="B132" t="s">
        <v>516</v>
      </c>
      <c r="L132" s="28" t="s">
        <v>232</v>
      </c>
    </row>
    <row r="133" spans="1:30">
      <c r="B133" t="s">
        <v>762</v>
      </c>
    </row>
    <row r="134" spans="1:30">
      <c r="B134" t="s">
        <v>123</v>
      </c>
    </row>
    <row r="135" spans="1:30">
      <c r="B135" t="s">
        <v>1032</v>
      </c>
    </row>
    <row r="136" spans="1:30">
      <c r="B136" t="s">
        <v>576</v>
      </c>
    </row>
    <row r="137" spans="1:30">
      <c r="B137" t="s">
        <v>112</v>
      </c>
    </row>
  </sheetData>
  <mergeCells count="65">
    <mergeCell ref="A119:B119"/>
    <mergeCell ref="C119:K119"/>
    <mergeCell ref="A117:B117"/>
    <mergeCell ref="C117:D117"/>
    <mergeCell ref="E117:F117"/>
    <mergeCell ref="K117:K118"/>
    <mergeCell ref="A118:B118"/>
    <mergeCell ref="C118:D118"/>
    <mergeCell ref="E118:F118"/>
    <mergeCell ref="A106:B106"/>
    <mergeCell ref="C106:K106"/>
    <mergeCell ref="A104:B104"/>
    <mergeCell ref="C104:D104"/>
    <mergeCell ref="E104:F104"/>
    <mergeCell ref="K104:K105"/>
    <mergeCell ref="A105:B105"/>
    <mergeCell ref="C105:D105"/>
    <mergeCell ref="E105:F105"/>
    <mergeCell ref="A93:B93"/>
    <mergeCell ref="C93:K93"/>
    <mergeCell ref="A91:B91"/>
    <mergeCell ref="C91:D91"/>
    <mergeCell ref="E91:F91"/>
    <mergeCell ref="K91:K92"/>
    <mergeCell ref="A92:B92"/>
    <mergeCell ref="C92:D92"/>
    <mergeCell ref="E92:F92"/>
    <mergeCell ref="A46:B46"/>
    <mergeCell ref="C46:K46"/>
    <mergeCell ref="A44:B44"/>
    <mergeCell ref="C44:D44"/>
    <mergeCell ref="E44:F44"/>
    <mergeCell ref="K44:K45"/>
    <mergeCell ref="A45:B45"/>
    <mergeCell ref="C45:D45"/>
    <mergeCell ref="E45:F45"/>
    <mergeCell ref="A2:B2"/>
    <mergeCell ref="C2:F2"/>
    <mergeCell ref="A3:B3"/>
    <mergeCell ref="C3:F3"/>
    <mergeCell ref="A11:B11"/>
    <mergeCell ref="C11:F11"/>
    <mergeCell ref="A12:B12"/>
    <mergeCell ref="C12:F12"/>
    <mergeCell ref="A19:B19"/>
    <mergeCell ref="C19:F19"/>
    <mergeCell ref="A20:B20"/>
    <mergeCell ref="C20:F20"/>
    <mergeCell ref="A37:B37"/>
    <mergeCell ref="C37:F37"/>
    <mergeCell ref="A28:B28"/>
    <mergeCell ref="C28:F28"/>
    <mergeCell ref="A29:B29"/>
    <mergeCell ref="C29:F29"/>
    <mergeCell ref="A36:B36"/>
    <mergeCell ref="C36:F36"/>
    <mergeCell ref="A74:B74"/>
    <mergeCell ref="C74:K74"/>
    <mergeCell ref="A72:B72"/>
    <mergeCell ref="C72:D72"/>
    <mergeCell ref="E72:F72"/>
    <mergeCell ref="K72:K73"/>
    <mergeCell ref="A73:B73"/>
    <mergeCell ref="C73:D73"/>
    <mergeCell ref="E73:F73"/>
  </mergeCells>
  <phoneticPr fontId="1" type="noConversion"/>
  <dataValidations count="1">
    <dataValidation type="list" allowBlank="1" showInputMessage="1" showErrorMessage="1" sqref="D50:D69 D78:D88 D97:D101 D110:D114 D123:D131">
      <formula1>"INT,CHAR,NVARCHAR,VARCHAR,TEXT,NUMERIC,DECIMAL,DATE,DATETIME"</formula1>
    </dataValidation>
  </dataValidations>
  <pageMargins left="0.7" right="0.7" top="0.75" bottom="0.75" header="0.3" footer="0.3"/>
  <pageSetup paperSize="9" orientation="portrait" horizontalDpi="200" verticalDpi="200" r:id="rId1"/>
</worksheet>
</file>

<file path=xl/worksheets/sheet4.xml><?xml version="1.0" encoding="utf-8"?>
<worksheet xmlns="http://schemas.openxmlformats.org/spreadsheetml/2006/main" xmlns:r="http://schemas.openxmlformats.org/officeDocument/2006/relationships">
  <dimension ref="A1:AD119"/>
  <sheetViews>
    <sheetView topLeftCell="A100" workbookViewId="0">
      <selection activeCell="K101" sqref="K101"/>
    </sheetView>
  </sheetViews>
  <sheetFormatPr defaultRowHeight="13.5"/>
  <cols>
    <col min="1" max="1" width="5.375" bestFit="1" customWidth="1"/>
    <col min="2" max="2" width="12.625" customWidth="1"/>
    <col min="3" max="3" width="23.875" customWidth="1"/>
    <col min="4" max="4" width="9.5" bestFit="1" customWidth="1"/>
    <col min="5" max="5" width="5.375" bestFit="1" customWidth="1"/>
    <col min="6" max="6" width="4.75" bestFit="1" customWidth="1"/>
    <col min="7" max="7" width="9" customWidth="1"/>
    <col min="8" max="9" width="4.75" bestFit="1" customWidth="1"/>
    <col min="10" max="10" width="7.75" customWidth="1"/>
    <col min="11" max="11" width="50.5" customWidth="1"/>
    <col min="12" max="12" width="108.75" bestFit="1" customWidth="1"/>
  </cols>
  <sheetData>
    <row r="1" spans="1:30" s="53" customFormat="1">
      <c r="A1" s="539" t="s">
        <v>87</v>
      </c>
      <c r="B1" s="540"/>
      <c r="C1" s="553" t="s">
        <v>98</v>
      </c>
      <c r="D1" s="554"/>
      <c r="E1" s="539" t="s">
        <v>88</v>
      </c>
      <c r="F1" s="540"/>
      <c r="G1" s="225"/>
      <c r="H1" s="225"/>
      <c r="I1" s="225"/>
      <c r="J1" s="225"/>
      <c r="K1" s="555" t="s">
        <v>2631</v>
      </c>
      <c r="L1" s="28" t="str">
        <f>"/*"&amp;C2&amp;"*/"</f>
        <v>/*客户企业库*/</v>
      </c>
      <c r="M1" s="28"/>
      <c r="N1" s="28"/>
      <c r="O1" s="28"/>
      <c r="P1" s="28"/>
      <c r="Q1" s="28"/>
      <c r="R1" s="28"/>
      <c r="S1" s="28"/>
      <c r="T1" s="28"/>
      <c r="U1" s="28"/>
      <c r="V1" s="28"/>
      <c r="W1" s="28"/>
      <c r="X1" s="28"/>
      <c r="Y1" s="28"/>
      <c r="Z1" s="28"/>
      <c r="AA1" s="28"/>
      <c r="AB1" s="28"/>
      <c r="AC1" s="28"/>
      <c r="AD1" s="28"/>
    </row>
    <row r="2" spans="1:30" s="53" customFormat="1">
      <c r="A2" s="539" t="s">
        <v>0</v>
      </c>
      <c r="B2" s="540"/>
      <c r="C2" s="553" t="s">
        <v>1309</v>
      </c>
      <c r="D2" s="554"/>
      <c r="E2" s="539" t="s">
        <v>89</v>
      </c>
      <c r="F2" s="540"/>
      <c r="G2" s="225"/>
      <c r="H2" s="225"/>
      <c r="I2" s="225"/>
      <c r="J2" s="225"/>
      <c r="K2" s="556"/>
      <c r="L2" s="28" t="str">
        <f>"/*"&amp;C3&amp;"*/"</f>
        <v>/**/</v>
      </c>
      <c r="M2" s="28"/>
      <c r="N2" s="28"/>
      <c r="O2" s="28"/>
      <c r="P2" s="28"/>
      <c r="Q2" s="28"/>
      <c r="R2" s="28"/>
      <c r="S2" s="28"/>
      <c r="T2" s="28"/>
      <c r="U2" s="28"/>
      <c r="V2" s="28"/>
      <c r="W2" s="28"/>
      <c r="X2" s="28"/>
      <c r="Y2" s="28"/>
      <c r="Z2" s="28"/>
      <c r="AA2" s="28"/>
      <c r="AB2" s="28"/>
      <c r="AC2" s="28"/>
      <c r="AD2" s="28"/>
    </row>
    <row r="3" spans="1:30" s="53" customFormat="1">
      <c r="A3" s="539" t="s">
        <v>1</v>
      </c>
      <c r="B3" s="540"/>
      <c r="C3" s="546"/>
      <c r="D3" s="547"/>
      <c r="E3" s="547"/>
      <c r="F3" s="547"/>
      <c r="G3" s="547"/>
      <c r="H3" s="547"/>
      <c r="I3" s="547"/>
      <c r="J3" s="547"/>
      <c r="K3" s="548"/>
      <c r="L3" s="228" t="str">
        <f>"if exists (select * from sysobjects where id = object_id(N'["&amp;K1&amp;"]') and OBJECTPROPERTY(id, N'IsUserTable')= 1)"</f>
        <v>if exists (select * from sysobjects where id = object_id(N'[LZ_CUSTOMER_ENTERPRISE]') and OBJECTPROPERTY(id, N'IsUserTable')= 1)</v>
      </c>
      <c r="M3" s="28"/>
      <c r="N3" s="28"/>
      <c r="O3" s="28"/>
      <c r="P3" s="28"/>
      <c r="Q3" s="28"/>
      <c r="R3" s="28"/>
      <c r="S3" s="28"/>
      <c r="T3" s="28"/>
      <c r="U3" s="28"/>
      <c r="V3" s="28"/>
      <c r="W3" s="28"/>
      <c r="X3" s="28"/>
      <c r="Y3" s="28"/>
      <c r="Z3" s="28"/>
      <c r="AA3" s="28"/>
      <c r="AB3" s="28"/>
      <c r="AC3" s="28"/>
      <c r="AD3" s="28"/>
    </row>
    <row r="4" spans="1:30" s="53" customFormat="1">
      <c r="A4" s="221"/>
      <c r="B4" s="222"/>
      <c r="C4" s="223"/>
      <c r="D4" s="223"/>
      <c r="E4" s="223"/>
      <c r="F4" s="223"/>
      <c r="G4" s="223"/>
      <c r="H4" s="223"/>
      <c r="I4" s="223"/>
      <c r="J4" s="224"/>
      <c r="K4" s="223"/>
      <c r="L4" s="228" t="str">
        <f>"DROP TABLE "&amp;K1</f>
        <v>DROP TABLE LZ_CUSTOMER_ENTERPRISE</v>
      </c>
      <c r="M4" s="28"/>
      <c r="N4" s="28"/>
      <c r="O4" s="28"/>
      <c r="P4" s="28"/>
      <c r="Q4" s="28"/>
      <c r="R4" s="28"/>
      <c r="S4" s="28"/>
      <c r="T4" s="28"/>
      <c r="U4" s="28"/>
      <c r="V4" s="28"/>
      <c r="W4" s="28"/>
      <c r="X4" s="28"/>
      <c r="Y4" s="28"/>
      <c r="Z4" s="28"/>
      <c r="AA4" s="28"/>
      <c r="AB4" s="28"/>
      <c r="AC4" s="28"/>
      <c r="AD4" s="28"/>
    </row>
    <row r="5" spans="1:30" s="53" customFormat="1">
      <c r="A5" s="1"/>
      <c r="B5" s="1"/>
      <c r="C5" s="1"/>
      <c r="D5" s="2"/>
      <c r="E5" s="1"/>
      <c r="F5" s="1"/>
      <c r="G5" s="1"/>
      <c r="H5" s="1"/>
      <c r="I5" s="1"/>
      <c r="J5" s="50"/>
      <c r="K5" s="1"/>
      <c r="L5" s="167" t="str">
        <f>"GO "</f>
        <v xml:space="preserve">GO </v>
      </c>
      <c r="M5" s="28"/>
      <c r="N5" s="28"/>
      <c r="O5" s="28"/>
      <c r="P5" s="28"/>
      <c r="Q5" s="28"/>
      <c r="R5" s="28"/>
      <c r="S5" s="28"/>
      <c r="T5" s="28"/>
      <c r="U5" s="28"/>
      <c r="V5" s="28"/>
      <c r="W5" s="28"/>
      <c r="X5" s="28"/>
      <c r="Y5" s="28"/>
      <c r="Z5" s="28"/>
      <c r="AA5" s="28"/>
      <c r="AB5" s="28"/>
      <c r="AC5" s="28"/>
      <c r="AD5" s="28"/>
    </row>
    <row r="6" spans="1:30" s="53" customFormat="1">
      <c r="A6" s="3" t="s">
        <v>2</v>
      </c>
      <c r="B6" s="3" t="s">
        <v>90</v>
      </c>
      <c r="C6" s="3" t="s">
        <v>91</v>
      </c>
      <c r="D6" s="3" t="s">
        <v>3</v>
      </c>
      <c r="E6" s="3" t="s">
        <v>4</v>
      </c>
      <c r="F6" s="3" t="s">
        <v>97</v>
      </c>
      <c r="G6" s="3" t="s">
        <v>234</v>
      </c>
      <c r="H6" s="3" t="s">
        <v>297</v>
      </c>
      <c r="I6" s="3" t="s">
        <v>233</v>
      </c>
      <c r="J6" s="51" t="s">
        <v>92</v>
      </c>
      <c r="K6" s="3" t="s">
        <v>93</v>
      </c>
      <c r="L6" s="28" t="str">
        <f>"CREATE TABLE "&amp;K1&amp;"("</f>
        <v>CREATE TABLE LZ_CUSTOMER_ENTERPRISE(</v>
      </c>
      <c r="M6" s="28"/>
      <c r="N6" s="28"/>
      <c r="O6" s="28"/>
      <c r="P6" s="28"/>
      <c r="Q6" s="28"/>
      <c r="R6" s="28"/>
      <c r="S6" s="28"/>
      <c r="T6" s="28"/>
      <c r="U6" s="28"/>
      <c r="V6" s="28"/>
      <c r="W6" s="28"/>
      <c r="X6" s="28"/>
      <c r="Y6" s="28"/>
      <c r="Z6" s="28"/>
      <c r="AA6" s="28"/>
      <c r="AB6" s="28"/>
      <c r="AC6" s="28"/>
      <c r="AD6" s="28"/>
    </row>
    <row r="7" spans="1:30" s="53" customFormat="1" ht="13.15" customHeight="1">
      <c r="A7" s="4">
        <v>1</v>
      </c>
      <c r="B7" s="62" t="s">
        <v>1311</v>
      </c>
      <c r="C7" s="5" t="s">
        <v>2632</v>
      </c>
      <c r="D7" s="6" t="s">
        <v>998</v>
      </c>
      <c r="E7" s="32"/>
      <c r="F7" s="31" t="s">
        <v>1341</v>
      </c>
      <c r="G7" s="31"/>
      <c r="H7" s="31"/>
      <c r="I7" s="26" t="s">
        <v>236</v>
      </c>
      <c r="J7" s="5" t="s">
        <v>1342</v>
      </c>
      <c r="K7" s="45"/>
      <c r="L7" s="28" t="str">
        <f t="shared" ref="L7:L32" ca="1" si="0">C7&amp;" "&amp;D7&amp;IF(OR(D7="DATETIME",D7="INT",D7="DATE",D7="TEXT"),E7,"("&amp;E7&amp;")")&amp;" "&amp;" "&amp;H7&amp;" "&amp;J7&amp;IF(G7&lt;&gt;""," default "&amp;G7&amp;" ","")&amp;IF(I7&lt;&gt;""," identity("&amp;I7&amp;") ","")&amp;IF(OFFSET(C7,1,0,1,1)="","",",")</f>
        <v>CUE_ID  INT   NOT NULL identity(1,1) ,</v>
      </c>
      <c r="M7" s="28"/>
      <c r="N7" s="28"/>
      <c r="O7" s="28"/>
      <c r="P7" s="28"/>
      <c r="Q7" s="28"/>
      <c r="R7" s="28"/>
      <c r="S7" s="28"/>
      <c r="T7" s="28"/>
      <c r="U7" s="28"/>
      <c r="V7" s="28"/>
      <c r="W7" s="28"/>
      <c r="X7" s="28"/>
      <c r="Y7" s="28"/>
      <c r="Z7" s="28"/>
      <c r="AA7" s="28"/>
      <c r="AB7" s="28"/>
      <c r="AC7" s="28"/>
      <c r="AD7" s="28"/>
    </row>
    <row r="8" spans="1:30" s="53" customFormat="1" ht="14.25" customHeight="1">
      <c r="A8" s="4">
        <v>2</v>
      </c>
      <c r="B8" s="62" t="s">
        <v>420</v>
      </c>
      <c r="C8" s="5" t="s">
        <v>2633</v>
      </c>
      <c r="D8" s="6" t="s">
        <v>1109</v>
      </c>
      <c r="E8" s="5">
        <v>200</v>
      </c>
      <c r="F8" s="31"/>
      <c r="G8" s="31"/>
      <c r="H8" s="31"/>
      <c r="I8" s="31"/>
      <c r="J8" s="5" t="s">
        <v>1342</v>
      </c>
      <c r="K8" s="45"/>
      <c r="L8" s="28" t="str">
        <f t="shared" ca="1" si="0"/>
        <v>CUE_NAME VARCHAR(200)   NOT NULL,</v>
      </c>
      <c r="M8" s="28"/>
      <c r="N8" s="28"/>
      <c r="O8" s="28"/>
      <c r="P8" s="28"/>
      <c r="Q8" s="28"/>
      <c r="R8" s="28"/>
      <c r="S8" s="28"/>
      <c r="T8" s="28"/>
      <c r="U8" s="28"/>
      <c r="V8" s="28"/>
      <c r="W8" s="28"/>
      <c r="X8" s="28"/>
      <c r="Y8" s="28"/>
      <c r="Z8" s="28"/>
      <c r="AA8" s="28"/>
      <c r="AB8" s="28"/>
      <c r="AC8" s="28"/>
      <c r="AD8" s="28"/>
    </row>
    <row r="9" spans="1:30" s="53" customFormat="1" ht="13.9" customHeight="1">
      <c r="A9" s="4">
        <v>3</v>
      </c>
      <c r="B9" s="62" t="s">
        <v>1312</v>
      </c>
      <c r="C9" s="5" t="s">
        <v>2639</v>
      </c>
      <c r="D9" s="6" t="s">
        <v>1109</v>
      </c>
      <c r="E9" s="32">
        <v>200</v>
      </c>
      <c r="F9" s="31"/>
      <c r="G9" s="31"/>
      <c r="H9" s="31"/>
      <c r="I9" s="31"/>
      <c r="J9" s="6"/>
      <c r="K9" s="45"/>
      <c r="L9" s="28" t="str">
        <f t="shared" ca="1" si="0"/>
        <v>CUE_ADDRESS VARCHAR(200)   ,</v>
      </c>
      <c r="M9" s="28"/>
      <c r="N9" s="28"/>
      <c r="O9" s="28"/>
      <c r="P9" s="28"/>
      <c r="Q9" s="28"/>
      <c r="R9" s="28"/>
      <c r="S9" s="28"/>
      <c r="T9" s="28"/>
      <c r="U9" s="28"/>
      <c r="V9" s="28"/>
      <c r="W9" s="28"/>
      <c r="X9" s="28"/>
      <c r="Y9" s="28"/>
      <c r="Z9" s="28"/>
      <c r="AA9" s="28"/>
      <c r="AB9" s="28"/>
      <c r="AC9" s="28"/>
      <c r="AD9" s="28"/>
    </row>
    <row r="10" spans="1:30" s="53" customFormat="1" ht="13.9" customHeight="1">
      <c r="A10" s="4">
        <v>4</v>
      </c>
      <c r="B10" s="62" t="s">
        <v>1313</v>
      </c>
      <c r="C10" s="385" t="s">
        <v>1332</v>
      </c>
      <c r="D10" s="5" t="s">
        <v>1109</v>
      </c>
      <c r="E10" s="32">
        <v>20</v>
      </c>
      <c r="F10" s="31"/>
      <c r="G10" s="31"/>
      <c r="H10" s="31"/>
      <c r="I10" s="31"/>
      <c r="J10" s="6"/>
      <c r="K10" s="45"/>
      <c r="L10" s="28" t="str">
        <f t="shared" ca="1" si="0"/>
        <v>CUE_MOBILE VARCHAR(20)   ,</v>
      </c>
      <c r="M10" s="28"/>
      <c r="N10" s="28"/>
      <c r="O10" s="28"/>
      <c r="P10" s="28"/>
      <c r="Q10" s="28"/>
      <c r="R10" s="28"/>
      <c r="S10" s="28"/>
      <c r="T10" s="28"/>
      <c r="U10" s="28"/>
      <c r="V10" s="28"/>
      <c r="W10" s="28"/>
      <c r="X10" s="28"/>
      <c r="Y10" s="28"/>
      <c r="Z10" s="28"/>
      <c r="AA10" s="28"/>
      <c r="AB10" s="28"/>
      <c r="AC10" s="28"/>
      <c r="AD10" s="28"/>
    </row>
    <row r="11" spans="1:30" s="53" customFormat="1" ht="14.25" customHeight="1">
      <c r="A11" s="4">
        <v>5</v>
      </c>
      <c r="B11" s="62" t="s">
        <v>1314</v>
      </c>
      <c r="C11" s="5" t="s">
        <v>1333</v>
      </c>
      <c r="D11" s="6" t="s">
        <v>1109</v>
      </c>
      <c r="E11" s="33">
        <v>10</v>
      </c>
      <c r="F11" s="31"/>
      <c r="G11" s="31"/>
      <c r="H11" s="31"/>
      <c r="I11" s="31"/>
      <c r="J11" s="6"/>
      <c r="K11" s="45"/>
      <c r="L11" s="28" t="str">
        <f t="shared" ca="1" si="0"/>
        <v>CUE_AREA_CODE VARCHAR(10)   ,</v>
      </c>
      <c r="M11" s="28"/>
      <c r="N11" s="28"/>
      <c r="O11" s="28"/>
      <c r="P11" s="28"/>
      <c r="Q11" s="28"/>
      <c r="R11" s="28"/>
      <c r="S11" s="28"/>
      <c r="T11" s="28"/>
      <c r="U11" s="28"/>
      <c r="V11" s="28"/>
      <c r="W11" s="28"/>
      <c r="X11" s="28"/>
      <c r="Y11" s="28"/>
      <c r="Z11" s="28"/>
      <c r="AA11" s="28"/>
      <c r="AB11" s="28"/>
      <c r="AC11" s="28"/>
      <c r="AD11" s="28"/>
    </row>
    <row r="12" spans="1:30" s="53" customFormat="1" ht="14.25" customHeight="1">
      <c r="A12" s="4">
        <v>6</v>
      </c>
      <c r="B12" s="62" t="s">
        <v>1315</v>
      </c>
      <c r="C12" s="5" t="s">
        <v>1334</v>
      </c>
      <c r="D12" s="6" t="s">
        <v>1109</v>
      </c>
      <c r="E12" s="33">
        <v>20</v>
      </c>
      <c r="F12" s="31"/>
      <c r="G12" s="31"/>
      <c r="H12" s="31"/>
      <c r="I12" s="31"/>
      <c r="J12" s="6"/>
      <c r="K12" s="45"/>
      <c r="L12" s="28" t="str">
        <f t="shared" ca="1" si="0"/>
        <v>CUE_TEL VARCHAR(20)   ,</v>
      </c>
      <c r="M12" s="28"/>
      <c r="N12" s="28"/>
      <c r="O12" s="28"/>
      <c r="P12" s="28"/>
      <c r="Q12" s="28"/>
      <c r="R12" s="28"/>
      <c r="S12" s="28"/>
      <c r="T12" s="28"/>
      <c r="U12" s="28"/>
      <c r="V12" s="28"/>
      <c r="W12" s="28"/>
      <c r="X12" s="28"/>
      <c r="Y12" s="28"/>
      <c r="Z12" s="28"/>
      <c r="AA12" s="28"/>
      <c r="AB12" s="28"/>
      <c r="AC12" s="28"/>
      <c r="AD12" s="28"/>
    </row>
    <row r="13" spans="1:30" s="53" customFormat="1" ht="14.25" customHeight="1">
      <c r="A13" s="4">
        <v>7</v>
      </c>
      <c r="B13" s="62" t="s">
        <v>1316</v>
      </c>
      <c r="C13" s="5" t="s">
        <v>1335</v>
      </c>
      <c r="D13" s="6" t="s">
        <v>1109</v>
      </c>
      <c r="E13" s="32">
        <v>10</v>
      </c>
      <c r="F13" s="31"/>
      <c r="G13" s="31"/>
      <c r="H13" s="31"/>
      <c r="I13" s="31"/>
      <c r="J13" s="6"/>
      <c r="K13" s="45"/>
      <c r="L13" s="28" t="str">
        <f t="shared" ca="1" si="0"/>
        <v>CUE_POSTAL_CODE VARCHAR(10)   ,</v>
      </c>
      <c r="M13" s="28"/>
      <c r="N13" s="28"/>
      <c r="O13" s="28"/>
      <c r="P13" s="28"/>
      <c r="Q13" s="28"/>
      <c r="R13" s="28"/>
      <c r="S13" s="28"/>
      <c r="T13" s="28"/>
      <c r="U13" s="28"/>
      <c r="V13" s="28"/>
      <c r="W13" s="28"/>
      <c r="X13" s="28"/>
      <c r="Y13" s="28"/>
      <c r="Z13" s="28"/>
      <c r="AA13" s="28"/>
      <c r="AB13" s="28"/>
      <c r="AC13" s="28"/>
      <c r="AD13" s="28"/>
    </row>
    <row r="14" spans="1:30" s="53" customFormat="1" ht="14.25" customHeight="1">
      <c r="A14" s="4">
        <v>8</v>
      </c>
      <c r="B14" s="62" t="s">
        <v>1317</v>
      </c>
      <c r="C14" s="5" t="s">
        <v>2494</v>
      </c>
      <c r="D14" s="6" t="s">
        <v>998</v>
      </c>
      <c r="E14" s="32"/>
      <c r="F14" s="31"/>
      <c r="G14" s="31"/>
      <c r="H14" s="31"/>
      <c r="I14" s="31"/>
      <c r="J14" s="6"/>
      <c r="K14" s="45"/>
      <c r="L14" s="28" t="str">
        <f t="shared" ca="1" si="0"/>
        <v>CUE_PROVINCE INT   ,</v>
      </c>
      <c r="M14" s="28"/>
      <c r="N14" s="28"/>
      <c r="O14" s="28"/>
      <c r="P14" s="28"/>
      <c r="Q14" s="28"/>
      <c r="R14" s="28"/>
      <c r="S14" s="28"/>
      <c r="T14" s="28"/>
      <c r="U14" s="28"/>
      <c r="V14" s="28"/>
      <c r="W14" s="28"/>
      <c r="X14" s="28"/>
      <c r="Y14" s="28"/>
      <c r="Z14" s="28"/>
      <c r="AA14" s="28"/>
      <c r="AB14" s="28"/>
      <c r="AC14" s="28"/>
      <c r="AD14" s="28"/>
    </row>
    <row r="15" spans="1:30" s="53" customFormat="1">
      <c r="A15" s="4">
        <v>9</v>
      </c>
      <c r="B15" s="62" t="s">
        <v>1318</v>
      </c>
      <c r="C15" s="5" t="s">
        <v>1337</v>
      </c>
      <c r="D15" s="6" t="s">
        <v>998</v>
      </c>
      <c r="E15" s="33"/>
      <c r="F15" s="31"/>
      <c r="G15" s="31"/>
      <c r="H15" s="31"/>
      <c r="I15" s="31"/>
      <c r="J15" s="6"/>
      <c r="K15" s="45"/>
      <c r="L15" s="28" t="str">
        <f t="shared" ca="1" si="0"/>
        <v>CUE_CITY INT   ,</v>
      </c>
      <c r="M15" s="28"/>
      <c r="N15" s="28"/>
      <c r="O15" s="28"/>
      <c r="P15" s="28"/>
      <c r="Q15" s="28"/>
      <c r="R15" s="28"/>
      <c r="S15" s="28"/>
      <c r="T15" s="28"/>
      <c r="U15" s="28"/>
      <c r="V15" s="28"/>
      <c r="W15" s="28"/>
      <c r="X15" s="28"/>
      <c r="Y15" s="28"/>
      <c r="Z15" s="28"/>
      <c r="AA15" s="28"/>
      <c r="AB15" s="28"/>
      <c r="AC15" s="28"/>
      <c r="AD15" s="28"/>
    </row>
    <row r="16" spans="1:30" s="53" customFormat="1">
      <c r="A16" s="4">
        <v>10</v>
      </c>
      <c r="B16" s="62" t="s">
        <v>1336</v>
      </c>
      <c r="C16" s="5" t="s">
        <v>1338</v>
      </c>
      <c r="D16" s="6" t="s">
        <v>1109</v>
      </c>
      <c r="E16" s="32">
        <v>100</v>
      </c>
      <c r="F16" s="31"/>
      <c r="G16" s="31"/>
      <c r="H16" s="31"/>
      <c r="I16" s="31"/>
      <c r="J16" s="6"/>
      <c r="K16" s="45"/>
      <c r="L16" s="28" t="str">
        <f t="shared" ca="1" si="0"/>
        <v>CUE_DISTRICT VARCHAR(100)   ,</v>
      </c>
      <c r="M16" s="28"/>
      <c r="N16" s="28"/>
      <c r="O16" s="28"/>
      <c r="P16" s="28"/>
      <c r="Q16" s="28"/>
      <c r="R16" s="28"/>
      <c r="S16" s="28"/>
      <c r="T16" s="28"/>
      <c r="U16" s="28"/>
      <c r="V16" s="28"/>
      <c r="W16" s="28"/>
      <c r="X16" s="28"/>
      <c r="Y16" s="28"/>
      <c r="Z16" s="28"/>
      <c r="AA16" s="28"/>
      <c r="AB16" s="28"/>
      <c r="AC16" s="28"/>
      <c r="AD16" s="28"/>
    </row>
    <row r="17" spans="1:30" s="53" customFormat="1">
      <c r="A17" s="4">
        <v>11</v>
      </c>
      <c r="B17" s="62" t="s">
        <v>1319</v>
      </c>
      <c r="C17" s="5" t="s">
        <v>1339</v>
      </c>
      <c r="D17" s="6" t="s">
        <v>1109</v>
      </c>
      <c r="E17" s="32">
        <v>400</v>
      </c>
      <c r="F17" s="31"/>
      <c r="G17" s="31"/>
      <c r="H17" s="31"/>
      <c r="I17" s="31"/>
      <c r="J17" s="6"/>
      <c r="K17" s="45"/>
      <c r="L17" s="28" t="str">
        <f t="shared" ca="1" si="0"/>
        <v>CUE_DESC VARCHAR(400)   ,</v>
      </c>
      <c r="M17" s="28"/>
      <c r="N17" s="28"/>
      <c r="O17" s="28"/>
      <c r="P17" s="28"/>
      <c r="Q17" s="28"/>
      <c r="R17" s="28"/>
      <c r="S17" s="28"/>
      <c r="T17" s="28"/>
      <c r="U17" s="28"/>
      <c r="V17" s="28"/>
      <c r="W17" s="28"/>
      <c r="X17" s="28"/>
      <c r="Y17" s="28"/>
      <c r="Z17" s="28"/>
      <c r="AA17" s="28"/>
      <c r="AB17" s="28"/>
      <c r="AC17" s="28"/>
      <c r="AD17" s="28"/>
    </row>
    <row r="18" spans="1:30" s="53" customFormat="1">
      <c r="A18" s="4">
        <v>12</v>
      </c>
      <c r="B18" s="62" t="s">
        <v>1320</v>
      </c>
      <c r="C18" s="5" t="s">
        <v>1340</v>
      </c>
      <c r="D18" s="6" t="s">
        <v>1109</v>
      </c>
      <c r="E18" s="33">
        <v>20</v>
      </c>
      <c r="F18" s="31"/>
      <c r="G18" s="31"/>
      <c r="H18" s="31"/>
      <c r="I18" s="31"/>
      <c r="J18" s="6"/>
      <c r="K18" s="45"/>
      <c r="L18" s="28" t="str">
        <f t="shared" ca="1" si="0"/>
        <v>CUE_STATUS VARCHAR(20)   ,</v>
      </c>
      <c r="M18" s="28"/>
      <c r="N18" s="28"/>
      <c r="O18" s="28"/>
      <c r="P18" s="28"/>
      <c r="Q18" s="28"/>
      <c r="R18" s="28"/>
      <c r="S18" s="28"/>
      <c r="T18" s="28"/>
      <c r="U18" s="28"/>
      <c r="V18" s="28"/>
      <c r="W18" s="28"/>
      <c r="X18" s="28"/>
      <c r="Y18" s="28"/>
      <c r="Z18" s="28"/>
      <c r="AA18" s="28"/>
      <c r="AB18" s="28"/>
      <c r="AC18" s="28"/>
      <c r="AD18" s="28"/>
    </row>
    <row r="19" spans="1:30" s="53" customFormat="1">
      <c r="A19" s="4">
        <v>13</v>
      </c>
      <c r="B19" s="62" t="s">
        <v>1321</v>
      </c>
      <c r="C19" s="5" t="s">
        <v>1330</v>
      </c>
      <c r="D19" s="6" t="s">
        <v>998</v>
      </c>
      <c r="E19" s="33"/>
      <c r="F19" s="31"/>
      <c r="G19" s="31"/>
      <c r="H19" s="31"/>
      <c r="I19" s="31"/>
      <c r="J19" s="6"/>
      <c r="K19" s="45"/>
      <c r="L19" s="28" t="str">
        <f t="shared" ca="1" si="0"/>
        <v>CUE_REGISTOR INT   ,</v>
      </c>
      <c r="M19" s="28"/>
      <c r="N19" s="28"/>
      <c r="O19" s="28"/>
      <c r="P19" s="28"/>
      <c r="Q19" s="28"/>
      <c r="R19" s="28"/>
      <c r="S19" s="28"/>
      <c r="T19" s="28"/>
      <c r="U19" s="28"/>
      <c r="V19" s="28"/>
      <c r="W19" s="28"/>
      <c r="X19" s="28"/>
      <c r="Y19" s="28"/>
      <c r="Z19" s="28"/>
      <c r="AA19" s="28"/>
      <c r="AB19" s="28"/>
      <c r="AC19" s="28"/>
      <c r="AD19" s="28"/>
    </row>
    <row r="20" spans="1:30" s="53" customFormat="1">
      <c r="A20" s="4">
        <v>14</v>
      </c>
      <c r="B20" s="62" t="s">
        <v>1322</v>
      </c>
      <c r="C20" s="5" t="s">
        <v>1331</v>
      </c>
      <c r="D20" s="6" t="s">
        <v>499</v>
      </c>
      <c r="E20" s="32"/>
      <c r="F20" s="31"/>
      <c r="G20" s="31" t="s">
        <v>235</v>
      </c>
      <c r="H20" s="31"/>
      <c r="I20" s="31"/>
      <c r="J20" s="5"/>
      <c r="K20" s="45"/>
      <c r="L20" s="28" t="str">
        <f t="shared" ca="1" si="0"/>
        <v>CUE_REGISTDATE DATETIME    default GETDATE() ,</v>
      </c>
      <c r="M20" s="28"/>
      <c r="N20" s="28"/>
      <c r="O20" s="28"/>
      <c r="P20" s="28"/>
      <c r="Q20" s="28"/>
      <c r="R20" s="28"/>
      <c r="S20" s="28"/>
      <c r="T20" s="28"/>
      <c r="U20" s="28"/>
      <c r="V20" s="28"/>
      <c r="W20" s="28"/>
      <c r="X20" s="28"/>
      <c r="Y20" s="28"/>
      <c r="Z20" s="28"/>
      <c r="AA20" s="28"/>
      <c r="AB20" s="28"/>
      <c r="AC20" s="28"/>
      <c r="AD20" s="28"/>
    </row>
    <row r="21" spans="1:30" s="53" customFormat="1">
      <c r="A21" s="357">
        <v>15</v>
      </c>
      <c r="B21" s="358" t="s">
        <v>2290</v>
      </c>
      <c r="C21" s="359" t="s">
        <v>2291</v>
      </c>
      <c r="D21" s="359" t="s">
        <v>1109</v>
      </c>
      <c r="E21" s="360">
        <v>1</v>
      </c>
      <c r="F21" s="361"/>
      <c r="G21" s="361"/>
      <c r="H21" s="361"/>
      <c r="I21" s="361"/>
      <c r="J21" s="359"/>
      <c r="K21" s="359" t="s">
        <v>2292</v>
      </c>
      <c r="L21" s="152" t="str">
        <f t="shared" ca="1" si="0"/>
        <v>CUE_SH VARCHAR(1)   ,</v>
      </c>
      <c r="M21" s="28"/>
      <c r="N21" s="28"/>
      <c r="O21" s="28"/>
      <c r="P21" s="28"/>
      <c r="Q21" s="28"/>
      <c r="R21" s="28"/>
      <c r="S21" s="28"/>
      <c r="T21" s="28"/>
      <c r="U21" s="28"/>
      <c r="V21" s="28"/>
      <c r="W21" s="28"/>
      <c r="X21" s="28"/>
      <c r="Y21" s="28"/>
      <c r="Z21" s="28"/>
      <c r="AA21" s="28"/>
      <c r="AB21" s="28"/>
      <c r="AC21" s="28"/>
      <c r="AD21" s="28"/>
    </row>
    <row r="22" spans="1:30" s="53" customFormat="1">
      <c r="A22" s="357">
        <v>16</v>
      </c>
      <c r="B22" s="358" t="s">
        <v>2293</v>
      </c>
      <c r="C22" s="359" t="s">
        <v>2294</v>
      </c>
      <c r="D22" s="359" t="s">
        <v>1109</v>
      </c>
      <c r="E22" s="360">
        <v>4000</v>
      </c>
      <c r="F22" s="361"/>
      <c r="G22" s="361"/>
      <c r="H22" s="361"/>
      <c r="I22" s="361"/>
      <c r="J22" s="359"/>
      <c r="K22" s="359"/>
      <c r="L22" s="152" t="str">
        <f t="shared" ca="1" si="0"/>
        <v>CUE_JIESHAO VARCHAR(4000)   ,</v>
      </c>
      <c r="M22" s="28"/>
      <c r="N22" s="28"/>
      <c r="O22" s="28"/>
      <c r="P22" s="28"/>
      <c r="Q22" s="28"/>
      <c r="R22" s="28"/>
      <c r="S22" s="28"/>
      <c r="T22" s="28"/>
      <c r="U22" s="28"/>
      <c r="V22" s="28"/>
      <c r="W22" s="28"/>
      <c r="X22" s="28"/>
      <c r="Y22" s="28"/>
      <c r="Z22" s="28"/>
      <c r="AA22" s="28"/>
      <c r="AB22" s="28"/>
      <c r="AC22" s="28"/>
      <c r="AD22" s="28"/>
    </row>
    <row r="23" spans="1:30" s="53" customFormat="1">
      <c r="A23" s="357">
        <v>17</v>
      </c>
      <c r="B23" s="358" t="s">
        <v>2295</v>
      </c>
      <c r="C23" s="359" t="s">
        <v>2640</v>
      </c>
      <c r="D23" s="359" t="s">
        <v>1109</v>
      </c>
      <c r="E23" s="360">
        <v>2000</v>
      </c>
      <c r="F23" s="361"/>
      <c r="G23" s="361"/>
      <c r="H23" s="361"/>
      <c r="I23" s="361"/>
      <c r="J23" s="359"/>
      <c r="K23" s="359"/>
      <c r="L23" s="152" t="str">
        <f t="shared" ca="1" si="0"/>
        <v>CUE_PRODUCT VARCHAR(2000)   ,</v>
      </c>
      <c r="M23" s="28"/>
      <c r="N23" s="28"/>
      <c r="O23" s="28"/>
      <c r="P23" s="28"/>
      <c r="Q23" s="28"/>
      <c r="R23" s="28"/>
      <c r="S23" s="28"/>
      <c r="T23" s="28"/>
      <c r="U23" s="28"/>
      <c r="V23" s="28"/>
      <c r="W23" s="28"/>
      <c r="X23" s="28"/>
      <c r="Y23" s="28"/>
      <c r="Z23" s="28"/>
      <c r="AA23" s="28"/>
      <c r="AB23" s="28"/>
      <c r="AC23" s="28"/>
      <c r="AD23" s="28"/>
    </row>
    <row r="24" spans="1:30" s="53" customFormat="1">
      <c r="A24" s="357">
        <v>18</v>
      </c>
      <c r="B24" s="358" t="s">
        <v>2296</v>
      </c>
      <c r="C24" s="359" t="s">
        <v>2297</v>
      </c>
      <c r="D24" s="359" t="s">
        <v>1109</v>
      </c>
      <c r="E24" s="360">
        <v>100</v>
      </c>
      <c r="F24" s="361"/>
      <c r="G24" s="361"/>
      <c r="H24" s="361"/>
      <c r="I24" s="361"/>
      <c r="J24" s="359"/>
      <c r="K24" s="359"/>
      <c r="L24" s="152" t="str">
        <f t="shared" ca="1" si="0"/>
        <v>CUE_CONTACT VARCHAR(100)   ,</v>
      </c>
      <c r="M24" s="28"/>
      <c r="N24" s="28"/>
      <c r="O24" s="28"/>
      <c r="P24" s="28"/>
      <c r="Q24" s="28"/>
      <c r="R24" s="28"/>
      <c r="S24" s="28"/>
      <c r="T24" s="28"/>
      <c r="U24" s="28"/>
      <c r="V24" s="28"/>
      <c r="W24" s="28"/>
      <c r="X24" s="28"/>
      <c r="Y24" s="28"/>
      <c r="Z24" s="28"/>
      <c r="AA24" s="28"/>
      <c r="AB24" s="28"/>
      <c r="AC24" s="28"/>
      <c r="AD24" s="28"/>
    </row>
    <row r="25" spans="1:30" s="53" customFormat="1">
      <c r="A25" s="357">
        <v>19</v>
      </c>
      <c r="B25" s="358" t="s">
        <v>2298</v>
      </c>
      <c r="C25" s="359" t="s">
        <v>2299</v>
      </c>
      <c r="D25" s="359" t="s">
        <v>1109</v>
      </c>
      <c r="E25" s="360">
        <v>100</v>
      </c>
      <c r="F25" s="361"/>
      <c r="G25" s="361"/>
      <c r="H25" s="361"/>
      <c r="I25" s="361"/>
      <c r="J25" s="359"/>
      <c r="K25" s="359"/>
      <c r="L25" s="152" t="str">
        <f t="shared" ca="1" si="0"/>
        <v>CUE_CONTACT_NO VARCHAR(100)   ,</v>
      </c>
      <c r="M25" s="28"/>
      <c r="N25" s="28"/>
      <c r="O25" s="28"/>
      <c r="P25" s="28"/>
      <c r="Q25" s="28"/>
      <c r="R25" s="28"/>
      <c r="S25" s="28"/>
      <c r="T25" s="28"/>
      <c r="U25" s="28"/>
      <c r="V25" s="28"/>
      <c r="W25" s="28"/>
      <c r="X25" s="28"/>
      <c r="Y25" s="28"/>
      <c r="Z25" s="28"/>
      <c r="AA25" s="28"/>
      <c r="AB25" s="28"/>
      <c r="AC25" s="28"/>
      <c r="AD25" s="28"/>
    </row>
    <row r="26" spans="1:30" s="53" customFormat="1">
      <c r="A26" s="357">
        <v>20</v>
      </c>
      <c r="B26" s="358" t="s">
        <v>2300</v>
      </c>
      <c r="C26" s="359" t="s">
        <v>2301</v>
      </c>
      <c r="D26" s="359" t="s">
        <v>1109</v>
      </c>
      <c r="E26" s="360">
        <v>1</v>
      </c>
      <c r="F26" s="361"/>
      <c r="G26" s="361"/>
      <c r="H26" s="361"/>
      <c r="I26" s="361"/>
      <c r="J26" s="359"/>
      <c r="K26" s="359" t="s">
        <v>2302</v>
      </c>
      <c r="L26" s="152" t="str">
        <f t="shared" ca="1" si="0"/>
        <v>CUE_WEBSITE_LEV VARCHAR(1)   ,</v>
      </c>
      <c r="M26" s="28"/>
      <c r="N26" s="28"/>
      <c r="O26" s="28"/>
      <c r="P26" s="28"/>
      <c r="Q26" s="28"/>
      <c r="R26" s="28"/>
      <c r="S26" s="28"/>
      <c r="T26" s="28"/>
      <c r="U26" s="28"/>
      <c r="V26" s="28"/>
      <c r="W26" s="28"/>
      <c r="X26" s="28"/>
      <c r="Y26" s="28"/>
      <c r="Z26" s="28"/>
      <c r="AA26" s="28"/>
      <c r="AB26" s="28"/>
      <c r="AC26" s="28"/>
      <c r="AD26" s="28"/>
    </row>
    <row r="27" spans="1:30" s="53" customFormat="1">
      <c r="A27" s="357">
        <v>21</v>
      </c>
      <c r="B27" s="358" t="s">
        <v>2303</v>
      </c>
      <c r="C27" s="359" t="s">
        <v>2304</v>
      </c>
      <c r="D27" s="359" t="s">
        <v>1109</v>
      </c>
      <c r="E27" s="360">
        <v>200</v>
      </c>
      <c r="F27" s="361"/>
      <c r="G27" s="361"/>
      <c r="H27" s="361"/>
      <c r="I27" s="361"/>
      <c r="J27" s="359"/>
      <c r="K27" s="359"/>
      <c r="L27" s="152" t="str">
        <f t="shared" ca="1" si="0"/>
        <v>CUE_WEBSITE VARCHAR(200)   ,</v>
      </c>
      <c r="M27" s="28"/>
      <c r="N27" s="28"/>
      <c r="O27" s="28"/>
      <c r="P27" s="28"/>
      <c r="Q27" s="28"/>
      <c r="R27" s="28"/>
      <c r="S27" s="28"/>
      <c r="T27" s="28"/>
      <c r="U27" s="28"/>
      <c r="V27" s="28"/>
      <c r="W27" s="28"/>
      <c r="X27" s="28"/>
      <c r="Y27" s="28"/>
      <c r="Z27" s="28"/>
      <c r="AA27" s="28"/>
      <c r="AB27" s="28"/>
      <c r="AC27" s="28"/>
      <c r="AD27" s="28"/>
    </row>
    <row r="28" spans="1:30" s="53" customFormat="1">
      <c r="A28" s="357">
        <v>22</v>
      </c>
      <c r="B28" s="358" t="s">
        <v>2428</v>
      </c>
      <c r="C28" s="359" t="s">
        <v>2429</v>
      </c>
      <c r="D28" s="359" t="s">
        <v>1109</v>
      </c>
      <c r="E28" s="360">
        <v>10</v>
      </c>
      <c r="F28" s="361"/>
      <c r="G28" s="361"/>
      <c r="H28" s="361"/>
      <c r="I28" s="361"/>
      <c r="J28" s="359"/>
      <c r="K28" s="359"/>
      <c r="L28" s="152" t="str">
        <f t="shared" ca="1" si="0"/>
        <v>CUE_CONTACT_AREA_CODE VARCHAR(10)   ,</v>
      </c>
      <c r="M28" s="28"/>
      <c r="N28" s="28"/>
      <c r="O28" s="28"/>
      <c r="P28" s="28"/>
      <c r="Q28" s="28"/>
      <c r="R28" s="28"/>
      <c r="S28" s="28"/>
      <c r="T28" s="28"/>
      <c r="U28" s="28"/>
      <c r="V28" s="28"/>
      <c r="W28" s="28"/>
      <c r="X28" s="28"/>
      <c r="Y28" s="28"/>
      <c r="Z28" s="28"/>
      <c r="AA28" s="28"/>
      <c r="AB28" s="28"/>
      <c r="AC28" s="28"/>
      <c r="AD28" s="28"/>
    </row>
    <row r="29" spans="1:30" s="53" customFormat="1">
      <c r="A29" s="357">
        <v>23</v>
      </c>
      <c r="B29" s="358" t="s">
        <v>2430</v>
      </c>
      <c r="C29" s="359" t="s">
        <v>2431</v>
      </c>
      <c r="D29" s="359" t="s">
        <v>516</v>
      </c>
      <c r="E29" s="360">
        <v>20</v>
      </c>
      <c r="F29" s="361"/>
      <c r="G29" s="361"/>
      <c r="H29" s="361"/>
      <c r="I29" s="361"/>
      <c r="J29" s="359"/>
      <c r="K29" s="359"/>
      <c r="L29" s="152" t="str">
        <f t="shared" ca="1" si="0"/>
        <v>CUE_CONTACT_PHONE VARCHAR(20)   ,</v>
      </c>
      <c r="M29" s="28"/>
      <c r="N29" s="28"/>
      <c r="O29" s="28"/>
      <c r="P29" s="28"/>
      <c r="Q29" s="28"/>
      <c r="R29" s="28"/>
      <c r="S29" s="28"/>
      <c r="T29" s="28"/>
      <c r="U29" s="28"/>
      <c r="V29" s="28"/>
      <c r="W29" s="28"/>
      <c r="X29" s="28"/>
      <c r="Y29" s="28"/>
      <c r="Z29" s="28"/>
      <c r="AA29" s="28"/>
      <c r="AB29" s="28"/>
      <c r="AC29" s="28"/>
      <c r="AD29" s="28"/>
    </row>
    <row r="30" spans="1:30" s="53" customFormat="1">
      <c r="A30" s="357">
        <v>24</v>
      </c>
      <c r="B30" s="358" t="s">
        <v>2432</v>
      </c>
      <c r="C30" s="359" t="s">
        <v>2433</v>
      </c>
      <c r="D30" s="359" t="s">
        <v>516</v>
      </c>
      <c r="E30" s="360">
        <v>1</v>
      </c>
      <c r="F30" s="361"/>
      <c r="G30" s="361"/>
      <c r="H30" s="361"/>
      <c r="I30" s="361"/>
      <c r="J30" s="359"/>
      <c r="K30" s="359" t="s">
        <v>2434</v>
      </c>
      <c r="L30" s="152" t="str">
        <f t="shared" ca="1" si="0"/>
        <v>CUE_TYPE VARCHAR(1)   ,</v>
      </c>
      <c r="M30" s="28"/>
      <c r="N30" s="28"/>
      <c r="O30" s="28"/>
      <c r="P30" s="28"/>
      <c r="Q30" s="28"/>
      <c r="R30" s="28"/>
      <c r="S30" s="28"/>
      <c r="T30" s="28"/>
      <c r="U30" s="28"/>
      <c r="V30" s="28"/>
      <c r="W30" s="28"/>
      <c r="X30" s="28"/>
      <c r="Y30" s="28"/>
      <c r="Z30" s="28"/>
      <c r="AA30" s="28"/>
      <c r="AB30" s="28"/>
      <c r="AC30" s="28"/>
      <c r="AD30" s="28"/>
    </row>
    <row r="31" spans="1:30" s="53" customFormat="1">
      <c r="A31" s="357">
        <v>25</v>
      </c>
      <c r="B31" s="358" t="s">
        <v>2435</v>
      </c>
      <c r="C31" s="359" t="s">
        <v>2436</v>
      </c>
      <c r="D31" s="359" t="s">
        <v>516</v>
      </c>
      <c r="E31" s="360">
        <v>20</v>
      </c>
      <c r="F31" s="361"/>
      <c r="G31" s="361"/>
      <c r="H31" s="361"/>
      <c r="I31" s="361"/>
      <c r="J31" s="359"/>
      <c r="K31" s="359"/>
      <c r="L31" s="152" t="str">
        <f t="shared" ca="1" si="0"/>
        <v>CUE_LNG VARCHAR(20)   ,</v>
      </c>
      <c r="M31" s="28"/>
      <c r="N31" s="28"/>
      <c r="O31" s="28"/>
      <c r="P31" s="28"/>
      <c r="Q31" s="28"/>
      <c r="R31" s="28"/>
      <c r="S31" s="28"/>
      <c r="T31" s="28"/>
      <c r="U31" s="28"/>
      <c r="V31" s="28"/>
      <c r="W31" s="28"/>
      <c r="X31" s="28"/>
      <c r="Y31" s="28"/>
      <c r="Z31" s="28"/>
      <c r="AA31" s="28"/>
      <c r="AB31" s="28"/>
      <c r="AC31" s="28"/>
      <c r="AD31" s="28"/>
    </row>
    <row r="32" spans="1:30" s="53" customFormat="1">
      <c r="A32" s="357">
        <v>26</v>
      </c>
      <c r="B32" s="358" t="s">
        <v>2437</v>
      </c>
      <c r="C32" s="359" t="s">
        <v>2438</v>
      </c>
      <c r="D32" s="359" t="s">
        <v>516</v>
      </c>
      <c r="E32" s="360">
        <v>20</v>
      </c>
      <c r="F32" s="361"/>
      <c r="G32" s="361"/>
      <c r="H32" s="361"/>
      <c r="I32" s="361"/>
      <c r="J32" s="359"/>
      <c r="K32" s="359"/>
      <c r="L32" s="152" t="str">
        <f t="shared" ca="1" si="0"/>
        <v xml:space="preserve">CUE_LAT VARCHAR(20)   </v>
      </c>
      <c r="M32" s="28"/>
      <c r="N32" s="28"/>
      <c r="O32" s="28"/>
      <c r="P32" s="28"/>
      <c r="Q32" s="28"/>
      <c r="R32" s="28"/>
      <c r="S32" s="28"/>
      <c r="T32" s="28"/>
      <c r="U32" s="28"/>
      <c r="V32" s="28"/>
      <c r="W32" s="28"/>
      <c r="X32" s="28"/>
      <c r="Y32" s="28"/>
      <c r="Z32" s="28"/>
      <c r="AA32" s="28"/>
      <c r="AB32" s="28"/>
      <c r="AC32" s="28"/>
      <c r="AD32" s="28"/>
    </row>
    <row r="33" spans="1:12">
      <c r="L33" s="229" t="str">
        <f ca="1">"PRIMARY KEY("&amp;IF(OFFSET(C7,0,3,1,1)="PK",C7&amp;IF(OFFSET(C7,1,3,1,1)="","",","),"")&amp;IF(OFFSET(C7,1,3,1,1)="PK",OFFSET(C7,1,0,1,1)&amp;IF(OFFSET(C7,1,0,1,1)="",",",""),"")&amp;"));"</f>
        <v>PRIMARY KEY(CUE_ID ));</v>
      </c>
    </row>
    <row r="34" spans="1:12">
      <c r="L34" s="28" t="s">
        <v>232</v>
      </c>
    </row>
    <row r="35" spans="1:12">
      <c r="A35" s="539" t="s">
        <v>87</v>
      </c>
      <c r="B35" s="540"/>
      <c r="C35" s="564" t="s">
        <v>135</v>
      </c>
      <c r="D35" s="557"/>
      <c r="E35" s="558" t="s">
        <v>88</v>
      </c>
      <c r="F35" s="558"/>
      <c r="G35" s="225"/>
      <c r="H35" s="225"/>
      <c r="I35" s="225"/>
      <c r="J35" s="24"/>
      <c r="K35" s="559" t="s">
        <v>2445</v>
      </c>
      <c r="L35" s="28" t="str">
        <f>"/*"&amp;C36&amp;"*/"</f>
        <v>/*客户联系人*/</v>
      </c>
    </row>
    <row r="36" spans="1:12">
      <c r="A36" s="539" t="s">
        <v>0</v>
      </c>
      <c r="B36" s="540"/>
      <c r="C36" s="557" t="s">
        <v>1310</v>
      </c>
      <c r="D36" s="557"/>
      <c r="E36" s="558" t="s">
        <v>89</v>
      </c>
      <c r="F36" s="558"/>
      <c r="G36" s="225"/>
      <c r="H36" s="225"/>
      <c r="I36" s="225"/>
      <c r="J36" s="225"/>
      <c r="K36" s="559"/>
      <c r="L36" s="28" t="str">
        <f>"/*"&amp;C37&amp;"*/"</f>
        <v>/**/</v>
      </c>
    </row>
    <row r="37" spans="1:12">
      <c r="A37" s="539" t="s">
        <v>1</v>
      </c>
      <c r="B37" s="540"/>
      <c r="C37" s="226"/>
      <c r="D37" s="223"/>
      <c r="E37" s="223"/>
      <c r="F37" s="223"/>
      <c r="G37" s="223"/>
      <c r="H37" s="223"/>
      <c r="I37" s="223"/>
      <c r="J37" s="223"/>
      <c r="K37" s="223"/>
      <c r="L37" s="54" t="str">
        <f>"if exists (select * from sysobjects where id = object_id(N'["&amp;K35&amp;"]') and OBJECTPROPERTY(id, N'IsUserTable')= 1)"</f>
        <v>if exists (select * from sysobjects where id = object_id(N'[LZ_CUSTOMER_CONTACTS]') and OBJECTPROPERTY(id, N'IsUserTable')= 1)</v>
      </c>
    </row>
    <row r="38" spans="1:12">
      <c r="A38" s="1"/>
      <c r="B38" s="1"/>
      <c r="C38" s="1"/>
      <c r="D38" s="2"/>
      <c r="E38" s="1"/>
      <c r="F38" s="1"/>
      <c r="G38" s="1"/>
      <c r="H38" s="1"/>
      <c r="I38" s="1"/>
      <c r="J38" s="1"/>
      <c r="K38" s="1"/>
      <c r="L38" s="54" t="str">
        <f>"DROP TABLE "&amp;K35</f>
        <v>DROP TABLE LZ_CUSTOMER_CONTACTS</v>
      </c>
    </row>
    <row r="39" spans="1:12">
      <c r="A39" s="1"/>
      <c r="B39" s="1"/>
      <c r="C39" s="1"/>
      <c r="D39" s="2"/>
      <c r="E39" s="1"/>
      <c r="F39" s="1"/>
      <c r="G39" s="1"/>
      <c r="H39" s="1"/>
      <c r="I39" s="1"/>
      <c r="J39" s="1"/>
      <c r="K39" s="1"/>
      <c r="L39" s="53" t="str">
        <f>"GO "</f>
        <v xml:space="preserve">GO </v>
      </c>
    </row>
    <row r="40" spans="1:12">
      <c r="A40" s="3" t="s">
        <v>2</v>
      </c>
      <c r="B40" s="3" t="s">
        <v>90</v>
      </c>
      <c r="C40" s="3" t="s">
        <v>91</v>
      </c>
      <c r="D40" s="3" t="s">
        <v>3</v>
      </c>
      <c r="E40" s="3" t="s">
        <v>4</v>
      </c>
      <c r="F40" s="3" t="s">
        <v>97</v>
      </c>
      <c r="G40" s="3" t="s">
        <v>234</v>
      </c>
      <c r="H40" s="3" t="s">
        <v>297</v>
      </c>
      <c r="I40" s="3" t="s">
        <v>233</v>
      </c>
      <c r="J40" s="3" t="s">
        <v>92</v>
      </c>
      <c r="K40" s="3" t="s">
        <v>93</v>
      </c>
      <c r="L40" s="28" t="str">
        <f>"CREATE TABLE "&amp;K35&amp;"("</f>
        <v>CREATE TABLE LZ_CUSTOMER_CONTACTS(</v>
      </c>
    </row>
    <row r="41" spans="1:12">
      <c r="A41" s="4">
        <v>1</v>
      </c>
      <c r="B41" s="195" t="s">
        <v>1311</v>
      </c>
      <c r="C41" s="195" t="s">
        <v>2448</v>
      </c>
      <c r="D41" s="6" t="s">
        <v>998</v>
      </c>
      <c r="E41" s="5"/>
      <c r="F41" s="5" t="s">
        <v>1341</v>
      </c>
      <c r="G41" s="5"/>
      <c r="H41" s="5"/>
      <c r="I41" s="26" t="s">
        <v>236</v>
      </c>
      <c r="J41" s="5" t="s">
        <v>1346</v>
      </c>
      <c r="K41" s="34"/>
      <c r="L41" s="28" t="str">
        <f t="shared" ref="L41:L60" ca="1" si="1">C41&amp;" "&amp;D41&amp;IF(OR(D41="DATETIME",D41="INT",D41="DATE",D41="TEXT"),E41,"("&amp;E41&amp;")")&amp;" "&amp;" "&amp;H41&amp;" "&amp;J41&amp;IF(G41&lt;&gt;""," default "&amp;G41&amp;" ","")&amp;IF(I41&lt;&gt;""," identity("&amp;I41&amp;") ","")&amp;IF(OFFSET(C41,1,0,1,1)="","",",")</f>
        <v>CUC_ID INT   NOT NULL identity(1,1) ,</v>
      </c>
    </row>
    <row r="42" spans="1:12">
      <c r="A42" s="4">
        <v>2</v>
      </c>
      <c r="B42" s="5" t="s">
        <v>1323</v>
      </c>
      <c r="C42" s="5" t="s">
        <v>2388</v>
      </c>
      <c r="D42" s="6" t="s">
        <v>1109</v>
      </c>
      <c r="E42" s="5">
        <v>100</v>
      </c>
      <c r="F42" s="6"/>
      <c r="G42" s="5"/>
      <c r="H42" s="5"/>
      <c r="I42" s="5"/>
      <c r="J42" s="5"/>
      <c r="K42" s="34"/>
      <c r="L42" s="28" t="str">
        <f t="shared" ca="1" si="1"/>
        <v>CUC_NAME VARCHAR(100)   ,</v>
      </c>
    </row>
    <row r="43" spans="1:12">
      <c r="A43" s="4">
        <v>3</v>
      </c>
      <c r="B43" s="5" t="s">
        <v>1325</v>
      </c>
      <c r="C43" s="5" t="s">
        <v>1343</v>
      </c>
      <c r="D43" s="6" t="s">
        <v>1123</v>
      </c>
      <c r="E43" s="5">
        <v>1</v>
      </c>
      <c r="F43" s="5"/>
      <c r="G43" s="5"/>
      <c r="H43" s="5"/>
      <c r="I43" s="5"/>
      <c r="J43" s="5"/>
      <c r="K43" s="34"/>
      <c r="L43" s="28" t="str">
        <f t="shared" ca="1" si="1"/>
        <v>CUC_SEX CHAR(1)   ,</v>
      </c>
    </row>
    <row r="44" spans="1:12">
      <c r="A44" s="4">
        <v>4</v>
      </c>
      <c r="B44" s="5" t="s">
        <v>1324</v>
      </c>
      <c r="C44" s="5" t="s">
        <v>1344</v>
      </c>
      <c r="D44" s="6" t="s">
        <v>1345</v>
      </c>
      <c r="E44" s="33"/>
      <c r="F44" s="5"/>
      <c r="G44" s="5"/>
      <c r="H44" s="5"/>
      <c r="I44" s="5"/>
      <c r="J44" s="5"/>
      <c r="K44" s="34"/>
      <c r="L44" s="28" t="str">
        <f t="shared" ca="1" si="1"/>
        <v>CUC_BIRTHDAY DATE   ,</v>
      </c>
    </row>
    <row r="45" spans="1:12">
      <c r="A45" s="4">
        <v>5</v>
      </c>
      <c r="B45" s="5" t="s">
        <v>1326</v>
      </c>
      <c r="C45" s="5" t="s">
        <v>1347</v>
      </c>
      <c r="D45" s="6" t="s">
        <v>1109</v>
      </c>
      <c r="E45" s="33">
        <v>100</v>
      </c>
      <c r="F45" s="5"/>
      <c r="G45" s="5"/>
      <c r="H45" s="5"/>
      <c r="I45" s="5"/>
      <c r="J45" s="5"/>
      <c r="K45" s="5"/>
      <c r="L45" s="28" t="str">
        <f t="shared" ca="1" si="1"/>
        <v>CUC_POST VARCHAR(100)   ,</v>
      </c>
    </row>
    <row r="46" spans="1:12">
      <c r="A46" s="4">
        <v>6</v>
      </c>
      <c r="B46" s="5" t="s">
        <v>1313</v>
      </c>
      <c r="C46" s="384" t="s">
        <v>1416</v>
      </c>
      <c r="D46" s="6" t="s">
        <v>1109</v>
      </c>
      <c r="E46" s="5">
        <v>20</v>
      </c>
      <c r="F46" s="5"/>
      <c r="G46" s="5"/>
      <c r="H46" s="5"/>
      <c r="I46" s="5"/>
      <c r="J46" s="5"/>
      <c r="K46" s="5"/>
      <c r="L46" s="28" t="str">
        <f t="shared" ca="1" si="1"/>
        <v>CUC_MOBILE VARCHAR(20)   ,</v>
      </c>
    </row>
    <row r="47" spans="1:12">
      <c r="A47" s="4">
        <v>7</v>
      </c>
      <c r="B47" s="5" t="s">
        <v>1314</v>
      </c>
      <c r="C47" s="5" t="s">
        <v>1348</v>
      </c>
      <c r="D47" s="6" t="s">
        <v>1109</v>
      </c>
      <c r="E47" s="33">
        <v>10</v>
      </c>
      <c r="F47" s="5"/>
      <c r="G47" s="5"/>
      <c r="H47" s="5"/>
      <c r="I47" s="5"/>
      <c r="J47" s="5"/>
      <c r="K47" s="6"/>
      <c r="L47" s="28" t="str">
        <f t="shared" ca="1" si="1"/>
        <v>CUC_AREA_CODE VARCHAR(10)   ,</v>
      </c>
    </row>
    <row r="48" spans="1:12">
      <c r="A48" s="4">
        <v>8</v>
      </c>
      <c r="B48" s="26" t="s">
        <v>1315</v>
      </c>
      <c r="C48" s="5" t="s">
        <v>1349</v>
      </c>
      <c r="D48" s="6" t="s">
        <v>1109</v>
      </c>
      <c r="E48" s="26">
        <v>20</v>
      </c>
      <c r="F48" s="26"/>
      <c r="G48" s="5"/>
      <c r="H48" s="5"/>
      <c r="I48" s="5"/>
      <c r="J48" s="26"/>
      <c r="K48" s="6"/>
      <c r="L48" s="28" t="str">
        <f t="shared" ca="1" si="1"/>
        <v>CUC_TEL VARCHAR(20)   ,</v>
      </c>
    </row>
    <row r="49" spans="1:12">
      <c r="A49" s="4">
        <v>9</v>
      </c>
      <c r="B49" s="5" t="s">
        <v>1327</v>
      </c>
      <c r="C49" s="5" t="s">
        <v>1350</v>
      </c>
      <c r="D49" s="6" t="s">
        <v>1109</v>
      </c>
      <c r="E49" s="6">
        <v>20</v>
      </c>
      <c r="F49" s="6"/>
      <c r="G49" s="5"/>
      <c r="H49" s="5"/>
      <c r="I49" s="5"/>
      <c r="J49" s="6"/>
      <c r="K49" s="6"/>
      <c r="L49" s="28" t="str">
        <f t="shared" ca="1" si="1"/>
        <v>CUC_EXTENSION VARCHAR(20)   ,</v>
      </c>
    </row>
    <row r="50" spans="1:12">
      <c r="A50" s="4">
        <v>10</v>
      </c>
      <c r="B50" s="5" t="s">
        <v>1328</v>
      </c>
      <c r="C50" s="5" t="s">
        <v>1351</v>
      </c>
      <c r="D50" s="6" t="s">
        <v>1109</v>
      </c>
      <c r="E50" s="6">
        <v>100</v>
      </c>
      <c r="F50" s="6"/>
      <c r="G50" s="5"/>
      <c r="H50" s="5"/>
      <c r="I50" s="5"/>
      <c r="J50" s="6"/>
      <c r="K50" s="6"/>
      <c r="L50" s="28" t="str">
        <f t="shared" ca="1" si="1"/>
        <v>CUC_EMAIL VARCHAR(100)   ,</v>
      </c>
    </row>
    <row r="51" spans="1:12">
      <c r="A51" s="4">
        <v>11</v>
      </c>
      <c r="B51" s="26" t="s">
        <v>1329</v>
      </c>
      <c r="C51" s="5" t="s">
        <v>1352</v>
      </c>
      <c r="D51" s="6" t="s">
        <v>1109</v>
      </c>
      <c r="E51" s="27">
        <v>20</v>
      </c>
      <c r="F51" s="27"/>
      <c r="G51" s="26"/>
      <c r="H51" s="26"/>
      <c r="I51" s="26"/>
      <c r="J51" s="27"/>
      <c r="K51" s="27"/>
      <c r="L51" s="28" t="str">
        <f t="shared" ca="1" si="1"/>
        <v>CUC_FAX VARCHAR(20)   ,</v>
      </c>
    </row>
    <row r="52" spans="1:12">
      <c r="A52" s="4">
        <v>12</v>
      </c>
      <c r="B52" s="12" t="s">
        <v>1319</v>
      </c>
      <c r="C52" s="5" t="s">
        <v>1353</v>
      </c>
      <c r="D52" s="6" t="s">
        <v>1109</v>
      </c>
      <c r="E52" s="44">
        <v>400</v>
      </c>
      <c r="F52" s="44"/>
      <c r="G52" s="26"/>
      <c r="H52" s="26"/>
      <c r="I52" s="26"/>
      <c r="J52" s="44"/>
      <c r="K52" s="44"/>
      <c r="L52" s="28" t="str">
        <f t="shared" ca="1" si="1"/>
        <v>CUC_DESC VARCHAR(400)   ,</v>
      </c>
    </row>
    <row r="53" spans="1:12">
      <c r="A53" s="4">
        <v>13</v>
      </c>
      <c r="B53" s="12" t="s">
        <v>1376</v>
      </c>
      <c r="C53" s="5" t="s">
        <v>1377</v>
      </c>
      <c r="D53" s="6" t="s">
        <v>122</v>
      </c>
      <c r="E53" s="12" t="s">
        <v>1378</v>
      </c>
      <c r="F53" s="44"/>
      <c r="G53" s="26">
        <v>0</v>
      </c>
      <c r="H53" s="26"/>
      <c r="I53" s="26"/>
      <c r="J53" s="44"/>
      <c r="K53" s="44"/>
      <c r="L53" s="28" t="str">
        <f t="shared" ca="1" si="1"/>
        <v>CUC_DATA_PERFECTION NUMERIC(11,2)    default 0 ,</v>
      </c>
    </row>
    <row r="54" spans="1:12">
      <c r="A54" s="4">
        <v>14</v>
      </c>
      <c r="B54" s="12" t="s">
        <v>1375</v>
      </c>
      <c r="C54" s="5" t="s">
        <v>1373</v>
      </c>
      <c r="D54" s="6" t="s">
        <v>1123</v>
      </c>
      <c r="E54" s="44">
        <v>1</v>
      </c>
      <c r="F54" s="44"/>
      <c r="G54" s="26"/>
      <c r="H54" s="26"/>
      <c r="I54" s="26"/>
      <c r="J54" s="44"/>
      <c r="K54" s="44"/>
      <c r="L54" s="28" t="str">
        <f t="shared" ca="1" si="1"/>
        <v>CUC_ISACCOUNT CHAR(1)   ,</v>
      </c>
    </row>
    <row r="55" spans="1:12">
      <c r="A55" s="4">
        <v>15</v>
      </c>
      <c r="B55" s="12" t="s">
        <v>1380</v>
      </c>
      <c r="C55" s="5" t="s">
        <v>2450</v>
      </c>
      <c r="D55" s="5" t="s">
        <v>1381</v>
      </c>
      <c r="E55" s="44"/>
      <c r="F55" s="44"/>
      <c r="G55" s="26"/>
      <c r="H55" s="26"/>
      <c r="I55" s="26"/>
      <c r="J55" s="44"/>
      <c r="K55" s="44"/>
      <c r="L55" s="28" t="str">
        <f t="shared" ca="1" si="1"/>
        <v>CUC_EMC_ID INT   ,</v>
      </c>
    </row>
    <row r="56" spans="1:12" ht="24">
      <c r="A56" s="4">
        <v>16</v>
      </c>
      <c r="B56" s="12" t="s">
        <v>1384</v>
      </c>
      <c r="C56" s="12" t="s">
        <v>1385</v>
      </c>
      <c r="D56" s="12" t="s">
        <v>1123</v>
      </c>
      <c r="E56" s="12">
        <v>1</v>
      </c>
      <c r="F56" s="12"/>
      <c r="G56" s="92"/>
      <c r="H56" s="92"/>
      <c r="I56" s="12"/>
      <c r="J56" s="12"/>
      <c r="K56" s="45" t="s">
        <v>2444</v>
      </c>
      <c r="L56" s="28" t="str">
        <f t="shared" ca="1" si="1"/>
        <v>CUC_IS_BIND_MOBILE CHAR(1)   ,</v>
      </c>
    </row>
    <row r="57" spans="1:12">
      <c r="A57" s="4">
        <v>17</v>
      </c>
      <c r="B57" s="12" t="s">
        <v>1320</v>
      </c>
      <c r="C57" s="5" t="s">
        <v>1354</v>
      </c>
      <c r="D57" s="6" t="s">
        <v>1109</v>
      </c>
      <c r="E57" s="44">
        <v>10</v>
      </c>
      <c r="F57" s="44"/>
      <c r="G57" s="26"/>
      <c r="H57" s="26"/>
      <c r="I57" s="26"/>
      <c r="J57" s="44"/>
      <c r="K57" s="44"/>
      <c r="L57" s="28" t="str">
        <f t="shared" ca="1" si="1"/>
        <v>CUC_STATUS VARCHAR(10)   ,</v>
      </c>
    </row>
    <row r="58" spans="1:12">
      <c r="A58" s="4">
        <v>18</v>
      </c>
      <c r="B58" s="12" t="s">
        <v>1321</v>
      </c>
      <c r="C58" s="5" t="s">
        <v>1355</v>
      </c>
      <c r="D58" s="6" t="s">
        <v>998</v>
      </c>
      <c r="E58" s="44"/>
      <c r="F58" s="44"/>
      <c r="G58" s="26"/>
      <c r="H58" s="26"/>
      <c r="I58" s="26"/>
      <c r="J58" s="227"/>
      <c r="K58" s="44"/>
      <c r="L58" s="28" t="str">
        <f t="shared" ca="1" si="1"/>
        <v>CUC_REGISTOR INT   ,</v>
      </c>
    </row>
    <row r="59" spans="1:12">
      <c r="A59" s="4">
        <v>19</v>
      </c>
      <c r="B59" s="12" t="s">
        <v>1322</v>
      </c>
      <c r="C59" s="5" t="s">
        <v>1356</v>
      </c>
      <c r="D59" s="6" t="s">
        <v>499</v>
      </c>
      <c r="E59" s="44"/>
      <c r="F59" s="44"/>
      <c r="G59" s="31" t="s">
        <v>235</v>
      </c>
      <c r="H59" s="12"/>
      <c r="I59" s="12"/>
      <c r="J59" s="44"/>
      <c r="K59" s="44"/>
      <c r="L59" s="28" t="str">
        <f t="shared" ca="1" si="1"/>
        <v>CUC_REGISTDATE DATETIME    default GETDATE() ,</v>
      </c>
    </row>
    <row r="60" spans="1:12">
      <c r="A60" s="419">
        <v>20</v>
      </c>
      <c r="B60" s="420" t="s">
        <v>2491</v>
      </c>
      <c r="C60" s="420" t="s">
        <v>2492</v>
      </c>
      <c r="D60" s="420" t="s">
        <v>2493</v>
      </c>
      <c r="E60" s="420">
        <v>10</v>
      </c>
      <c r="F60" s="420"/>
      <c r="G60" s="421"/>
      <c r="H60" s="420"/>
      <c r="I60" s="420"/>
      <c r="J60" s="420"/>
      <c r="K60" s="420"/>
      <c r="L60" s="28" t="str">
        <f t="shared" ca="1" si="1"/>
        <v xml:space="preserve">CUC_COUNTRY_CODE VARCHAR(10)   </v>
      </c>
    </row>
    <row r="61" spans="1:12">
      <c r="A61" s="28"/>
      <c r="B61" s="28"/>
      <c r="C61" s="29"/>
      <c r="D61" s="29"/>
      <c r="E61" s="29"/>
      <c r="F61" s="29"/>
      <c r="G61" s="29"/>
      <c r="H61" s="29"/>
      <c r="I61" s="29"/>
      <c r="J61" s="29"/>
      <c r="K61" s="29"/>
      <c r="L61" s="229" t="str">
        <f ca="1">"PRIMARY KEY("&amp;IF(OFFSET(C41,0,3,1,1)="PK",C41&amp;IF(OFFSET(C41,1,3,1,1)="","",","),"")&amp;IF(OFFSET(C41,1,3,1,1)="PK",OFFSET(C41,1,0,1,1)&amp;IF(OFFSET(C41,1,0,1,1)="",",",""),"")&amp;"));"</f>
        <v>PRIMARY KEY(CUC_ID));</v>
      </c>
    </row>
    <row r="62" spans="1:12">
      <c r="A62" s="28"/>
      <c r="B62" s="28"/>
      <c r="C62" s="29"/>
      <c r="D62" s="28"/>
      <c r="E62" s="28"/>
      <c r="F62" s="28"/>
      <c r="G62" s="28"/>
      <c r="H62" s="28"/>
      <c r="I62" s="28"/>
      <c r="J62" s="28"/>
      <c r="K62" s="28"/>
      <c r="L62" s="28" t="s">
        <v>232</v>
      </c>
    </row>
    <row r="63" spans="1:12">
      <c r="A63" s="539" t="s">
        <v>87</v>
      </c>
      <c r="B63" s="540"/>
      <c r="C63" s="564" t="s">
        <v>136</v>
      </c>
      <c r="D63" s="557"/>
      <c r="E63" s="558" t="s">
        <v>88</v>
      </c>
      <c r="F63" s="558"/>
      <c r="G63" s="225"/>
      <c r="H63" s="225"/>
      <c r="I63" s="225"/>
      <c r="J63" s="24"/>
      <c r="K63" s="559" t="s">
        <v>2289</v>
      </c>
      <c r="L63" s="28" t="str">
        <f>"/*"&amp;C64&amp;"*/"</f>
        <v>/*客户账号*/</v>
      </c>
    </row>
    <row r="64" spans="1:12">
      <c r="A64" s="539" t="s">
        <v>0</v>
      </c>
      <c r="B64" s="540"/>
      <c r="C64" s="557" t="s">
        <v>1359</v>
      </c>
      <c r="D64" s="557"/>
      <c r="E64" s="558" t="s">
        <v>89</v>
      </c>
      <c r="F64" s="558"/>
      <c r="G64" s="225"/>
      <c r="H64" s="225"/>
      <c r="I64" s="225"/>
      <c r="J64" s="24"/>
      <c r="K64" s="559"/>
      <c r="L64" s="28" t="str">
        <f>"/*"&amp;C65&amp;"*/"</f>
        <v>/**/</v>
      </c>
    </row>
    <row r="65" spans="1:13">
      <c r="A65" s="539" t="s">
        <v>1</v>
      </c>
      <c r="B65" s="540"/>
      <c r="C65" s="565"/>
      <c r="D65" s="566"/>
      <c r="E65" s="566"/>
      <c r="F65" s="566"/>
      <c r="G65" s="566"/>
      <c r="H65" s="566"/>
      <c r="I65" s="566"/>
      <c r="J65" s="566"/>
      <c r="K65" s="567"/>
      <c r="L65" s="228" t="str">
        <f>"if exists (select * from sysobjects where id = object_id(N'["&amp;K63&amp;"]') and OBJECTPROPERTY(id, N'IsUserTable')= 1)"</f>
        <v>if exists (select * from sysobjects where id = object_id(N'[LZ_CUSTOMER_USER]') and OBJECTPROPERTY(id, N'IsUserTable')= 1)</v>
      </c>
    </row>
    <row r="66" spans="1:13">
      <c r="A66" s="1"/>
      <c r="B66" s="1"/>
      <c r="C66" s="226"/>
      <c r="D66" s="223"/>
      <c r="E66" s="223"/>
      <c r="F66" s="223"/>
      <c r="G66" s="26"/>
      <c r="H66" s="26"/>
      <c r="I66" s="26"/>
      <c r="J66" s="223"/>
      <c r="K66" s="223"/>
      <c r="L66" s="228" t="str">
        <f>"DROP TABLE "&amp;K63</f>
        <v>DROP TABLE LZ_CUSTOMER_USER</v>
      </c>
    </row>
    <row r="67" spans="1:13">
      <c r="A67" s="1"/>
      <c r="B67" s="1"/>
      <c r="C67" s="1"/>
      <c r="D67" s="2"/>
      <c r="E67" s="1"/>
      <c r="F67" s="1"/>
      <c r="G67" s="26"/>
      <c r="H67" s="26"/>
      <c r="I67" s="26"/>
      <c r="J67" s="1"/>
      <c r="K67" s="1"/>
      <c r="L67" s="167" t="str">
        <f>"GO "</f>
        <v xml:space="preserve">GO </v>
      </c>
    </row>
    <row r="68" spans="1:13">
      <c r="A68" s="3" t="s">
        <v>2</v>
      </c>
      <c r="B68" s="3" t="s">
        <v>90</v>
      </c>
      <c r="C68" s="3" t="s">
        <v>91</v>
      </c>
      <c r="D68" s="3" t="s">
        <v>3</v>
      </c>
      <c r="E68" s="3" t="s">
        <v>4</v>
      </c>
      <c r="F68" s="3" t="s">
        <v>97</v>
      </c>
      <c r="G68" s="3" t="s">
        <v>234</v>
      </c>
      <c r="H68" s="3" t="s">
        <v>297</v>
      </c>
      <c r="I68" s="3" t="s">
        <v>233</v>
      </c>
      <c r="J68" s="3" t="s">
        <v>92</v>
      </c>
      <c r="K68" s="3" t="s">
        <v>93</v>
      </c>
      <c r="L68" s="28" t="str">
        <f>"CREATE TABLE "&amp;K63&amp;"("</f>
        <v>CREATE TABLE LZ_CUSTOMER_USER(</v>
      </c>
    </row>
    <row r="69" spans="1:13">
      <c r="A69" s="4">
        <v>1</v>
      </c>
      <c r="B69" s="5" t="s">
        <v>1311</v>
      </c>
      <c r="C69" s="5" t="s">
        <v>2449</v>
      </c>
      <c r="D69" s="6" t="s">
        <v>998</v>
      </c>
      <c r="E69" s="5"/>
      <c r="F69" s="5" t="s">
        <v>1341</v>
      </c>
      <c r="G69" s="5"/>
      <c r="H69" s="5"/>
      <c r="I69" s="26" t="s">
        <v>236</v>
      </c>
      <c r="J69" s="5" t="s">
        <v>1346</v>
      </c>
      <c r="K69" s="34"/>
      <c r="L69" s="28" t="str">
        <f t="shared" ref="L69:L77" ca="1" si="2">C69&amp;" "&amp;D69&amp;IF(OR(D69="DATETIME",D69="INT",D69="DATE",D69="TEXT"),E69,"("&amp;E69&amp;")")&amp;" "&amp;" "&amp;H69&amp;" "&amp;J69&amp;IF(G69&lt;&gt;""," default "&amp;G69&amp;" ","")&amp;IF(I69&lt;&gt;""," identity("&amp;I69&amp;") ","")&amp;IF(OFFSET(C69,1,0,1,1)="","",",")</f>
        <v>CUU_ID INT   NOT NULL identity(1,1) ,</v>
      </c>
    </row>
    <row r="70" spans="1:13">
      <c r="A70" s="4">
        <v>2</v>
      </c>
      <c r="B70" s="5" t="s">
        <v>542</v>
      </c>
      <c r="C70" s="5" t="s">
        <v>2741</v>
      </c>
      <c r="D70" s="6" t="s">
        <v>1109</v>
      </c>
      <c r="E70" s="5">
        <v>100</v>
      </c>
      <c r="F70" s="6"/>
      <c r="G70" s="26"/>
      <c r="H70" s="26"/>
      <c r="I70" s="26"/>
      <c r="J70" s="5"/>
      <c r="K70" s="34"/>
      <c r="L70" s="28" t="str">
        <f t="shared" ca="1" si="2"/>
        <v>CUU_USERNAME VARCHAR(100)   ,</v>
      </c>
    </row>
    <row r="71" spans="1:13">
      <c r="A71" s="4">
        <v>3</v>
      </c>
      <c r="B71" s="5" t="s">
        <v>543</v>
      </c>
      <c r="C71" s="5" t="s">
        <v>1412</v>
      </c>
      <c r="D71" s="6" t="s">
        <v>1109</v>
      </c>
      <c r="E71" s="5">
        <v>100</v>
      </c>
      <c r="F71" s="6"/>
      <c r="G71" s="26"/>
      <c r="H71" s="26"/>
      <c r="I71" s="26"/>
      <c r="J71" s="5"/>
      <c r="K71" s="6"/>
      <c r="L71" s="28" t="str">
        <f t="shared" ca="1" si="2"/>
        <v>CUU_PASSWORD VARCHAR(100)   ,</v>
      </c>
    </row>
    <row r="72" spans="1:13">
      <c r="A72" s="4">
        <v>4</v>
      </c>
      <c r="B72" s="195" t="s">
        <v>1357</v>
      </c>
      <c r="C72" s="195" t="s">
        <v>2893</v>
      </c>
      <c r="D72" s="6" t="s">
        <v>998</v>
      </c>
      <c r="E72" s="5"/>
      <c r="F72" s="6"/>
      <c r="G72" s="26"/>
      <c r="H72" s="26"/>
      <c r="I72" s="26"/>
      <c r="J72" s="5"/>
      <c r="K72" s="6"/>
      <c r="L72" s="28" t="str">
        <f t="shared" ca="1" si="2"/>
        <v>CUU_CONTACTS_ID INT   ,</v>
      </c>
    </row>
    <row r="73" spans="1:13">
      <c r="A73" s="4">
        <v>5</v>
      </c>
      <c r="B73" s="195" t="s">
        <v>1358</v>
      </c>
      <c r="C73" s="5" t="s">
        <v>2481</v>
      </c>
      <c r="D73" s="6" t="s">
        <v>998</v>
      </c>
      <c r="E73" s="5"/>
      <c r="F73" s="6"/>
      <c r="G73" s="26"/>
      <c r="H73" s="26"/>
      <c r="I73" s="26"/>
      <c r="J73" s="5"/>
      <c r="K73" s="6"/>
      <c r="L73" s="28" t="str">
        <f ca="1">C73&amp;" "&amp;D73&amp;IF(OR(D73="DATETIME",D73="INT",D73="DATE",D73="TEXT"),E73,"("&amp;E73&amp;")")&amp;" "&amp;" "&amp;H73&amp;" "&amp;J73&amp;IF(G73&lt;&gt;""," default "&amp;G73&amp;" ","")&amp;IF(I73&lt;&gt;""," identity("&amp;I73&amp;") ","")&amp;IF(OFFSET(C73,1,0,1,1)="","",",")</f>
        <v>CUU_EMC_ID INT   ,</v>
      </c>
    </row>
    <row r="74" spans="1:13">
      <c r="A74" s="4">
        <v>6</v>
      </c>
      <c r="B74" s="12" t="s">
        <v>1319</v>
      </c>
      <c r="C74" s="5" t="s">
        <v>1413</v>
      </c>
      <c r="D74" s="6" t="s">
        <v>1109</v>
      </c>
      <c r="E74" s="5">
        <v>400</v>
      </c>
      <c r="F74" s="5"/>
      <c r="G74" s="26"/>
      <c r="H74" s="26"/>
      <c r="I74" s="26"/>
      <c r="J74" s="5"/>
      <c r="K74" s="5"/>
      <c r="L74" s="28" t="str">
        <f t="shared" ca="1" si="2"/>
        <v>CUU_DESC VARCHAR(400)   ,</v>
      </c>
    </row>
    <row r="75" spans="1:13">
      <c r="A75" s="4">
        <v>7</v>
      </c>
      <c r="B75" s="12" t="s">
        <v>1320</v>
      </c>
      <c r="C75" s="5" t="s">
        <v>1418</v>
      </c>
      <c r="D75" s="6" t="s">
        <v>1109</v>
      </c>
      <c r="E75" s="5">
        <v>20</v>
      </c>
      <c r="F75" s="5"/>
      <c r="G75" s="26"/>
      <c r="H75" s="26"/>
      <c r="I75" s="26"/>
      <c r="J75" s="5"/>
      <c r="K75" s="5"/>
      <c r="L75" s="28" t="str">
        <f t="shared" ca="1" si="2"/>
        <v>CUU_STATUS VARCHAR(20)   ,</v>
      </c>
    </row>
    <row r="76" spans="1:13" ht="12.75" customHeight="1">
      <c r="A76" s="4">
        <v>8</v>
      </c>
      <c r="B76" s="12" t="s">
        <v>1321</v>
      </c>
      <c r="C76" s="5" t="s">
        <v>1414</v>
      </c>
      <c r="D76" s="6" t="s">
        <v>998</v>
      </c>
      <c r="E76" s="26"/>
      <c r="F76" s="26"/>
      <c r="G76" s="31"/>
      <c r="H76" s="31"/>
      <c r="I76" s="5"/>
      <c r="J76" s="26"/>
      <c r="K76" s="6"/>
      <c r="L76" s="28" t="str">
        <f t="shared" ca="1" si="2"/>
        <v>CUU_REGISTOR INT   ,</v>
      </c>
    </row>
    <row r="77" spans="1:13">
      <c r="A77" s="4">
        <v>9</v>
      </c>
      <c r="B77" s="12" t="s">
        <v>1322</v>
      </c>
      <c r="C77" s="5" t="s">
        <v>1415</v>
      </c>
      <c r="D77" s="6" t="s">
        <v>499</v>
      </c>
      <c r="E77" s="6"/>
      <c r="F77" s="6"/>
      <c r="G77" s="31" t="s">
        <v>235</v>
      </c>
      <c r="H77" s="31"/>
      <c r="I77" s="5"/>
      <c r="J77" s="6"/>
      <c r="K77" s="6"/>
      <c r="L77" s="28" t="str">
        <f t="shared" ca="1" si="2"/>
        <v xml:space="preserve">CUU_REGISTDATE DATETIME    default GETDATE() </v>
      </c>
    </row>
    <row r="78" spans="1:13">
      <c r="L78" t="str">
        <f ca="1">"PRIMARY KEY("&amp;IF(OFFSET(C69,0,3,1,1)="PK",C69&amp;IF(OFFSET(C69,1,3,1,1)="","",","),"")&amp;IF(OFFSET(C69,1,3,1,1)="PK",OFFSET(C69,1,0,1,1)&amp;IF(OFFSET(C69,1,0,1,1)="",",",""),"")&amp;"));"</f>
        <v>PRIMARY KEY(CUU_ID));</v>
      </c>
      <c r="M78" s="30"/>
    </row>
    <row r="79" spans="1:13">
      <c r="L79" s="28" t="s">
        <v>232</v>
      </c>
    </row>
    <row r="80" spans="1:13">
      <c r="A80" s="539" t="s">
        <v>87</v>
      </c>
      <c r="B80" s="540"/>
      <c r="C80" s="564" t="s">
        <v>137</v>
      </c>
      <c r="D80" s="557"/>
      <c r="E80" s="558" t="s">
        <v>88</v>
      </c>
      <c r="F80" s="558"/>
      <c r="G80" s="225"/>
      <c r="H80" s="225"/>
      <c r="I80" s="225"/>
      <c r="J80" s="24"/>
      <c r="K80" s="559" t="s">
        <v>2386</v>
      </c>
      <c r="L80" s="28" t="str">
        <f>"/*"&amp;C81&amp;"*/"</f>
        <v>/*企业主账户关系表*/</v>
      </c>
    </row>
    <row r="81" spans="1:13">
      <c r="A81" s="539" t="s">
        <v>0</v>
      </c>
      <c r="B81" s="540"/>
      <c r="C81" s="557" t="s">
        <v>2913</v>
      </c>
      <c r="D81" s="557"/>
      <c r="E81" s="558" t="s">
        <v>89</v>
      </c>
      <c r="F81" s="558"/>
      <c r="G81" s="225"/>
      <c r="H81" s="225"/>
      <c r="I81" s="225"/>
      <c r="J81" s="24"/>
      <c r="K81" s="559"/>
      <c r="L81" s="28" t="str">
        <f>"/*"&amp;C82&amp;"*/"</f>
        <v>/**/</v>
      </c>
    </row>
    <row r="82" spans="1:13">
      <c r="A82" s="539" t="s">
        <v>1</v>
      </c>
      <c r="B82" s="540"/>
      <c r="C82" s="226"/>
      <c r="D82" s="223"/>
      <c r="E82" s="223"/>
      <c r="F82" s="223"/>
      <c r="G82" s="1"/>
      <c r="H82" s="1"/>
      <c r="I82" s="1"/>
      <c r="J82" s="223"/>
      <c r="K82" s="223"/>
      <c r="L82" s="54" t="str">
        <f>"if exists (select * from sysobjects where id = object_id(N'["&amp;K80&amp;"]') and OBJECTPROPERTY(id, N'IsUserTable')= 1)"</f>
        <v>if exists (select * from sysobjects where id = object_id(N'[LZ_ENTER_MAINUSER_CONFIG]') and OBJECTPROPERTY(id, N'IsUserTable')= 1)</v>
      </c>
    </row>
    <row r="83" spans="1:13">
      <c r="A83" s="1"/>
      <c r="B83" s="1"/>
      <c r="C83" s="1"/>
      <c r="D83" s="2"/>
      <c r="E83" s="1"/>
      <c r="F83" s="1"/>
      <c r="G83" s="1"/>
      <c r="H83" s="1"/>
      <c r="I83" s="1"/>
      <c r="J83" s="1"/>
      <c r="K83" s="1"/>
      <c r="L83" s="54" t="str">
        <f>"DROP TABLE "&amp;K80</f>
        <v>DROP TABLE LZ_ENTER_MAINUSER_CONFIG</v>
      </c>
    </row>
    <row r="84" spans="1:13">
      <c r="A84" s="1"/>
      <c r="B84" s="1"/>
      <c r="C84" s="1"/>
      <c r="D84" s="2"/>
      <c r="E84" s="1"/>
      <c r="F84" s="1"/>
      <c r="G84" s="1"/>
      <c r="H84" s="1"/>
      <c r="I84" s="1"/>
      <c r="J84" s="1"/>
      <c r="K84" s="1"/>
      <c r="L84" s="53" t="str">
        <f>"GO "</f>
        <v xml:space="preserve">GO </v>
      </c>
    </row>
    <row r="85" spans="1:13">
      <c r="A85" s="3" t="s">
        <v>2</v>
      </c>
      <c r="B85" s="3" t="s">
        <v>90</v>
      </c>
      <c r="C85" s="3" t="s">
        <v>91</v>
      </c>
      <c r="D85" s="3" t="s">
        <v>3</v>
      </c>
      <c r="E85" s="3" t="s">
        <v>4</v>
      </c>
      <c r="F85" s="3" t="s">
        <v>97</v>
      </c>
      <c r="G85" s="3" t="s">
        <v>234</v>
      </c>
      <c r="H85" s="3" t="s">
        <v>297</v>
      </c>
      <c r="I85" s="3" t="s">
        <v>233</v>
      </c>
      <c r="J85" s="3" t="s">
        <v>92</v>
      </c>
      <c r="K85" s="3" t="s">
        <v>93</v>
      </c>
      <c r="L85" s="28" t="str">
        <f>"CREATE TABLE "&amp;K80&amp;"("</f>
        <v>CREATE TABLE LZ_ENTER_MAINUSER_CONFIG(</v>
      </c>
    </row>
    <row r="86" spans="1:13">
      <c r="A86" s="4">
        <v>1</v>
      </c>
      <c r="B86" s="195" t="s">
        <v>1379</v>
      </c>
      <c r="C86" s="5" t="s">
        <v>1411</v>
      </c>
      <c r="D86" s="6" t="s">
        <v>998</v>
      </c>
      <c r="E86" s="5"/>
      <c r="F86" s="5" t="s">
        <v>1364</v>
      </c>
      <c r="G86" s="12"/>
      <c r="H86" s="12"/>
      <c r="I86" s="12" t="s">
        <v>236</v>
      </c>
      <c r="J86" s="6" t="s">
        <v>395</v>
      </c>
      <c r="K86" s="34"/>
      <c r="L86" s="28" t="str">
        <f t="shared" ref="L86:L102" ca="1" si="3">C86&amp;" "&amp;D86&amp;IF(OR(D86="DATETIME",D86="INT",D86="DATE",D86="TEXT"),E86,"("&amp;E86&amp;")")&amp;" "&amp;" "&amp;H86&amp;" "&amp;J86&amp;IF(G86&lt;&gt;""," default "&amp;G86&amp;" ","")&amp;IF(I86&lt;&gt;""," identity("&amp;I86&amp;") ","")&amp;IF(OFFSET(C86,1,0,1,1)="","",",")</f>
        <v>EMC_ID INT   NOT NULL identity(1,1) ,</v>
      </c>
    </row>
    <row r="87" spans="1:13" ht="14.25" customHeight="1">
      <c r="A87" s="4">
        <v>2</v>
      </c>
      <c r="B87" s="5" t="s">
        <v>1465</v>
      </c>
      <c r="C87" s="5" t="s">
        <v>2387</v>
      </c>
      <c r="D87" s="6" t="s">
        <v>998</v>
      </c>
      <c r="E87" s="5"/>
      <c r="F87" s="6"/>
      <c r="G87" s="12"/>
      <c r="H87" s="12"/>
      <c r="I87" s="12"/>
      <c r="J87" s="6"/>
      <c r="K87" s="34"/>
      <c r="L87" s="28" t="str">
        <f t="shared" ca="1" si="3"/>
        <v>EMC_ENTER_ID INT   ,</v>
      </c>
    </row>
    <row r="88" spans="1:13">
      <c r="A88" s="4">
        <v>3</v>
      </c>
      <c r="B88" s="26" t="s">
        <v>1360</v>
      </c>
      <c r="C88" s="5" t="s">
        <v>1420</v>
      </c>
      <c r="D88" s="6" t="s">
        <v>998</v>
      </c>
      <c r="E88" s="26"/>
      <c r="F88" s="26"/>
      <c r="G88" s="12"/>
      <c r="H88" s="12"/>
      <c r="I88" s="12"/>
      <c r="J88" s="26"/>
      <c r="K88" s="5" t="s">
        <v>2480</v>
      </c>
      <c r="L88" s="28" t="str">
        <f t="shared" ca="1" si="3"/>
        <v>EMC_ADMIN_ID INT   ,</v>
      </c>
    </row>
    <row r="89" spans="1:13">
      <c r="A89" s="4">
        <v>4</v>
      </c>
      <c r="B89" s="26" t="s">
        <v>1382</v>
      </c>
      <c r="C89" s="5" t="s">
        <v>1417</v>
      </c>
      <c r="D89" s="6" t="s">
        <v>1109</v>
      </c>
      <c r="E89" s="26">
        <v>2</v>
      </c>
      <c r="F89" s="26"/>
      <c r="G89" s="12"/>
      <c r="H89" s="12"/>
      <c r="I89" s="12"/>
      <c r="J89" s="26"/>
      <c r="K89" s="34" t="s">
        <v>1383</v>
      </c>
      <c r="L89" s="28" t="str">
        <f t="shared" ca="1" si="3"/>
        <v>EMC_ACC_TYPE VARCHAR(2)   ,</v>
      </c>
    </row>
    <row r="90" spans="1:13">
      <c r="A90" s="4">
        <v>5</v>
      </c>
      <c r="B90" s="5" t="s">
        <v>1320</v>
      </c>
      <c r="C90" s="5" t="s">
        <v>1419</v>
      </c>
      <c r="D90" s="6" t="s">
        <v>1109</v>
      </c>
      <c r="E90" s="26">
        <v>10</v>
      </c>
      <c r="F90" s="26"/>
      <c r="G90" s="12"/>
      <c r="H90" s="12"/>
      <c r="I90" s="12"/>
      <c r="J90" s="26"/>
      <c r="K90" s="6"/>
      <c r="L90" s="28" t="str">
        <f t="shared" ca="1" si="3"/>
        <v>EMC_STATUS VARCHAR(10)   ,</v>
      </c>
    </row>
    <row r="91" spans="1:13">
      <c r="A91" s="4">
        <v>6</v>
      </c>
      <c r="B91" s="5" t="s">
        <v>1321</v>
      </c>
      <c r="C91" s="5" t="s">
        <v>1361</v>
      </c>
      <c r="D91" s="6" t="s">
        <v>998</v>
      </c>
      <c r="E91" s="6"/>
      <c r="F91" s="6"/>
      <c r="G91" s="12"/>
      <c r="H91" s="12"/>
      <c r="I91" s="12"/>
      <c r="J91" s="6"/>
      <c r="K91" s="6"/>
      <c r="L91" s="28" t="str">
        <f t="shared" ca="1" si="3"/>
        <v>EMC_REGISTOR INT   ,</v>
      </c>
    </row>
    <row r="92" spans="1:13">
      <c r="A92" s="4">
        <v>7</v>
      </c>
      <c r="B92" s="5" t="s">
        <v>1322</v>
      </c>
      <c r="C92" s="5" t="s">
        <v>1362</v>
      </c>
      <c r="D92" s="5" t="s">
        <v>1363</v>
      </c>
      <c r="E92" s="6"/>
      <c r="F92" s="6"/>
      <c r="G92" s="31" t="s">
        <v>235</v>
      </c>
      <c r="H92" s="12"/>
      <c r="I92" s="12"/>
      <c r="J92" s="6"/>
      <c r="K92" s="6"/>
      <c r="L92" s="28" t="str">
        <f t="shared" ca="1" si="3"/>
        <v>EMC_REGISTDATE DATETIME    default GETDATE() ,</v>
      </c>
    </row>
    <row r="93" spans="1:13">
      <c r="A93" s="496">
        <v>8</v>
      </c>
      <c r="B93" s="533" t="s">
        <v>2914</v>
      </c>
      <c r="C93" s="533" t="s">
        <v>2915</v>
      </c>
      <c r="D93" s="533" t="s">
        <v>2916</v>
      </c>
      <c r="E93" s="533">
        <v>100</v>
      </c>
      <c r="F93" s="533"/>
      <c r="G93" s="533"/>
      <c r="H93" s="534"/>
      <c r="I93" s="534"/>
      <c r="J93" s="534"/>
      <c r="K93" s="534"/>
      <c r="L93" s="152" t="str">
        <f t="shared" ca="1" si="3"/>
        <v>EMC_NAME varchar(100)   ,</v>
      </c>
      <c r="M93" s="30"/>
    </row>
    <row r="94" spans="1:13">
      <c r="A94" s="535">
        <v>9</v>
      </c>
      <c r="B94" s="533" t="s">
        <v>2917</v>
      </c>
      <c r="C94" s="533" t="s">
        <v>2918</v>
      </c>
      <c r="D94" s="533" t="s">
        <v>2919</v>
      </c>
      <c r="E94" s="533"/>
      <c r="F94" s="533"/>
      <c r="G94" s="533"/>
      <c r="H94" s="534"/>
      <c r="I94" s="534"/>
      <c r="J94" s="534"/>
      <c r="K94" s="534"/>
      <c r="L94" s="152" t="str">
        <f t="shared" ca="1" si="3"/>
        <v>EMC_CUC_ID int   ,</v>
      </c>
      <c r="M94" s="30"/>
    </row>
    <row r="95" spans="1:13">
      <c r="A95" s="535">
        <v>10</v>
      </c>
      <c r="B95" s="533" t="s">
        <v>2920</v>
      </c>
      <c r="C95" s="533" t="s">
        <v>2921</v>
      </c>
      <c r="D95" s="533" t="s">
        <v>2922</v>
      </c>
      <c r="E95" s="533"/>
      <c r="F95" s="533"/>
      <c r="G95" s="533"/>
      <c r="H95" s="534"/>
      <c r="I95" s="534"/>
      <c r="J95" s="534"/>
      <c r="K95" s="534"/>
      <c r="L95" s="152" t="str">
        <f t="shared" ca="1" si="3"/>
        <v>AUTH_START_TIME datetime   ,</v>
      </c>
      <c r="M95" s="30"/>
    </row>
    <row r="96" spans="1:13">
      <c r="A96" s="535">
        <v>11</v>
      </c>
      <c r="B96" s="533" t="s">
        <v>2923</v>
      </c>
      <c r="C96" s="533" t="s">
        <v>2924</v>
      </c>
      <c r="D96" s="533" t="s">
        <v>2922</v>
      </c>
      <c r="E96" s="533"/>
      <c r="F96" s="533"/>
      <c r="G96" s="533"/>
      <c r="H96" s="534"/>
      <c r="I96" s="534"/>
      <c r="J96" s="534"/>
      <c r="K96" s="534"/>
      <c r="L96" s="152" t="str">
        <f t="shared" ca="1" si="3"/>
        <v>AUTH_END_TIME datetime   ,</v>
      </c>
      <c r="M96" s="30"/>
    </row>
    <row r="97" spans="1:13">
      <c r="A97" s="535">
        <v>12</v>
      </c>
      <c r="B97" s="533" t="s">
        <v>2925</v>
      </c>
      <c r="C97" s="533" t="s">
        <v>2926</v>
      </c>
      <c r="D97" s="533" t="s">
        <v>2922</v>
      </c>
      <c r="E97" s="533"/>
      <c r="F97" s="533"/>
      <c r="G97" s="533"/>
      <c r="H97" s="534"/>
      <c r="I97" s="534"/>
      <c r="J97" s="534"/>
      <c r="K97" s="534"/>
      <c r="L97" s="152" t="str">
        <f t="shared" ca="1" si="3"/>
        <v>GZ_TIME datetime   ,</v>
      </c>
      <c r="M97" s="30"/>
    </row>
    <row r="98" spans="1:13">
      <c r="A98" s="535">
        <v>13</v>
      </c>
      <c r="B98" s="533" t="s">
        <v>2927</v>
      </c>
      <c r="C98" s="533" t="s">
        <v>2939</v>
      </c>
      <c r="D98" s="533" t="s">
        <v>2916</v>
      </c>
      <c r="E98" s="533">
        <v>1</v>
      </c>
      <c r="F98" s="533"/>
      <c r="G98" s="533"/>
      <c r="H98" s="534"/>
      <c r="I98" s="534"/>
      <c r="J98" s="534"/>
      <c r="K98" s="534" t="s">
        <v>2942</v>
      </c>
      <c r="L98" s="152" t="str">
        <f t="shared" ca="1" si="3"/>
        <v>KH_STATUS varchar(1)   ,</v>
      </c>
      <c r="M98" s="30"/>
    </row>
    <row r="99" spans="1:13">
      <c r="A99" s="535">
        <v>14</v>
      </c>
      <c r="B99" s="536" t="s">
        <v>2928</v>
      </c>
      <c r="C99" s="536" t="s">
        <v>2929</v>
      </c>
      <c r="D99" s="536" t="s">
        <v>2919</v>
      </c>
      <c r="E99" s="536"/>
      <c r="F99" s="536"/>
      <c r="G99" s="536"/>
      <c r="H99" s="534"/>
      <c r="I99" s="534"/>
      <c r="J99" s="534"/>
      <c r="K99" s="534"/>
      <c r="L99" s="152" t="str">
        <f t="shared" ca="1" si="3"/>
        <v>SY int   ,</v>
      </c>
      <c r="M99" s="30"/>
    </row>
    <row r="100" spans="1:13">
      <c r="A100" s="535">
        <v>15</v>
      </c>
      <c r="B100" s="537" t="s">
        <v>2930</v>
      </c>
      <c r="C100" s="537" t="s">
        <v>2931</v>
      </c>
      <c r="D100" s="537" t="s">
        <v>2932</v>
      </c>
      <c r="E100" s="537">
        <v>1</v>
      </c>
      <c r="F100" s="537"/>
      <c r="G100" s="537"/>
      <c r="H100" s="538"/>
      <c r="I100" s="538"/>
      <c r="J100" s="538"/>
      <c r="K100" s="538" t="s">
        <v>2933</v>
      </c>
      <c r="L100" s="152" t="str">
        <f t="shared" ca="1" si="3"/>
        <v>KH_TYPE VARCHAR(1)   ,</v>
      </c>
      <c r="M100" s="30"/>
    </row>
    <row r="101" spans="1:13">
      <c r="A101" s="535">
        <v>16</v>
      </c>
      <c r="B101" s="537" t="s">
        <v>2934</v>
      </c>
      <c r="C101" s="537" t="s">
        <v>2935</v>
      </c>
      <c r="D101" s="537" t="s">
        <v>2932</v>
      </c>
      <c r="E101" s="537">
        <v>1</v>
      </c>
      <c r="F101" s="537"/>
      <c r="G101" s="537"/>
      <c r="H101" s="538"/>
      <c r="I101" s="538"/>
      <c r="J101" s="538"/>
      <c r="K101" s="538" t="s">
        <v>2936</v>
      </c>
      <c r="L101" s="152" t="str">
        <f t="shared" ca="1" si="3"/>
        <v>KH_FROM VARCHAR(1)   ,</v>
      </c>
      <c r="M101" s="30"/>
    </row>
    <row r="102" spans="1:13">
      <c r="A102" s="535">
        <v>17</v>
      </c>
      <c r="B102" s="537" t="s">
        <v>2937</v>
      </c>
      <c r="C102" s="537" t="s">
        <v>2938</v>
      </c>
      <c r="D102" s="537" t="s">
        <v>2932</v>
      </c>
      <c r="E102" s="537">
        <v>100</v>
      </c>
      <c r="F102" s="537"/>
      <c r="G102" s="537"/>
      <c r="H102" s="538"/>
      <c r="I102" s="538"/>
      <c r="J102" s="538"/>
      <c r="K102" s="538"/>
      <c r="L102" s="152" t="str">
        <f t="shared" ca="1" si="3"/>
        <v xml:space="preserve">OLD_USERNAME VARCHAR(100)   </v>
      </c>
      <c r="M102" s="30"/>
    </row>
    <row r="103" spans="1:13">
      <c r="L103" t="str">
        <f ca="1">"PRIMARY KEY("&amp;IF(OFFSET(C86,0,3,1,1)="PK",C86&amp;IF(OFFSET(C86,1,3,1,1)="","",","),"")&amp;IF(OFFSET(C86,1,3,1,1)="PK",OFFSET(C86,1,0,1,1)&amp;IF(OFFSET(C86,1,0,1,1)="",",",""),"")&amp;"));"</f>
        <v>PRIMARY KEY(EMC_ID));</v>
      </c>
      <c r="M103" s="30"/>
    </row>
    <row r="104" spans="1:13">
      <c r="L104" s="28" t="s">
        <v>232</v>
      </c>
    </row>
    <row r="105" spans="1:13">
      <c r="A105" s="539" t="s">
        <v>87</v>
      </c>
      <c r="B105" s="540"/>
      <c r="C105" s="564" t="s">
        <v>147</v>
      </c>
      <c r="D105" s="557"/>
      <c r="E105" s="558" t="s">
        <v>88</v>
      </c>
      <c r="F105" s="558"/>
      <c r="G105" s="225"/>
      <c r="H105" s="225"/>
      <c r="I105" s="225"/>
      <c r="J105" s="24"/>
      <c r="K105" s="559" t="s">
        <v>2446</v>
      </c>
      <c r="L105" s="28" t="str">
        <f>"/*"&amp;C106&amp;"*/"</f>
        <v>/*其他登录方式*/</v>
      </c>
    </row>
    <row r="106" spans="1:13">
      <c r="A106" s="539" t="s">
        <v>0</v>
      </c>
      <c r="B106" s="540"/>
      <c r="C106" s="557" t="s">
        <v>1365</v>
      </c>
      <c r="D106" s="557"/>
      <c r="E106" s="558" t="s">
        <v>89</v>
      </c>
      <c r="F106" s="558"/>
      <c r="G106" s="225"/>
      <c r="H106" s="225"/>
      <c r="I106" s="225"/>
      <c r="J106" s="24"/>
      <c r="K106" s="559"/>
      <c r="L106" s="28" t="str">
        <f>"/*"&amp;C107&amp;"*/"</f>
        <v>/*用于记录业务员信息*/</v>
      </c>
    </row>
    <row r="107" spans="1:13">
      <c r="A107" s="539" t="s">
        <v>1</v>
      </c>
      <c r="B107" s="540"/>
      <c r="C107" s="226" t="s">
        <v>148</v>
      </c>
      <c r="D107" s="223"/>
      <c r="E107" s="223"/>
      <c r="F107" s="223"/>
      <c r="G107" s="26"/>
      <c r="H107" s="26"/>
      <c r="I107" s="26"/>
      <c r="J107" s="223"/>
      <c r="K107" s="223"/>
      <c r="L107" s="54" t="str">
        <f>"if exists (select * from sysobjects where id = object_id(N'["&amp;K105&amp;"]') and OBJECTPROPERTY(id, N'IsUserTable')= 1)"</f>
        <v>if exists (select * from sysobjects where id = object_id(N'[LZ_OTHER_LOGIN]') and OBJECTPROPERTY(id, N'IsUserTable')= 1)</v>
      </c>
    </row>
    <row r="108" spans="1:13">
      <c r="A108" s="1"/>
      <c r="B108" s="1"/>
      <c r="C108" s="1"/>
      <c r="D108" s="2"/>
      <c r="E108" s="1"/>
      <c r="F108" s="1"/>
      <c r="G108" s="1"/>
      <c r="H108" s="1"/>
      <c r="I108" s="1"/>
      <c r="J108" s="1"/>
      <c r="K108" s="1"/>
      <c r="L108" s="54" t="str">
        <f>"DROP TABLE "&amp;K105</f>
        <v>DROP TABLE LZ_OTHER_LOGIN</v>
      </c>
    </row>
    <row r="109" spans="1:13">
      <c r="A109" s="1"/>
      <c r="B109" s="1"/>
      <c r="C109" s="1"/>
      <c r="D109" s="2"/>
      <c r="E109" s="1"/>
      <c r="F109" s="1"/>
      <c r="G109" s="1"/>
      <c r="H109" s="1"/>
      <c r="I109" s="1"/>
      <c r="J109" s="1"/>
      <c r="K109" s="1"/>
      <c r="L109" s="53" t="str">
        <f>"GO "</f>
        <v xml:space="preserve">GO </v>
      </c>
    </row>
    <row r="110" spans="1:13">
      <c r="A110" s="3" t="s">
        <v>2</v>
      </c>
      <c r="B110" s="3" t="s">
        <v>90</v>
      </c>
      <c r="C110" s="3" t="s">
        <v>91</v>
      </c>
      <c r="D110" s="3" t="s">
        <v>3</v>
      </c>
      <c r="E110" s="3" t="s">
        <v>4</v>
      </c>
      <c r="F110" s="3" t="s">
        <v>97</v>
      </c>
      <c r="G110" s="3" t="s">
        <v>234</v>
      </c>
      <c r="H110" s="3" t="s">
        <v>297</v>
      </c>
      <c r="I110" s="3" t="s">
        <v>233</v>
      </c>
      <c r="J110" s="3" t="s">
        <v>92</v>
      </c>
      <c r="K110" s="3" t="s">
        <v>93</v>
      </c>
      <c r="L110" s="28" t="str">
        <f>"CREATE TABLE "&amp;K105&amp;"("</f>
        <v>CREATE TABLE LZ_OTHER_LOGIN(</v>
      </c>
    </row>
    <row r="111" spans="1:13" ht="14.25" customHeight="1">
      <c r="A111" s="4">
        <v>1</v>
      </c>
      <c r="B111" s="5" t="s">
        <v>1311</v>
      </c>
      <c r="C111" s="5" t="s">
        <v>1370</v>
      </c>
      <c r="D111" s="6" t="s">
        <v>998</v>
      </c>
      <c r="E111" s="5"/>
      <c r="F111" s="5" t="s">
        <v>1364</v>
      </c>
      <c r="G111" s="12"/>
      <c r="H111" s="12"/>
      <c r="I111" s="12" t="s">
        <v>236</v>
      </c>
      <c r="J111" s="6" t="s">
        <v>395</v>
      </c>
      <c r="K111" s="34"/>
      <c r="L111" s="28" t="str">
        <f t="shared" ref="L111:L117" ca="1" si="4">C111&amp;" "&amp;D111&amp;IF(OR(D111="DATETIME",D111="INT",D111="DATE",D111="TEXT"),E111,"("&amp;E111&amp;")")&amp;" "&amp;" "&amp;H111&amp;" "&amp;J111&amp;IF(G111&lt;&gt;""," default "&amp;G111&amp;" ","")&amp;IF(I111&lt;&gt;""," identity("&amp;I111&amp;") ","")&amp;IF(OFFSET(C111,1,0,1,1)="","",",")</f>
        <v>OLG_ID INT   NOT NULL identity(1,1) ,</v>
      </c>
    </row>
    <row r="112" spans="1:13">
      <c r="A112" s="4">
        <v>2</v>
      </c>
      <c r="B112" s="5" t="s">
        <v>1366</v>
      </c>
      <c r="C112" s="5" t="s">
        <v>2393</v>
      </c>
      <c r="D112" s="6" t="s">
        <v>1109</v>
      </c>
      <c r="E112" s="5">
        <v>100</v>
      </c>
      <c r="F112" s="6"/>
      <c r="G112" s="12"/>
      <c r="H112" s="12"/>
      <c r="I112" s="12"/>
      <c r="J112" s="26"/>
      <c r="K112" s="34" t="s">
        <v>2306</v>
      </c>
      <c r="L112" s="28" t="str">
        <f t="shared" ca="1" si="4"/>
        <v>OLG_USERNAME VARCHAR(100)   ,</v>
      </c>
    </row>
    <row r="113" spans="1:12">
      <c r="A113" s="4">
        <v>3</v>
      </c>
      <c r="B113" s="5" t="s">
        <v>1367</v>
      </c>
      <c r="C113" s="5" t="s">
        <v>2307</v>
      </c>
      <c r="D113" s="6" t="s">
        <v>1109</v>
      </c>
      <c r="E113" s="5">
        <v>20</v>
      </c>
      <c r="F113" s="6"/>
      <c r="G113" s="223"/>
      <c r="H113" s="223"/>
      <c r="I113" s="223"/>
      <c r="J113" s="5"/>
      <c r="K113" s="34" t="s">
        <v>2389</v>
      </c>
      <c r="L113" s="28" t="str">
        <f t="shared" ca="1" si="4"/>
        <v>OLG_TYPE VARCHAR(20)   ,</v>
      </c>
    </row>
    <row r="114" spans="1:12">
      <c r="A114" s="4">
        <v>4</v>
      </c>
      <c r="B114" s="26" t="s">
        <v>1368</v>
      </c>
      <c r="C114" s="5" t="s">
        <v>1372</v>
      </c>
      <c r="D114" s="6" t="s">
        <v>1109</v>
      </c>
      <c r="E114" s="5">
        <v>200</v>
      </c>
      <c r="F114" s="6"/>
      <c r="G114" s="12"/>
      <c r="H114" s="12"/>
      <c r="I114" s="12"/>
      <c r="J114" s="5"/>
      <c r="K114" s="34" t="s">
        <v>2305</v>
      </c>
      <c r="L114" s="28" t="str">
        <f t="shared" ca="1" si="4"/>
        <v>OLG_TOKEN VARCHAR(200)   ,</v>
      </c>
    </row>
    <row r="115" spans="1:12">
      <c r="A115" s="4">
        <v>5</v>
      </c>
      <c r="B115" s="26" t="s">
        <v>2288</v>
      </c>
      <c r="C115" s="5" t="s">
        <v>2447</v>
      </c>
      <c r="D115" s="5" t="s">
        <v>1381</v>
      </c>
      <c r="E115" s="5"/>
      <c r="F115" s="6"/>
      <c r="G115" s="12"/>
      <c r="H115" s="12"/>
      <c r="I115" s="12"/>
      <c r="J115" s="5"/>
      <c r="K115" s="34" t="s">
        <v>2287</v>
      </c>
      <c r="L115" s="28" t="str">
        <f t="shared" ca="1" si="4"/>
        <v>OLG_ACCOUNT INT   ,</v>
      </c>
    </row>
    <row r="116" spans="1:12">
      <c r="A116" s="4">
        <v>6</v>
      </c>
      <c r="B116" s="26" t="s">
        <v>1320</v>
      </c>
      <c r="C116" s="5" t="s">
        <v>1374</v>
      </c>
      <c r="D116" s="6" t="s">
        <v>1109</v>
      </c>
      <c r="E116" s="5">
        <v>10</v>
      </c>
      <c r="F116" s="6"/>
      <c r="G116" s="12"/>
      <c r="H116" s="12"/>
      <c r="I116" s="12"/>
      <c r="J116" s="5"/>
      <c r="K116" s="5"/>
      <c r="L116" s="28" t="str">
        <f t="shared" ca="1" si="4"/>
        <v>OLG_STATUS VARCHAR(10)   ,</v>
      </c>
    </row>
    <row r="117" spans="1:12">
      <c r="A117" s="4">
        <v>7</v>
      </c>
      <c r="B117" s="5" t="s">
        <v>1369</v>
      </c>
      <c r="C117" s="5" t="s">
        <v>1371</v>
      </c>
      <c r="D117" s="6" t="s">
        <v>499</v>
      </c>
      <c r="E117" s="12"/>
      <c r="F117" s="12"/>
      <c r="G117" s="31" t="s">
        <v>235</v>
      </c>
      <c r="H117" s="12"/>
      <c r="I117" s="12"/>
      <c r="J117" s="12"/>
      <c r="K117" s="12"/>
      <c r="L117" s="28" t="str">
        <f t="shared" ca="1" si="4"/>
        <v xml:space="preserve">OLG_LOGTIME DATETIME    default GETDATE() </v>
      </c>
    </row>
    <row r="118" spans="1:12">
      <c r="L118" s="229" t="str">
        <f ca="1">"PRIMARY KEY("&amp;IF(OFFSET(C111,0,3,1,1)="PK",C111&amp;IF(OFFSET(C111,1,3,1,1)="","",","),"")&amp;IF(OFFSET(C111,1,3,1,1)="PK",OFFSET(C111,1,0,1,1)&amp;IF(OFFSET(C111,1,0,1,1)="",",",""),"")&amp;"));"</f>
        <v>PRIMARY KEY(OLG_ID));</v>
      </c>
    </row>
    <row r="119" spans="1:12">
      <c r="L119" s="28" t="s">
        <v>232</v>
      </c>
    </row>
  </sheetData>
  <mergeCells count="42">
    <mergeCell ref="A3:B3"/>
    <mergeCell ref="C3:K3"/>
    <mergeCell ref="C65:K65"/>
    <mergeCell ref="A1:B1"/>
    <mergeCell ref="C1:D1"/>
    <mergeCell ref="E1:F1"/>
    <mergeCell ref="K1:K2"/>
    <mergeCell ref="A2:B2"/>
    <mergeCell ref="C2:D2"/>
    <mergeCell ref="E2:F2"/>
    <mergeCell ref="A37:B37"/>
    <mergeCell ref="A63:B63"/>
    <mergeCell ref="C63:D63"/>
    <mergeCell ref="E63:F63"/>
    <mergeCell ref="K63:K64"/>
    <mergeCell ref="A64:B64"/>
    <mergeCell ref="A107:B107"/>
    <mergeCell ref="A82:B82"/>
    <mergeCell ref="A105:B105"/>
    <mergeCell ref="C105:D105"/>
    <mergeCell ref="E105:F105"/>
    <mergeCell ref="K105:K106"/>
    <mergeCell ref="A106:B106"/>
    <mergeCell ref="C106:D106"/>
    <mergeCell ref="E106:F106"/>
    <mergeCell ref="A65:B65"/>
    <mergeCell ref="A80:B80"/>
    <mergeCell ref="C80:D80"/>
    <mergeCell ref="E80:F80"/>
    <mergeCell ref="K80:K81"/>
    <mergeCell ref="A81:B81"/>
    <mergeCell ref="C81:D81"/>
    <mergeCell ref="E81:F81"/>
    <mergeCell ref="K35:K36"/>
    <mergeCell ref="A36:B36"/>
    <mergeCell ref="C36:D36"/>
    <mergeCell ref="E36:F36"/>
    <mergeCell ref="C64:D64"/>
    <mergeCell ref="E64:F64"/>
    <mergeCell ref="A35:B35"/>
    <mergeCell ref="C35:D35"/>
    <mergeCell ref="E35:F35"/>
  </mergeCells>
  <phoneticPr fontId="1" type="noConversion"/>
  <dataValidations count="1">
    <dataValidation type="list" allowBlank="1" showInputMessage="1" showErrorMessage="1" sqref="D111:D117 D41:D60 D7:D32 D69:D77 D86:D92">
      <formula1>"INT,CHAR,NVARCHAR,VARCHAR,TEXT,NUMERIC,DECIMAL,DATE,DATETIME"</formula1>
    </dataValidation>
  </dataValidations>
  <pageMargins left="0.7" right="0.7" top="0.75" bottom="0.75" header="0.3" footer="0.3"/>
  <pageSetup paperSize="9" scale="65" orientation="portrait" r:id="rId1"/>
  <colBreaks count="2" manualBreakCount="2">
    <brk id="9" max="95" man="1"/>
    <brk id="11" max="95" man="1"/>
  </colBreaks>
</worksheet>
</file>

<file path=xl/worksheets/sheet5.xml><?xml version="1.0" encoding="utf-8"?>
<worksheet xmlns="http://schemas.openxmlformats.org/spreadsheetml/2006/main" xmlns:r="http://schemas.openxmlformats.org/officeDocument/2006/relationships">
  <dimension ref="A1:AC145"/>
  <sheetViews>
    <sheetView topLeftCell="A109" workbookViewId="0">
      <selection activeCell="J71" sqref="J71"/>
    </sheetView>
  </sheetViews>
  <sheetFormatPr defaultRowHeight="13.5"/>
  <cols>
    <col min="1" max="1" width="4.75" bestFit="1" customWidth="1"/>
    <col min="2" max="2" width="13.125" bestFit="1" customWidth="1"/>
    <col min="3" max="3" width="22.5" customWidth="1"/>
    <col min="4" max="4" width="8.5" bestFit="1" customWidth="1"/>
    <col min="5" max="5" width="5" bestFit="1" customWidth="1"/>
    <col min="6" max="6" width="4.75" bestFit="1" customWidth="1"/>
    <col min="7" max="7" width="10.5" customWidth="1"/>
    <col min="8" max="8" width="4.75" customWidth="1"/>
    <col min="9" max="9" width="8.5" bestFit="1" customWidth="1"/>
    <col min="10" max="10" width="58.875" customWidth="1"/>
    <col min="11" max="11" width="54" bestFit="1" customWidth="1"/>
  </cols>
  <sheetData>
    <row r="1" spans="1:29">
      <c r="A1" s="539" t="s">
        <v>87</v>
      </c>
      <c r="B1" s="540"/>
      <c r="C1" s="557" t="s">
        <v>98</v>
      </c>
      <c r="D1" s="557"/>
      <c r="E1" s="558" t="s">
        <v>88</v>
      </c>
      <c r="F1" s="558"/>
      <c r="G1" s="40"/>
      <c r="H1" s="40"/>
      <c r="I1" s="40"/>
      <c r="J1" s="568" t="s">
        <v>100</v>
      </c>
      <c r="K1" s="29" t="str">
        <f>"/*"&amp;C2&amp;"*/"</f>
        <v>/* 合同(抬头)主表*/</v>
      </c>
      <c r="L1" s="29"/>
      <c r="M1" s="29"/>
      <c r="N1" s="29"/>
      <c r="O1" s="29"/>
      <c r="P1" s="29"/>
      <c r="Q1" s="29"/>
      <c r="R1" s="29"/>
      <c r="S1" s="29"/>
      <c r="T1" s="29"/>
      <c r="U1" s="29"/>
      <c r="V1" s="29"/>
      <c r="W1" s="29"/>
      <c r="X1" s="29"/>
      <c r="Y1" s="29"/>
      <c r="Z1" s="29"/>
      <c r="AA1" s="29"/>
      <c r="AB1" s="29"/>
      <c r="AC1" s="29"/>
    </row>
    <row r="2" spans="1:29">
      <c r="A2" s="539" t="s">
        <v>0</v>
      </c>
      <c r="B2" s="540"/>
      <c r="C2" s="564" t="s">
        <v>223</v>
      </c>
      <c r="D2" s="557"/>
      <c r="E2" s="558" t="s">
        <v>89</v>
      </c>
      <c r="F2" s="558"/>
      <c r="G2" s="40"/>
      <c r="H2" s="40"/>
      <c r="I2" s="40"/>
      <c r="J2" s="559"/>
      <c r="K2" s="29" t="str">
        <f>"/*"&amp;C3&amp;"*/"</f>
        <v>/*用于记录合同主体信息*/</v>
      </c>
      <c r="L2" s="29"/>
      <c r="M2" s="29"/>
      <c r="N2" s="29"/>
      <c r="O2" s="29"/>
      <c r="P2" s="29"/>
      <c r="Q2" s="29"/>
      <c r="R2" s="29"/>
      <c r="S2" s="29"/>
      <c r="T2" s="29"/>
      <c r="U2" s="29"/>
      <c r="V2" s="29"/>
      <c r="W2" s="29"/>
      <c r="X2" s="29"/>
      <c r="Y2" s="29"/>
      <c r="Z2" s="29"/>
      <c r="AA2" s="29"/>
      <c r="AB2" s="29"/>
      <c r="AC2" s="29"/>
    </row>
    <row r="3" spans="1:29">
      <c r="A3" s="539" t="s">
        <v>1</v>
      </c>
      <c r="B3" s="540"/>
      <c r="C3" s="569" t="s">
        <v>99</v>
      </c>
      <c r="D3" s="542"/>
      <c r="E3" s="542"/>
      <c r="F3" s="542"/>
      <c r="G3" s="542"/>
      <c r="H3" s="542"/>
      <c r="I3" s="542"/>
      <c r="J3" s="542"/>
      <c r="K3" s="41" t="str">
        <f>"if exists (select * from sysobjects where id = object_id(N'["&amp;J1&amp;"]') and OBJECTPROPERTY(id, N'IsUserTable')= 1)"</f>
        <v>if exists (select * from sysobjects where id = object_id(N'[LZ_CONTRACT_MAIN]') and OBJECTPROPERTY(id, N'IsUserTable')= 1)</v>
      </c>
      <c r="L3" s="29"/>
      <c r="M3" s="29"/>
      <c r="N3" s="29"/>
      <c r="O3" s="29"/>
      <c r="P3" s="29"/>
      <c r="Q3" s="29"/>
      <c r="R3" s="29"/>
      <c r="S3" s="29"/>
      <c r="T3" s="29"/>
      <c r="U3" s="29"/>
      <c r="V3" s="29"/>
      <c r="W3" s="29"/>
      <c r="X3" s="29"/>
      <c r="Y3" s="29"/>
      <c r="Z3" s="29"/>
      <c r="AA3" s="29"/>
      <c r="AB3" s="29"/>
      <c r="AC3" s="29"/>
    </row>
    <row r="4" spans="1:29">
      <c r="A4" s="36"/>
      <c r="B4" s="37"/>
      <c r="C4" s="39"/>
      <c r="D4" s="38"/>
      <c r="E4" s="38"/>
      <c r="F4" s="38"/>
      <c r="G4" s="38"/>
      <c r="H4" s="38"/>
      <c r="I4" s="38"/>
      <c r="J4" s="38"/>
      <c r="K4" t="str">
        <f>"DROP TABLE "&amp;J1</f>
        <v>DROP TABLE LZ_CONTRACT_MAIN</v>
      </c>
      <c r="L4" s="29"/>
      <c r="M4" s="29"/>
      <c r="N4" s="29"/>
      <c r="O4" s="29"/>
      <c r="P4" s="29"/>
      <c r="Q4" s="29"/>
      <c r="R4" s="29"/>
      <c r="S4" s="29"/>
      <c r="T4" s="29"/>
      <c r="U4" s="29"/>
      <c r="V4" s="29"/>
      <c r="W4" s="29"/>
      <c r="X4" s="29"/>
      <c r="Y4" s="29"/>
      <c r="Z4" s="29"/>
      <c r="AA4" s="29"/>
      <c r="AB4" s="29"/>
      <c r="AC4" s="29"/>
    </row>
    <row r="5" spans="1:29">
      <c r="A5" s="1"/>
      <c r="B5" s="1"/>
      <c r="C5" s="1"/>
      <c r="D5" s="2"/>
      <c r="E5" s="1"/>
      <c r="F5" s="1"/>
      <c r="G5" s="1"/>
      <c r="H5" s="1"/>
      <c r="I5" s="1"/>
      <c r="J5" s="1"/>
      <c r="K5" t="str">
        <f>"GO "</f>
        <v xml:space="preserve">GO </v>
      </c>
      <c r="L5" s="29"/>
      <c r="M5" s="29"/>
      <c r="N5" s="29"/>
      <c r="O5" s="29"/>
      <c r="P5" s="29"/>
      <c r="Q5" s="29"/>
      <c r="R5" s="29"/>
      <c r="S5" s="29"/>
      <c r="T5" s="29"/>
      <c r="U5" s="29"/>
      <c r="V5" s="29"/>
      <c r="W5" s="29"/>
      <c r="X5" s="29"/>
      <c r="Y5" s="29"/>
      <c r="Z5" s="29"/>
      <c r="AA5" s="29"/>
      <c r="AB5" s="29"/>
      <c r="AC5" s="29"/>
    </row>
    <row r="6" spans="1:29">
      <c r="A6" s="3" t="s">
        <v>2</v>
      </c>
      <c r="B6" s="3" t="s">
        <v>90</v>
      </c>
      <c r="C6" s="3" t="s">
        <v>91</v>
      </c>
      <c r="D6" s="3" t="s">
        <v>3</v>
      </c>
      <c r="E6" s="3" t="s">
        <v>4</v>
      </c>
      <c r="F6" s="3" t="s">
        <v>97</v>
      </c>
      <c r="G6" s="42" t="s">
        <v>234</v>
      </c>
      <c r="H6" s="42" t="s">
        <v>233</v>
      </c>
      <c r="I6" s="3" t="s">
        <v>92</v>
      </c>
      <c r="J6" s="3" t="s">
        <v>93</v>
      </c>
      <c r="K6" s="29" t="str">
        <f>"CREATE TABLE "&amp;J1&amp;"("</f>
        <v>CREATE TABLE LZ_CONTRACT_MAIN(</v>
      </c>
      <c r="L6" s="29"/>
      <c r="M6" s="29"/>
      <c r="N6" s="29"/>
      <c r="O6" s="29"/>
      <c r="P6" s="29"/>
      <c r="Q6" s="29"/>
      <c r="R6" s="29"/>
      <c r="S6" s="29"/>
      <c r="T6" s="29"/>
      <c r="U6" s="29"/>
      <c r="V6" s="29"/>
      <c r="W6" s="29"/>
      <c r="X6" s="29"/>
      <c r="Y6" s="29"/>
      <c r="Z6" s="29"/>
      <c r="AA6" s="29"/>
      <c r="AB6" s="29"/>
      <c r="AC6" s="29"/>
    </row>
    <row r="7" spans="1:29">
      <c r="A7" s="4">
        <v>1</v>
      </c>
      <c r="B7" s="25" t="s">
        <v>38</v>
      </c>
      <c r="C7" s="6" t="s">
        <v>119</v>
      </c>
      <c r="D7" s="6" t="s">
        <v>95</v>
      </c>
      <c r="E7" s="32">
        <v>20</v>
      </c>
      <c r="F7" s="31" t="s">
        <v>101</v>
      </c>
      <c r="G7" s="31"/>
      <c r="H7" s="31"/>
      <c r="I7" s="6" t="s">
        <v>220</v>
      </c>
      <c r="J7" s="34" t="s">
        <v>158</v>
      </c>
      <c r="K7" s="29" t="str">
        <f ca="1">C7&amp;" "&amp;D7&amp;IF(OR(D7="DATETIME",D7="INT"),E7,"("&amp;E7&amp;")")&amp;" "&amp;I7&amp;IF(G7&lt;&gt;""," default "&amp;G7&amp;" ","")&amp;IF(H7&lt;&gt;""," identity("&amp;H7&amp;") ","")&amp;IF(OFFSET(C7,1,0,1,1)="","",",")</f>
        <v>LCM_CONTRACTMAIN_ID  NVARCHAR(20) NOT NULL,</v>
      </c>
      <c r="L7" s="29"/>
      <c r="M7" s="29"/>
      <c r="N7" s="29"/>
      <c r="O7" s="29"/>
      <c r="P7" s="29"/>
      <c r="Q7" s="29"/>
      <c r="R7" s="29"/>
      <c r="S7" s="29"/>
      <c r="T7" s="29"/>
      <c r="U7" s="29"/>
      <c r="V7" s="29"/>
      <c r="W7" s="29"/>
      <c r="X7" s="29"/>
      <c r="Y7" s="29"/>
      <c r="Z7" s="29"/>
      <c r="AA7" s="29"/>
      <c r="AB7" s="29"/>
      <c r="AC7" s="29"/>
    </row>
    <row r="8" spans="1:29">
      <c r="A8" s="4">
        <v>2</v>
      </c>
      <c r="B8" s="25" t="s">
        <v>102</v>
      </c>
      <c r="C8" s="6" t="s">
        <v>171</v>
      </c>
      <c r="D8" s="6" t="s">
        <v>95</v>
      </c>
      <c r="E8" s="5">
        <v>20</v>
      </c>
      <c r="F8" s="31"/>
      <c r="G8" s="31"/>
      <c r="H8" s="31"/>
      <c r="I8" s="6" t="s">
        <v>220</v>
      </c>
      <c r="J8" s="34" t="s">
        <v>170</v>
      </c>
      <c r="K8" s="29" t="str">
        <f t="shared" ref="K8:K24" ca="1" si="0">C8&amp;" "&amp;D8&amp;IF(OR(D8="DATETIME",D8="INT"),E8,"("&amp;E8&amp;")")&amp;" "&amp;I8&amp;IF(G8&lt;&gt;""," default "&amp;G8&amp;" ","")&amp;IF(H8&lt;&gt;""," identity("&amp;H8&amp;") ","")&amp;IF(OFFSET(C8,1,0,1,1)="","",",")</f>
        <v>LCM_CUSTOMER_LOCAL_ID NVARCHAR(20) NOT NULL,</v>
      </c>
      <c r="L8" s="29"/>
      <c r="M8" s="29"/>
      <c r="N8" s="29"/>
      <c r="O8" s="29"/>
      <c r="P8" s="29"/>
      <c r="Q8" s="29"/>
      <c r="R8" s="29"/>
      <c r="S8" s="29"/>
      <c r="T8" s="29"/>
      <c r="U8" s="29"/>
      <c r="V8" s="29"/>
      <c r="W8" s="29"/>
      <c r="X8" s="29"/>
      <c r="Y8" s="29"/>
      <c r="Z8" s="29"/>
      <c r="AA8" s="29"/>
      <c r="AB8" s="29"/>
      <c r="AC8" s="29"/>
    </row>
    <row r="9" spans="1:29">
      <c r="A9" s="4">
        <v>3</v>
      </c>
      <c r="B9" s="25" t="s">
        <v>111</v>
      </c>
      <c r="C9" s="6" t="s">
        <v>138</v>
      </c>
      <c r="D9" s="6" t="s">
        <v>94</v>
      </c>
      <c r="E9" s="32">
        <v>200</v>
      </c>
      <c r="F9" s="31"/>
      <c r="G9" s="31"/>
      <c r="H9" s="31"/>
      <c r="I9" s="6" t="s">
        <v>220</v>
      </c>
      <c r="J9" s="6" t="s">
        <v>221</v>
      </c>
      <c r="K9" s="29" t="str">
        <f t="shared" ca="1" si="0"/>
        <v>LCM_CUSTOMER_NAME NVARCHAR(200) NOT NULL,</v>
      </c>
      <c r="L9" s="29"/>
      <c r="M9" s="29"/>
      <c r="N9" s="29"/>
      <c r="O9" s="29"/>
      <c r="P9" s="29"/>
      <c r="Q9" s="29"/>
      <c r="R9" s="29"/>
      <c r="S9" s="29"/>
      <c r="T9" s="29"/>
      <c r="U9" s="29"/>
      <c r="V9" s="29"/>
      <c r="W9" s="29"/>
      <c r="X9" s="29"/>
      <c r="Y9" s="29"/>
      <c r="Z9" s="29"/>
      <c r="AA9" s="29"/>
      <c r="AB9" s="29"/>
      <c r="AC9" s="29"/>
    </row>
    <row r="10" spans="1:29">
      <c r="A10" s="4">
        <v>4</v>
      </c>
      <c r="B10" s="25" t="s">
        <v>103</v>
      </c>
      <c r="C10" s="6" t="s">
        <v>139</v>
      </c>
      <c r="D10" s="5" t="s">
        <v>94</v>
      </c>
      <c r="E10" s="32">
        <v>20</v>
      </c>
      <c r="F10" s="31"/>
      <c r="G10" s="31"/>
      <c r="H10" s="31"/>
      <c r="I10" s="6" t="s">
        <v>220</v>
      </c>
      <c r="J10" s="34" t="s">
        <v>172</v>
      </c>
      <c r="K10" s="29" t="str">
        <f t="shared" ca="1" si="0"/>
        <v>LCM_CUSTMAIN_ACCOUNT NVARCHAR(20) NOT NULL,</v>
      </c>
      <c r="L10" s="29"/>
      <c r="M10" s="29"/>
      <c r="N10" s="29"/>
      <c r="O10" s="29"/>
      <c r="P10" s="29"/>
      <c r="Q10" s="29"/>
      <c r="R10" s="29"/>
      <c r="S10" s="29"/>
      <c r="T10" s="29"/>
      <c r="U10" s="29"/>
      <c r="V10" s="29"/>
      <c r="W10" s="29"/>
      <c r="X10" s="29"/>
      <c r="Y10" s="29"/>
      <c r="Z10" s="29"/>
      <c r="AA10" s="29"/>
      <c r="AB10" s="29"/>
      <c r="AC10" s="29"/>
    </row>
    <row r="11" spans="1:29">
      <c r="A11" s="4">
        <v>5</v>
      </c>
      <c r="B11" s="25" t="s">
        <v>110</v>
      </c>
      <c r="C11" s="6" t="s">
        <v>174</v>
      </c>
      <c r="D11" s="6" t="s">
        <v>94</v>
      </c>
      <c r="E11" s="33">
        <v>20</v>
      </c>
      <c r="F11" s="31"/>
      <c r="G11" s="31"/>
      <c r="H11" s="31"/>
      <c r="I11" s="6" t="s">
        <v>220</v>
      </c>
      <c r="J11" s="34" t="s">
        <v>222</v>
      </c>
      <c r="K11" s="29" t="str">
        <f t="shared" ca="1" si="0"/>
        <v>LCM_BUSIMAIN_ACCOUNT NVARCHAR(20) NOT NULL,</v>
      </c>
      <c r="L11" s="29"/>
      <c r="M11" s="29"/>
      <c r="N11" s="29"/>
      <c r="O11" s="29"/>
      <c r="P11" s="29"/>
      <c r="Q11" s="29"/>
      <c r="R11" s="29"/>
      <c r="S11" s="29"/>
      <c r="T11" s="29"/>
      <c r="U11" s="29"/>
      <c r="V11" s="29"/>
      <c r="W11" s="29"/>
      <c r="X11" s="29"/>
      <c r="Y11" s="29"/>
      <c r="Z11" s="29"/>
      <c r="AA11" s="29"/>
      <c r="AB11" s="29"/>
      <c r="AC11" s="29"/>
    </row>
    <row r="12" spans="1:29">
      <c r="A12" s="4">
        <v>6</v>
      </c>
      <c r="B12" s="25" t="s">
        <v>104</v>
      </c>
      <c r="C12" s="6" t="s">
        <v>175</v>
      </c>
      <c r="D12" s="6" t="s">
        <v>112</v>
      </c>
      <c r="E12" s="33"/>
      <c r="F12" s="31"/>
      <c r="G12" s="31"/>
      <c r="H12" s="31"/>
      <c r="I12" s="6" t="s">
        <v>220</v>
      </c>
      <c r="J12" s="6" t="s">
        <v>109</v>
      </c>
      <c r="K12" s="29" t="str">
        <f t="shared" ca="1" si="0"/>
        <v>LCM_SIGNDATE DATETIME NOT NULL,</v>
      </c>
      <c r="L12" s="29"/>
      <c r="M12" s="29"/>
      <c r="N12" s="29"/>
      <c r="O12" s="29"/>
      <c r="P12" s="29"/>
      <c r="Q12" s="29"/>
      <c r="R12" s="29"/>
      <c r="S12" s="29"/>
      <c r="T12" s="29"/>
      <c r="U12" s="29"/>
      <c r="V12" s="29"/>
      <c r="W12" s="29"/>
      <c r="X12" s="29"/>
      <c r="Y12" s="29"/>
      <c r="Z12" s="29"/>
      <c r="AA12" s="29"/>
      <c r="AB12" s="29"/>
      <c r="AC12" s="29"/>
    </row>
    <row r="13" spans="1:29">
      <c r="A13" s="4">
        <v>7</v>
      </c>
      <c r="B13" s="25" t="s">
        <v>212</v>
      </c>
      <c r="C13" s="6" t="s">
        <v>214</v>
      </c>
      <c r="D13" s="6" t="s">
        <v>112</v>
      </c>
      <c r="E13" s="32"/>
      <c r="F13" s="31"/>
      <c r="G13" s="31"/>
      <c r="H13" s="31"/>
      <c r="I13" s="6" t="s">
        <v>220</v>
      </c>
      <c r="J13" s="34" t="s">
        <v>225</v>
      </c>
      <c r="K13" s="29" t="str">
        <f t="shared" ca="1" si="0"/>
        <v>LCM_EFFECTIVE_DATE DATETIME NOT NULL,</v>
      </c>
      <c r="L13" s="29"/>
      <c r="M13" s="29"/>
      <c r="N13" s="29"/>
      <c r="O13" s="29"/>
      <c r="P13" s="29"/>
      <c r="Q13" s="29"/>
      <c r="R13" s="29"/>
      <c r="S13" s="29"/>
      <c r="T13" s="29"/>
      <c r="U13" s="29"/>
      <c r="V13" s="29"/>
      <c r="W13" s="29"/>
      <c r="X13" s="29"/>
      <c r="Y13" s="29"/>
      <c r="Z13" s="29"/>
      <c r="AA13" s="29"/>
      <c r="AB13" s="29"/>
      <c r="AC13" s="29"/>
    </row>
    <row r="14" spans="1:29">
      <c r="A14" s="4">
        <v>8</v>
      </c>
      <c r="B14" s="25" t="s">
        <v>213</v>
      </c>
      <c r="C14" s="6" t="s">
        <v>215</v>
      </c>
      <c r="D14" s="6" t="s">
        <v>112</v>
      </c>
      <c r="E14" s="32"/>
      <c r="F14" s="31"/>
      <c r="G14" s="31"/>
      <c r="H14" s="31"/>
      <c r="I14" s="6" t="s">
        <v>220</v>
      </c>
      <c r="J14" s="34" t="s">
        <v>226</v>
      </c>
      <c r="K14" s="29" t="str">
        <f t="shared" ca="1" si="0"/>
        <v>LCM_EXPIRATION_DATE DATETIME NOT NULL,</v>
      </c>
      <c r="L14" s="29"/>
      <c r="M14" s="29"/>
      <c r="N14" s="29"/>
      <c r="O14" s="29"/>
      <c r="P14" s="29"/>
      <c r="Q14" s="29"/>
      <c r="R14" s="29"/>
      <c r="S14" s="29"/>
      <c r="T14" s="29"/>
      <c r="U14" s="29"/>
      <c r="V14" s="29"/>
      <c r="W14" s="29"/>
      <c r="X14" s="29"/>
      <c r="Y14" s="29"/>
      <c r="Z14" s="29"/>
      <c r="AA14" s="29"/>
      <c r="AB14" s="29"/>
      <c r="AC14" s="29"/>
    </row>
    <row r="15" spans="1:29">
      <c r="A15" s="4">
        <v>9</v>
      </c>
      <c r="B15" s="25" t="s">
        <v>240</v>
      </c>
      <c r="C15" s="6" t="s">
        <v>140</v>
      </c>
      <c r="D15" s="6" t="s">
        <v>113</v>
      </c>
      <c r="E15" s="33">
        <v>2</v>
      </c>
      <c r="F15" s="31"/>
      <c r="G15" s="31"/>
      <c r="H15" s="31"/>
      <c r="I15" s="6" t="s">
        <v>220</v>
      </c>
      <c r="J15" s="6" t="s">
        <v>108</v>
      </c>
      <c r="K15" s="29" t="str">
        <f t="shared" ca="1" si="0"/>
        <v>LCM_ISCONTINUE CHAR(2) NOT NULL,</v>
      </c>
      <c r="L15" s="29"/>
      <c r="M15" s="29"/>
      <c r="N15" s="29"/>
      <c r="O15" s="29"/>
      <c r="P15" s="29"/>
      <c r="Q15" s="29"/>
      <c r="R15" s="29"/>
      <c r="S15" s="29"/>
      <c r="T15" s="29"/>
      <c r="U15" s="29"/>
      <c r="V15" s="29"/>
      <c r="W15" s="29"/>
      <c r="X15" s="29"/>
      <c r="Y15" s="29"/>
      <c r="Z15" s="29"/>
      <c r="AA15" s="29"/>
      <c r="AB15" s="29"/>
      <c r="AC15" s="29"/>
    </row>
    <row r="16" spans="1:29">
      <c r="A16" s="4">
        <v>10</v>
      </c>
      <c r="B16" s="25" t="s">
        <v>39</v>
      </c>
      <c r="C16" s="6" t="s">
        <v>176</v>
      </c>
      <c r="D16" s="6" t="s">
        <v>113</v>
      </c>
      <c r="E16" s="32">
        <v>2</v>
      </c>
      <c r="F16" s="31"/>
      <c r="G16" s="31"/>
      <c r="H16" s="31"/>
      <c r="I16" s="6" t="s">
        <v>220</v>
      </c>
      <c r="J16" s="6" t="s">
        <v>107</v>
      </c>
      <c r="K16" s="29" t="str">
        <f t="shared" ca="1" si="0"/>
        <v>LCM_STATUS CHAR(2) NOT NULL,</v>
      </c>
      <c r="L16" s="29"/>
      <c r="M16" s="29"/>
      <c r="N16" s="29"/>
      <c r="O16" s="29"/>
      <c r="P16" s="29"/>
      <c r="Q16" s="29"/>
      <c r="R16" s="29"/>
      <c r="S16" s="29"/>
      <c r="T16" s="29"/>
      <c r="U16" s="29"/>
      <c r="V16" s="29"/>
      <c r="W16" s="29"/>
      <c r="X16" s="29"/>
      <c r="Y16" s="29"/>
      <c r="Z16" s="29"/>
      <c r="AA16" s="29"/>
      <c r="AB16" s="29"/>
      <c r="AC16" s="29"/>
    </row>
    <row r="17" spans="1:29">
      <c r="A17" s="4">
        <v>11</v>
      </c>
      <c r="B17" s="25" t="s">
        <v>105</v>
      </c>
      <c r="C17" s="6" t="s">
        <v>177</v>
      </c>
      <c r="D17" s="6" t="s">
        <v>113</v>
      </c>
      <c r="E17" s="32">
        <v>2</v>
      </c>
      <c r="F17" s="31"/>
      <c r="G17" s="31"/>
      <c r="H17" s="31"/>
      <c r="I17" s="6" t="s">
        <v>220</v>
      </c>
      <c r="J17" s="27" t="s">
        <v>106</v>
      </c>
      <c r="K17" s="29" t="str">
        <f t="shared" ca="1" si="0"/>
        <v>LCM_PROCESSMARK CHAR(2) NOT NULL,</v>
      </c>
      <c r="L17" s="29"/>
      <c r="M17" s="29"/>
      <c r="N17" s="29"/>
      <c r="O17" s="29"/>
      <c r="P17" s="29"/>
      <c r="Q17" s="29"/>
      <c r="R17" s="29"/>
      <c r="S17" s="29"/>
      <c r="T17" s="29"/>
      <c r="U17" s="29"/>
      <c r="V17" s="29"/>
      <c r="W17" s="29"/>
      <c r="X17" s="29"/>
      <c r="Y17" s="29"/>
      <c r="Z17" s="29"/>
      <c r="AA17" s="29"/>
      <c r="AB17" s="29"/>
      <c r="AC17" s="29"/>
    </row>
    <row r="18" spans="1:29">
      <c r="A18" s="4">
        <v>12</v>
      </c>
      <c r="B18" s="25" t="s">
        <v>237</v>
      </c>
      <c r="C18" s="6" t="s">
        <v>278</v>
      </c>
      <c r="D18" s="44" t="s">
        <v>123</v>
      </c>
      <c r="E18" s="59" t="s">
        <v>281</v>
      </c>
      <c r="F18" s="31"/>
      <c r="G18" s="31"/>
      <c r="H18" s="31"/>
      <c r="I18" s="43"/>
      <c r="J18" s="44"/>
      <c r="K18" s="29" t="str">
        <f t="shared" ca="1" si="0"/>
        <v>LCM_DISCOUNT NUMERIC(3,2) ,</v>
      </c>
      <c r="L18" s="29"/>
      <c r="M18" s="29"/>
      <c r="N18" s="29"/>
      <c r="O18" s="29"/>
      <c r="P18" s="29"/>
      <c r="Q18" s="29"/>
      <c r="R18" s="29"/>
      <c r="S18" s="29"/>
      <c r="T18" s="29"/>
      <c r="U18" s="29"/>
      <c r="V18" s="29"/>
      <c r="W18" s="29"/>
      <c r="X18" s="29"/>
      <c r="Y18" s="29"/>
      <c r="Z18" s="29"/>
      <c r="AA18" s="29"/>
      <c r="AB18" s="29"/>
      <c r="AC18" s="29"/>
    </row>
    <row r="19" spans="1:29">
      <c r="A19" s="4">
        <v>13</v>
      </c>
      <c r="B19" s="25" t="s">
        <v>238</v>
      </c>
      <c r="C19" s="6" t="s">
        <v>279</v>
      </c>
      <c r="D19" s="44" t="s">
        <v>123</v>
      </c>
      <c r="E19" s="59" t="s">
        <v>227</v>
      </c>
      <c r="F19" s="31"/>
      <c r="G19" s="31"/>
      <c r="H19" s="31"/>
      <c r="I19" s="43"/>
      <c r="J19" s="44"/>
      <c r="K19" s="29" t="str">
        <f t="shared" ca="1" si="0"/>
        <v>LCM_THEORY_PRICE NUMERIC(20,2) ,</v>
      </c>
      <c r="L19" s="29"/>
      <c r="M19" s="29"/>
      <c r="N19" s="29"/>
      <c r="O19" s="29"/>
      <c r="P19" s="29"/>
      <c r="Q19" s="29"/>
      <c r="R19" s="29"/>
      <c r="S19" s="29"/>
      <c r="T19" s="29"/>
      <c r="U19" s="29"/>
      <c r="V19" s="29"/>
      <c r="W19" s="29"/>
      <c r="X19" s="29"/>
      <c r="Y19" s="29"/>
      <c r="Z19" s="29"/>
      <c r="AA19" s="29"/>
      <c r="AB19" s="29"/>
      <c r="AC19" s="29"/>
    </row>
    <row r="20" spans="1:29">
      <c r="A20" s="4">
        <v>14</v>
      </c>
      <c r="B20" s="25" t="s">
        <v>239</v>
      </c>
      <c r="C20" s="6" t="s">
        <v>280</v>
      </c>
      <c r="D20" s="44" t="s">
        <v>123</v>
      </c>
      <c r="E20" s="59" t="s">
        <v>227</v>
      </c>
      <c r="F20" s="31"/>
      <c r="G20" s="31"/>
      <c r="H20" s="31"/>
      <c r="I20" s="43"/>
      <c r="J20" s="44"/>
      <c r="K20" s="29" t="str">
        <f t="shared" ca="1" si="0"/>
        <v>LCM_ACTUAL_PRICE NUMERIC(20,2) ,</v>
      </c>
      <c r="L20" s="29"/>
      <c r="M20" s="29"/>
      <c r="N20" s="29"/>
      <c r="O20" s="29"/>
      <c r="P20" s="29"/>
      <c r="Q20" s="29"/>
      <c r="R20" s="29"/>
      <c r="S20" s="29"/>
      <c r="T20" s="29"/>
      <c r="U20" s="29"/>
      <c r="V20" s="29"/>
      <c r="W20" s="29"/>
      <c r="X20" s="29"/>
      <c r="Y20" s="29"/>
      <c r="Z20" s="29"/>
      <c r="AA20" s="29"/>
      <c r="AB20" s="29"/>
      <c r="AC20" s="29"/>
    </row>
    <row r="21" spans="1:29">
      <c r="A21" s="4">
        <v>15</v>
      </c>
      <c r="B21" s="25" t="s">
        <v>124</v>
      </c>
      <c r="C21" s="6" t="s">
        <v>178</v>
      </c>
      <c r="D21" s="6" t="s">
        <v>114</v>
      </c>
      <c r="E21" s="33">
        <v>200</v>
      </c>
      <c r="F21" s="31"/>
      <c r="G21" s="31"/>
      <c r="H21" s="31"/>
      <c r="I21" s="43" t="s">
        <v>220</v>
      </c>
      <c r="J21" s="44" t="s">
        <v>126</v>
      </c>
      <c r="K21" s="29" t="str">
        <f t="shared" ca="1" si="0"/>
        <v>LCM_CONTENT NVARCHAR(200) NOT NULL,</v>
      </c>
      <c r="L21" s="29"/>
      <c r="M21" s="29"/>
      <c r="N21" s="29"/>
      <c r="O21" s="29"/>
      <c r="P21" s="29"/>
      <c r="Q21" s="29"/>
      <c r="R21" s="29"/>
      <c r="S21" s="29"/>
      <c r="T21" s="29"/>
      <c r="U21" s="29"/>
      <c r="V21" s="29"/>
      <c r="W21" s="29"/>
      <c r="X21" s="29"/>
      <c r="Y21" s="29"/>
      <c r="Z21" s="29"/>
      <c r="AA21" s="29"/>
      <c r="AB21" s="29"/>
      <c r="AC21" s="29"/>
    </row>
    <row r="22" spans="1:29">
      <c r="A22" s="4">
        <v>16</v>
      </c>
      <c r="B22" s="25" t="s">
        <v>125</v>
      </c>
      <c r="C22" s="6" t="s">
        <v>179</v>
      </c>
      <c r="D22" s="6" t="s">
        <v>114</v>
      </c>
      <c r="E22" s="32">
        <v>400</v>
      </c>
      <c r="F22" s="31"/>
      <c r="G22" s="31"/>
      <c r="H22" s="31"/>
      <c r="I22" s="52"/>
      <c r="J22" s="44" t="s">
        <v>127</v>
      </c>
      <c r="K22" s="29" t="str">
        <f t="shared" ca="1" si="0"/>
        <v>LCM_REMARK NVARCHAR(400) ,</v>
      </c>
      <c r="L22" s="29"/>
      <c r="M22" s="29"/>
      <c r="N22" s="29"/>
      <c r="O22" s="29"/>
      <c r="P22" s="29"/>
      <c r="Q22" s="29"/>
      <c r="R22" s="29"/>
      <c r="S22" s="29"/>
      <c r="T22" s="29"/>
      <c r="U22" s="29"/>
      <c r="V22" s="29"/>
      <c r="W22" s="29"/>
      <c r="X22" s="29"/>
      <c r="Y22" s="29"/>
      <c r="Z22" s="29"/>
      <c r="AA22" s="29"/>
      <c r="AB22" s="29"/>
      <c r="AC22" s="29"/>
    </row>
    <row r="23" spans="1:29">
      <c r="A23" s="4">
        <v>17</v>
      </c>
      <c r="B23" s="25" t="s">
        <v>133</v>
      </c>
      <c r="C23" s="6" t="s">
        <v>180</v>
      </c>
      <c r="D23" s="6" t="s">
        <v>114</v>
      </c>
      <c r="E23" s="32">
        <v>40</v>
      </c>
      <c r="F23" s="31"/>
      <c r="G23" s="31"/>
      <c r="H23" s="31"/>
      <c r="I23" s="43" t="s">
        <v>220</v>
      </c>
      <c r="J23" s="44" t="s">
        <v>228</v>
      </c>
      <c r="K23" s="29" t="str">
        <f t="shared" ca="1" si="0"/>
        <v>LCM_REGISTOR NVARCHAR(40) NOT NULL,</v>
      </c>
      <c r="L23" s="29"/>
      <c r="M23" s="29"/>
      <c r="N23" s="29"/>
      <c r="O23" s="29"/>
      <c r="P23" s="29"/>
      <c r="Q23" s="29"/>
      <c r="R23" s="29"/>
      <c r="S23" s="29"/>
      <c r="T23" s="29"/>
      <c r="U23" s="29"/>
      <c r="V23" s="29"/>
      <c r="W23" s="29"/>
      <c r="X23" s="29"/>
      <c r="Y23" s="29"/>
      <c r="Z23" s="29"/>
      <c r="AA23" s="29"/>
      <c r="AB23" s="29"/>
      <c r="AC23" s="29"/>
    </row>
    <row r="24" spans="1:29">
      <c r="A24" s="4">
        <v>18</v>
      </c>
      <c r="B24" s="25" t="s">
        <v>134</v>
      </c>
      <c r="C24" s="6" t="s">
        <v>181</v>
      </c>
      <c r="D24" s="6" t="s">
        <v>112</v>
      </c>
      <c r="E24" s="32"/>
      <c r="F24" s="31"/>
      <c r="G24" s="46" t="s">
        <v>235</v>
      </c>
      <c r="H24" s="31"/>
      <c r="I24" s="43" t="s">
        <v>220</v>
      </c>
      <c r="J24" s="44" t="s">
        <v>229</v>
      </c>
      <c r="K24" s="29" t="str">
        <f t="shared" ca="1" si="0"/>
        <v xml:space="preserve">LCM_REGISTDATE DATETIME NOT NULL default GETDATE() </v>
      </c>
      <c r="L24" s="29"/>
      <c r="M24" s="29"/>
      <c r="N24" s="29"/>
      <c r="O24" s="29"/>
      <c r="P24" s="29"/>
      <c r="Q24" s="29"/>
      <c r="R24" s="29"/>
      <c r="S24" s="29"/>
      <c r="T24" s="29"/>
      <c r="U24" s="29"/>
      <c r="V24" s="29"/>
      <c r="W24" s="29"/>
      <c r="X24" s="29"/>
      <c r="Y24" s="29"/>
      <c r="Z24" s="29"/>
      <c r="AA24" s="29"/>
      <c r="AB24" s="29"/>
      <c r="AC24" s="29"/>
    </row>
    <row r="25" spans="1:29">
      <c r="A25" s="28"/>
      <c r="B25" s="28"/>
      <c r="C25" s="29"/>
      <c r="D25" s="28"/>
      <c r="E25" s="28"/>
      <c r="F25" s="28"/>
      <c r="G25" s="28"/>
      <c r="H25" s="28"/>
      <c r="I25" s="29"/>
      <c r="J25" s="29"/>
      <c r="K25" s="53" t="str">
        <f ca="1">"PRIMARY KEY("&amp;IF(OFFSET(C7,0,3,1,1)="PK",C7&amp;IF(OFFSET(C7,1,3,1,1)="","",","),"")&amp;IF(OFFSET(C7,1,3,1,1)="PK",OFFSET(C7,1,0,1,1)&amp;IF(OFFSET(C7,1,0,1,1)="",",",""),"")&amp;"));"</f>
        <v>PRIMARY KEY(LCM_CONTRACTMAIN_ID ));</v>
      </c>
      <c r="L25" s="29"/>
      <c r="M25" s="29"/>
      <c r="N25" s="29"/>
      <c r="O25" s="29"/>
      <c r="P25" s="29"/>
      <c r="Q25" s="29"/>
      <c r="R25" s="29"/>
      <c r="S25" s="29"/>
      <c r="T25" s="29"/>
      <c r="U25" s="29"/>
      <c r="V25" s="29"/>
      <c r="W25" s="29"/>
      <c r="X25" s="29"/>
      <c r="Y25" s="29"/>
      <c r="Z25" s="29"/>
      <c r="AA25" s="29"/>
      <c r="AB25" s="29"/>
      <c r="AC25" s="29"/>
    </row>
    <row r="26" spans="1:29">
      <c r="A26" s="28"/>
      <c r="B26" s="28"/>
      <c r="C26" s="29"/>
      <c r="D26" s="28"/>
      <c r="E26" s="28"/>
      <c r="F26" s="28"/>
      <c r="G26" s="28"/>
      <c r="H26" s="28"/>
      <c r="I26" s="29"/>
      <c r="J26" s="29"/>
      <c r="K26" s="53" t="s">
        <v>232</v>
      </c>
      <c r="L26" s="29"/>
      <c r="M26" s="29"/>
      <c r="N26" s="29"/>
      <c r="O26" s="29"/>
      <c r="P26" s="29"/>
      <c r="Q26" s="29"/>
      <c r="R26" s="29"/>
      <c r="S26" s="29"/>
      <c r="T26" s="29"/>
      <c r="U26" s="29"/>
      <c r="V26" s="29"/>
      <c r="W26" s="29"/>
      <c r="X26" s="29"/>
      <c r="Y26" s="29"/>
      <c r="Z26" s="29"/>
      <c r="AA26" s="29"/>
      <c r="AB26" s="29"/>
      <c r="AC26" s="29"/>
    </row>
    <row r="27" spans="1:29">
      <c r="A27" s="28"/>
      <c r="B27" s="28"/>
      <c r="C27" s="29"/>
      <c r="D27" s="28"/>
      <c r="E27" s="28"/>
      <c r="F27" s="28"/>
      <c r="G27" s="28"/>
      <c r="H27" s="28"/>
      <c r="I27" s="29"/>
      <c r="J27" s="29"/>
      <c r="K27" s="29"/>
      <c r="L27" s="29"/>
      <c r="M27" s="29"/>
      <c r="N27" s="29"/>
      <c r="O27" s="29"/>
      <c r="P27" s="29"/>
      <c r="Q27" s="29"/>
      <c r="R27" s="29"/>
      <c r="S27" s="29"/>
      <c r="T27" s="29"/>
      <c r="U27" s="29"/>
      <c r="V27" s="29"/>
      <c r="W27" s="29"/>
      <c r="X27" s="29"/>
      <c r="Y27" s="29"/>
      <c r="Z27" s="29"/>
      <c r="AA27" s="29"/>
      <c r="AB27" s="29"/>
      <c r="AC27" s="29"/>
    </row>
    <row r="28" spans="1:29">
      <c r="A28" s="28"/>
      <c r="B28" s="28"/>
      <c r="C28" s="29"/>
      <c r="D28" s="28"/>
      <c r="E28" s="28"/>
      <c r="F28" s="28"/>
      <c r="G28" s="28"/>
      <c r="H28" s="28"/>
      <c r="I28" s="29"/>
      <c r="J28" s="29"/>
      <c r="K28" s="29"/>
      <c r="L28" s="29"/>
      <c r="M28" s="29"/>
      <c r="N28" s="29"/>
      <c r="O28" s="29"/>
      <c r="P28" s="29"/>
      <c r="Q28" s="29"/>
      <c r="R28" s="29"/>
      <c r="S28" s="29"/>
      <c r="T28" s="29"/>
      <c r="U28" s="29"/>
      <c r="V28" s="29"/>
      <c r="W28" s="29"/>
      <c r="X28" s="29"/>
      <c r="Y28" s="29"/>
      <c r="Z28" s="29"/>
      <c r="AA28" s="29"/>
      <c r="AB28" s="29"/>
      <c r="AC28" s="29"/>
    </row>
    <row r="29" spans="1:29">
      <c r="A29" s="539" t="s">
        <v>87</v>
      </c>
      <c r="B29" s="552"/>
      <c r="C29" s="564" t="s">
        <v>135</v>
      </c>
      <c r="D29" s="557"/>
      <c r="E29" s="558" t="s">
        <v>88</v>
      </c>
      <c r="F29" s="558"/>
      <c r="G29" s="49"/>
      <c r="H29" s="49"/>
      <c r="I29" s="49"/>
      <c r="J29" s="568" t="s">
        <v>115</v>
      </c>
      <c r="K29" s="29" t="str">
        <f>"/*"&amp;C30&amp;"*/"</f>
        <v>/* 合同(明细)从表*/</v>
      </c>
      <c r="L29" s="29"/>
      <c r="M29" s="29"/>
      <c r="N29" s="29"/>
      <c r="O29" s="29"/>
      <c r="P29" s="29"/>
      <c r="Q29" s="29"/>
      <c r="R29" s="29"/>
      <c r="S29" s="29"/>
      <c r="T29" s="29"/>
      <c r="U29" s="29"/>
      <c r="V29" s="29"/>
      <c r="W29" s="29"/>
      <c r="X29" s="29"/>
      <c r="Y29" s="29"/>
      <c r="Z29" s="29"/>
      <c r="AA29" s="29"/>
      <c r="AB29" s="29"/>
      <c r="AC29" s="29"/>
    </row>
    <row r="30" spans="1:29">
      <c r="A30" s="539" t="s">
        <v>0</v>
      </c>
      <c r="B30" s="552"/>
      <c r="C30" s="564" t="s">
        <v>224</v>
      </c>
      <c r="D30" s="557"/>
      <c r="E30" s="558" t="s">
        <v>89</v>
      </c>
      <c r="F30" s="558"/>
      <c r="G30" s="49"/>
      <c r="H30" s="49"/>
      <c r="I30" s="49"/>
      <c r="J30" s="559"/>
      <c r="K30" s="29" t="str">
        <f>"/*"&amp;C31&amp;"*/"</f>
        <v>/*用于记录合同明细信息*/</v>
      </c>
      <c r="L30" s="29"/>
      <c r="M30" s="29"/>
      <c r="N30" s="29"/>
      <c r="O30" s="29"/>
      <c r="P30" s="29"/>
      <c r="Q30" s="29"/>
      <c r="R30" s="29"/>
      <c r="S30" s="29"/>
      <c r="T30" s="29"/>
      <c r="U30" s="29"/>
      <c r="V30" s="29"/>
      <c r="W30" s="29"/>
      <c r="X30" s="29"/>
      <c r="Y30" s="29"/>
      <c r="Z30" s="29"/>
      <c r="AA30" s="29"/>
      <c r="AB30" s="29"/>
      <c r="AC30" s="29"/>
    </row>
    <row r="31" spans="1:29">
      <c r="A31" s="539" t="s">
        <v>1</v>
      </c>
      <c r="B31" s="552"/>
      <c r="C31" s="569" t="s">
        <v>116</v>
      </c>
      <c r="D31" s="542"/>
      <c r="E31" s="542"/>
      <c r="F31" s="542"/>
      <c r="G31" s="542"/>
      <c r="H31" s="542"/>
      <c r="I31" s="542"/>
      <c r="J31" s="542"/>
      <c r="K31" s="54" t="str">
        <f>"if exists (select * from sysobjects where id = object_id(N'["&amp;J29&amp;"]') and OBJECTPROPERTY(id, N'IsUserTable')= 1)"</f>
        <v>if exists (select * from sysobjects where id = object_id(N'[LZ_CONTRACT_DETAIL]') and OBJECTPROPERTY(id, N'IsUserTable')= 1)</v>
      </c>
      <c r="L31" s="29"/>
      <c r="M31" s="29"/>
      <c r="N31" s="29"/>
      <c r="O31" s="29"/>
      <c r="P31" s="29"/>
      <c r="Q31" s="29"/>
      <c r="R31" s="29"/>
      <c r="S31" s="29"/>
      <c r="T31" s="29"/>
      <c r="U31" s="29"/>
      <c r="V31" s="29"/>
      <c r="W31" s="29"/>
      <c r="X31" s="29"/>
      <c r="Y31" s="29"/>
      <c r="Z31" s="29"/>
      <c r="AA31" s="29"/>
      <c r="AB31" s="29"/>
      <c r="AC31" s="29"/>
    </row>
    <row r="32" spans="1:29">
      <c r="A32" s="36"/>
      <c r="B32" s="55"/>
      <c r="C32" s="48"/>
      <c r="D32" s="47"/>
      <c r="E32" s="47"/>
      <c r="F32" s="47"/>
      <c r="G32" s="47"/>
      <c r="H32" s="47"/>
      <c r="I32" s="47"/>
      <c r="J32" s="47"/>
      <c r="K32" s="54" t="str">
        <f>"DROP TABLE "&amp;J29</f>
        <v>DROP TABLE LZ_CONTRACT_DETAIL</v>
      </c>
      <c r="L32" s="29"/>
      <c r="M32" s="29"/>
      <c r="N32" s="29"/>
      <c r="O32" s="29"/>
      <c r="P32" s="29"/>
      <c r="Q32" s="29"/>
      <c r="R32" s="29"/>
      <c r="S32" s="29"/>
      <c r="T32" s="29"/>
      <c r="U32" s="29"/>
      <c r="V32" s="29"/>
      <c r="W32" s="29"/>
      <c r="X32" s="29"/>
      <c r="Y32" s="29"/>
      <c r="Z32" s="29"/>
      <c r="AA32" s="29"/>
      <c r="AB32" s="29"/>
      <c r="AC32" s="29"/>
    </row>
    <row r="33" spans="1:29">
      <c r="A33" s="1"/>
      <c r="B33" s="50"/>
      <c r="C33" s="1"/>
      <c r="D33" s="2"/>
      <c r="E33" s="1"/>
      <c r="F33" s="1"/>
      <c r="G33" s="1"/>
      <c r="H33" s="1"/>
      <c r="I33" s="1"/>
      <c r="J33" s="1"/>
      <c r="K33" s="53" t="str">
        <f>"GO "</f>
        <v xml:space="preserve">GO </v>
      </c>
      <c r="L33" s="29"/>
      <c r="M33" s="29"/>
      <c r="N33" s="29"/>
      <c r="O33" s="29"/>
      <c r="P33" s="29"/>
      <c r="Q33" s="29"/>
      <c r="R33" s="29"/>
      <c r="S33" s="29"/>
      <c r="T33" s="29"/>
      <c r="U33" s="29"/>
      <c r="V33" s="29"/>
      <c r="W33" s="29"/>
      <c r="X33" s="29"/>
      <c r="Y33" s="29"/>
      <c r="Z33" s="29"/>
      <c r="AA33" s="29"/>
      <c r="AB33" s="29"/>
      <c r="AC33" s="29"/>
    </row>
    <row r="34" spans="1:29">
      <c r="A34" s="3" t="s">
        <v>2</v>
      </c>
      <c r="B34" s="51" t="s">
        <v>90</v>
      </c>
      <c r="C34" s="3" t="s">
        <v>91</v>
      </c>
      <c r="D34" s="3" t="s">
        <v>3</v>
      </c>
      <c r="E34" s="3" t="s">
        <v>4</v>
      </c>
      <c r="F34" s="3" t="s">
        <v>97</v>
      </c>
      <c r="G34" s="42" t="s">
        <v>234</v>
      </c>
      <c r="H34" s="42" t="s">
        <v>233</v>
      </c>
      <c r="I34" s="3" t="s">
        <v>92</v>
      </c>
      <c r="J34" s="3" t="s">
        <v>93</v>
      </c>
      <c r="K34" s="29" t="str">
        <f>"CREATE TABLE "&amp;J29&amp;"("</f>
        <v>CREATE TABLE LZ_CONTRACT_DETAIL(</v>
      </c>
      <c r="L34" s="29"/>
      <c r="M34" s="29"/>
      <c r="N34" s="29"/>
      <c r="O34" s="29"/>
      <c r="P34" s="29"/>
      <c r="Q34" s="29"/>
      <c r="R34" s="29"/>
      <c r="S34" s="29"/>
      <c r="T34" s="29"/>
      <c r="U34" s="29"/>
      <c r="V34" s="29"/>
      <c r="W34" s="29"/>
      <c r="X34" s="29"/>
      <c r="Y34" s="29"/>
      <c r="Z34" s="29"/>
      <c r="AA34" s="29"/>
      <c r="AB34" s="29"/>
      <c r="AC34" s="29"/>
    </row>
    <row r="35" spans="1:29">
      <c r="A35" s="4">
        <v>1</v>
      </c>
      <c r="B35" s="43" t="s">
        <v>52</v>
      </c>
      <c r="C35" s="44" t="s">
        <v>118</v>
      </c>
      <c r="D35" s="44" t="s">
        <v>120</v>
      </c>
      <c r="E35" s="12"/>
      <c r="F35" s="44" t="s">
        <v>117</v>
      </c>
      <c r="G35" s="44"/>
      <c r="H35" s="44" t="s">
        <v>236</v>
      </c>
      <c r="I35" s="44" t="s">
        <v>220</v>
      </c>
      <c r="J35" s="45" t="s">
        <v>157</v>
      </c>
      <c r="K35" s="29" t="str">
        <f ca="1">C35&amp;" "&amp;D35&amp;IF(OR(D35="DATETIME",D35="INT"),E35,"("&amp;E35&amp;")")&amp;" "&amp;I35&amp;IF(G35&lt;&gt;""," default "&amp;G35&amp;" ","")&amp;IF(H35&lt;&gt;""," identity("&amp;H35&amp;") ","")&amp;IF(OFFSET(C35,1,0,1,1)="","",",")</f>
        <v>LCD_ID INT NOT NULL identity(1,1) ,</v>
      </c>
      <c r="L35" s="29"/>
      <c r="M35" s="29"/>
      <c r="N35" s="29"/>
      <c r="O35" s="29"/>
      <c r="P35" s="29"/>
      <c r="Q35" s="29"/>
      <c r="R35" s="29"/>
      <c r="S35" s="29"/>
      <c r="T35" s="29"/>
      <c r="U35" s="29"/>
      <c r="V35" s="29"/>
      <c r="W35" s="29"/>
      <c r="X35" s="29"/>
      <c r="Y35" s="29"/>
      <c r="Z35" s="29"/>
      <c r="AA35" s="29"/>
      <c r="AB35" s="29"/>
      <c r="AC35" s="29"/>
    </row>
    <row r="36" spans="1:29">
      <c r="A36" s="4">
        <v>2</v>
      </c>
      <c r="B36" s="43" t="s">
        <v>38</v>
      </c>
      <c r="C36" s="44" t="s">
        <v>265</v>
      </c>
      <c r="D36" s="44" t="s">
        <v>94</v>
      </c>
      <c r="E36" s="12">
        <v>20</v>
      </c>
      <c r="F36" s="44" t="s">
        <v>117</v>
      </c>
      <c r="G36" s="44"/>
      <c r="H36" s="44"/>
      <c r="I36" s="44" t="s">
        <v>220</v>
      </c>
      <c r="J36" s="45" t="s">
        <v>169</v>
      </c>
      <c r="K36" s="29" t="str">
        <f t="shared" ref="K36:K49" ca="1" si="1">C36&amp;" "&amp;D36&amp;IF(OR(D36="DATETIME",D36="INT"),E36,"("&amp;E36&amp;")")&amp;" "&amp;I36&amp;IF(G36&lt;&gt;""," default "&amp;G36&amp;" ","")&amp;IF(H36&lt;&gt;""," identity("&amp;H36&amp;") ","")&amp;IF(OFFSET(C36,1,0,1,1)="","",",")</f>
        <v>LCD_CONTRACTMAIN_ID NVARCHAR(20) NOT NULL,</v>
      </c>
      <c r="L36" s="29"/>
      <c r="M36" s="29"/>
      <c r="N36" s="29"/>
      <c r="O36" s="29"/>
      <c r="P36" s="29"/>
      <c r="Q36" s="29"/>
      <c r="R36" s="29"/>
      <c r="S36" s="29"/>
      <c r="T36" s="29"/>
      <c r="U36" s="29"/>
      <c r="V36" s="29"/>
      <c r="W36" s="29"/>
      <c r="X36" s="29"/>
      <c r="Y36" s="29"/>
      <c r="Z36" s="29"/>
      <c r="AA36" s="29"/>
      <c r="AB36" s="29"/>
      <c r="AC36" s="29"/>
    </row>
    <row r="37" spans="1:29">
      <c r="A37" s="4">
        <v>3</v>
      </c>
      <c r="B37" s="43" t="s">
        <v>241</v>
      </c>
      <c r="C37" s="44" t="s">
        <v>121</v>
      </c>
      <c r="D37" s="44" t="s">
        <v>94</v>
      </c>
      <c r="E37" s="12">
        <v>20</v>
      </c>
      <c r="F37" s="12"/>
      <c r="G37" s="12"/>
      <c r="H37" s="12"/>
      <c r="I37" s="12"/>
      <c r="J37" s="45" t="s">
        <v>173</v>
      </c>
      <c r="K37" s="29" t="str">
        <f t="shared" ca="1" si="1"/>
        <v>LCD_PACKAGE_ID NVARCHAR(20) ,</v>
      </c>
      <c r="L37" s="29"/>
      <c r="M37" s="29"/>
      <c r="N37" s="29"/>
      <c r="O37" s="29"/>
      <c r="P37" s="29"/>
      <c r="Q37" s="29"/>
      <c r="R37" s="29"/>
      <c r="S37" s="29"/>
      <c r="T37" s="29"/>
      <c r="U37" s="29"/>
      <c r="V37" s="29"/>
      <c r="W37" s="29"/>
      <c r="X37" s="29"/>
      <c r="Y37" s="29"/>
      <c r="Z37" s="29"/>
      <c r="AA37" s="29"/>
      <c r="AB37" s="29"/>
      <c r="AC37" s="29"/>
    </row>
    <row r="38" spans="1:29">
      <c r="A38" s="4">
        <v>4</v>
      </c>
      <c r="B38" s="43" t="s">
        <v>128</v>
      </c>
      <c r="C38" s="44" t="s">
        <v>142</v>
      </c>
      <c r="D38" s="44" t="s">
        <v>122</v>
      </c>
      <c r="E38" s="57" t="s">
        <v>227</v>
      </c>
      <c r="F38" s="12"/>
      <c r="G38" s="12"/>
      <c r="H38" s="12"/>
      <c r="I38" s="12"/>
      <c r="J38" s="45"/>
      <c r="K38" s="29" t="str">
        <f t="shared" ca="1" si="1"/>
        <v>LCD_PACKAGEAMOUNT NUMERIC(20,2) ,</v>
      </c>
      <c r="L38" s="29"/>
      <c r="M38" s="29"/>
      <c r="N38" s="29"/>
      <c r="O38" s="29"/>
      <c r="P38" s="29"/>
      <c r="Q38" s="29"/>
      <c r="R38" s="29"/>
      <c r="S38" s="29"/>
      <c r="T38" s="29"/>
      <c r="U38" s="29"/>
      <c r="V38" s="29"/>
      <c r="W38" s="29"/>
      <c r="X38" s="29"/>
      <c r="Y38" s="29"/>
      <c r="Z38" s="29"/>
      <c r="AA38" s="29"/>
      <c r="AB38" s="29"/>
      <c r="AC38" s="29"/>
    </row>
    <row r="39" spans="1:29">
      <c r="A39" s="4">
        <v>5</v>
      </c>
      <c r="B39" s="43" t="s">
        <v>131</v>
      </c>
      <c r="C39" s="44" t="s">
        <v>143</v>
      </c>
      <c r="D39" s="44" t="s">
        <v>122</v>
      </c>
      <c r="E39" s="57" t="s">
        <v>227</v>
      </c>
      <c r="F39" s="12"/>
      <c r="G39" s="12"/>
      <c r="H39" s="12"/>
      <c r="I39" s="12"/>
      <c r="J39" s="12"/>
      <c r="K39" s="29" t="str">
        <f t="shared" ca="1" si="1"/>
        <v>LCD_UNITPRICE NUMERIC(20,2) ,</v>
      </c>
      <c r="L39" s="29"/>
      <c r="M39" s="29"/>
      <c r="N39" s="29"/>
      <c r="O39" s="29"/>
      <c r="P39" s="29"/>
      <c r="Q39" s="29"/>
      <c r="R39" s="29"/>
      <c r="S39" s="29"/>
      <c r="T39" s="29"/>
      <c r="U39" s="29"/>
      <c r="V39" s="29"/>
      <c r="W39" s="29"/>
      <c r="X39" s="29"/>
      <c r="Y39" s="29"/>
      <c r="Z39" s="29"/>
      <c r="AA39" s="29"/>
      <c r="AB39" s="29"/>
      <c r="AC39" s="29"/>
    </row>
    <row r="40" spans="1:29">
      <c r="A40" s="4">
        <v>6</v>
      </c>
      <c r="B40" s="43" t="s">
        <v>130</v>
      </c>
      <c r="C40" s="44" t="s">
        <v>167</v>
      </c>
      <c r="D40" s="44" t="s">
        <v>96</v>
      </c>
      <c r="E40" s="12"/>
      <c r="F40" s="12"/>
      <c r="G40" s="12"/>
      <c r="H40" s="12"/>
      <c r="I40" s="12"/>
      <c r="J40" s="12"/>
      <c r="K40" s="29" t="str">
        <f t="shared" ca="1" si="1"/>
        <v>LCD_NUMBER INT ,</v>
      </c>
      <c r="L40" s="29"/>
      <c r="M40" s="29"/>
      <c r="N40" s="29"/>
      <c r="O40" s="29"/>
      <c r="P40" s="29"/>
      <c r="Q40" s="29"/>
      <c r="R40" s="29"/>
      <c r="S40" s="29"/>
      <c r="T40" s="29"/>
      <c r="U40" s="29"/>
      <c r="V40" s="29"/>
      <c r="W40" s="29"/>
      <c r="X40" s="29"/>
      <c r="Y40" s="29"/>
      <c r="Z40" s="29"/>
      <c r="AA40" s="29"/>
      <c r="AB40" s="29"/>
      <c r="AC40" s="29"/>
    </row>
    <row r="41" spans="1:29">
      <c r="A41" s="4">
        <v>7</v>
      </c>
      <c r="B41" s="43" t="s">
        <v>132</v>
      </c>
      <c r="C41" s="44" t="s">
        <v>168</v>
      </c>
      <c r="D41" s="44" t="s">
        <v>122</v>
      </c>
      <c r="E41" s="57" t="s">
        <v>230</v>
      </c>
      <c r="F41" s="12"/>
      <c r="G41" s="12"/>
      <c r="H41" s="12"/>
      <c r="I41" s="12"/>
      <c r="J41" s="44" t="s">
        <v>145</v>
      </c>
      <c r="K41" s="29" t="str">
        <f t="shared" ca="1" si="1"/>
        <v>LCD_DISCOUNT NUMERIC(3,2) ,</v>
      </c>
      <c r="L41" s="29"/>
      <c r="M41" s="29"/>
      <c r="N41" s="29"/>
      <c r="O41" s="29"/>
      <c r="P41" s="29"/>
      <c r="Q41" s="29"/>
      <c r="R41" s="29"/>
      <c r="S41" s="29"/>
      <c r="T41" s="29"/>
      <c r="U41" s="29"/>
      <c r="V41" s="29"/>
      <c r="W41" s="29"/>
      <c r="X41" s="29"/>
      <c r="Y41" s="29"/>
      <c r="Z41" s="29"/>
      <c r="AA41" s="29"/>
      <c r="AB41" s="29"/>
      <c r="AC41" s="29"/>
    </row>
    <row r="42" spans="1:29">
      <c r="A42" s="4">
        <v>8</v>
      </c>
      <c r="B42" s="56" t="s">
        <v>242</v>
      </c>
      <c r="C42" s="44" t="s">
        <v>254</v>
      </c>
      <c r="D42" s="44" t="s">
        <v>113</v>
      </c>
      <c r="E42" s="12">
        <v>2</v>
      </c>
      <c r="F42" s="12"/>
      <c r="G42" s="12"/>
      <c r="H42" s="12"/>
      <c r="I42" s="12"/>
      <c r="J42" s="44"/>
      <c r="K42" s="29" t="str">
        <f t="shared" ca="1" si="1"/>
        <v>LCD_CONTINUE_TYPE CHAR(2) ,</v>
      </c>
      <c r="L42" s="29"/>
      <c r="M42" s="29"/>
      <c r="N42" s="29"/>
      <c r="O42" s="29"/>
      <c r="P42" s="29"/>
      <c r="Q42" s="29"/>
      <c r="R42" s="29"/>
      <c r="S42" s="29"/>
      <c r="T42" s="29"/>
      <c r="U42" s="29"/>
      <c r="V42" s="29"/>
      <c r="W42" s="29"/>
      <c r="X42" s="29"/>
      <c r="Y42" s="29"/>
      <c r="Z42" s="29"/>
      <c r="AA42" s="29"/>
      <c r="AB42" s="29"/>
      <c r="AC42" s="29"/>
    </row>
    <row r="43" spans="1:29">
      <c r="A43" s="4">
        <v>9</v>
      </c>
      <c r="B43" s="56" t="s">
        <v>243</v>
      </c>
      <c r="C43" s="44" t="s">
        <v>255</v>
      </c>
      <c r="D43" s="44" t="s">
        <v>113</v>
      </c>
      <c r="E43" s="12">
        <v>2</v>
      </c>
      <c r="F43" s="12"/>
      <c r="G43" s="12"/>
      <c r="H43" s="12"/>
      <c r="I43" s="12"/>
      <c r="J43" s="44"/>
      <c r="K43" s="29" t="str">
        <f t="shared" ca="1" si="1"/>
        <v>LCD_ISCONTINUE CHAR(2) ,</v>
      </c>
      <c r="L43" s="29"/>
      <c r="M43" s="29"/>
      <c r="N43" s="29"/>
      <c r="O43" s="29"/>
      <c r="P43" s="29"/>
      <c r="Q43" s="29"/>
      <c r="R43" s="29"/>
      <c r="S43" s="29"/>
      <c r="T43" s="29"/>
      <c r="U43" s="29"/>
      <c r="V43" s="29"/>
      <c r="W43" s="29"/>
      <c r="X43" s="29"/>
      <c r="Y43" s="29"/>
      <c r="Z43" s="29"/>
      <c r="AA43" s="29"/>
      <c r="AB43" s="29"/>
      <c r="AC43" s="29"/>
    </row>
    <row r="44" spans="1:29">
      <c r="A44" s="4">
        <v>10</v>
      </c>
      <c r="B44" s="56" t="s">
        <v>244</v>
      </c>
      <c r="C44" s="44" t="s">
        <v>256</v>
      </c>
      <c r="D44" s="44" t="s">
        <v>94</v>
      </c>
      <c r="E44" s="12">
        <v>10</v>
      </c>
      <c r="F44" s="12"/>
      <c r="G44" s="12"/>
      <c r="H44" s="12"/>
      <c r="I44" s="12"/>
      <c r="J44" s="44" t="s">
        <v>257</v>
      </c>
      <c r="K44" s="29" t="str">
        <f t="shared" ca="1" si="1"/>
        <v>LCD_TIMELINESS NVARCHAR(10) ,</v>
      </c>
      <c r="L44" s="29"/>
      <c r="M44" s="29"/>
      <c r="N44" s="29"/>
      <c r="O44" s="29"/>
      <c r="P44" s="29"/>
      <c r="Q44" s="29"/>
      <c r="R44" s="29"/>
      <c r="S44" s="29"/>
      <c r="T44" s="29"/>
      <c r="U44" s="29"/>
      <c r="V44" s="29"/>
      <c r="W44" s="29"/>
      <c r="X44" s="29"/>
      <c r="Y44" s="29"/>
      <c r="Z44" s="29"/>
      <c r="AA44" s="29"/>
      <c r="AB44" s="29"/>
      <c r="AC44" s="29"/>
    </row>
    <row r="45" spans="1:29">
      <c r="A45" s="4">
        <v>11</v>
      </c>
      <c r="B45" s="56" t="s">
        <v>246</v>
      </c>
      <c r="C45" s="44" t="s">
        <v>259</v>
      </c>
      <c r="D45" s="44" t="s">
        <v>112</v>
      </c>
      <c r="E45" s="57"/>
      <c r="F45" s="12"/>
      <c r="G45" s="12"/>
      <c r="H45" s="12"/>
      <c r="I45" s="12"/>
      <c r="J45" s="44"/>
      <c r="K45" s="29" t="str">
        <f t="shared" ca="1" si="1"/>
        <v>LCD_EFFECTIVE_DATE DATETIME ,</v>
      </c>
      <c r="L45" s="29"/>
      <c r="M45" s="29"/>
      <c r="N45" s="29"/>
      <c r="O45" s="29"/>
      <c r="P45" s="29"/>
      <c r="Q45" s="29"/>
      <c r="R45" s="29"/>
      <c r="S45" s="29"/>
      <c r="T45" s="29"/>
      <c r="U45" s="29"/>
      <c r="V45" s="29"/>
      <c r="W45" s="29"/>
      <c r="X45" s="29"/>
      <c r="Y45" s="29"/>
      <c r="Z45" s="29"/>
      <c r="AA45" s="29"/>
      <c r="AB45" s="29"/>
      <c r="AC45" s="29"/>
    </row>
    <row r="46" spans="1:29">
      <c r="A46" s="4">
        <v>12</v>
      </c>
      <c r="B46" s="56" t="s">
        <v>245</v>
      </c>
      <c r="C46" s="44" t="s">
        <v>260</v>
      </c>
      <c r="D46" s="44" t="s">
        <v>112</v>
      </c>
      <c r="E46" s="57"/>
      <c r="F46" s="12"/>
      <c r="G46" s="12"/>
      <c r="H46" s="12"/>
      <c r="I46" s="12"/>
      <c r="J46" s="44"/>
      <c r="K46" s="29" t="str">
        <f t="shared" ca="1" si="1"/>
        <v>LCD_EXPIRATION_DATE DATETIME ,</v>
      </c>
      <c r="L46" s="29"/>
      <c r="M46" s="29"/>
      <c r="N46" s="29"/>
      <c r="O46" s="29"/>
      <c r="P46" s="29"/>
      <c r="Q46" s="29"/>
      <c r="R46" s="29"/>
      <c r="S46" s="29"/>
      <c r="T46" s="29"/>
      <c r="U46" s="29"/>
      <c r="V46" s="29"/>
      <c r="W46" s="29"/>
      <c r="X46" s="29"/>
      <c r="Y46" s="29"/>
      <c r="Z46" s="29"/>
      <c r="AA46" s="29"/>
      <c r="AB46" s="29"/>
      <c r="AC46" s="29"/>
    </row>
    <row r="47" spans="1:29">
      <c r="A47" s="4">
        <v>13</v>
      </c>
      <c r="B47" s="56" t="s">
        <v>247</v>
      </c>
      <c r="C47" s="44" t="s">
        <v>262</v>
      </c>
      <c r="D47" s="44" t="s">
        <v>112</v>
      </c>
      <c r="E47" s="57"/>
      <c r="F47" s="12"/>
      <c r="G47" s="12"/>
      <c r="H47" s="12"/>
      <c r="I47" s="12"/>
      <c r="J47" s="44"/>
      <c r="K47" s="29" t="str">
        <f t="shared" ca="1" si="1"/>
        <v>LCD_SHOULDCONTINUE_DATE DATETIME ,</v>
      </c>
      <c r="L47" s="29"/>
      <c r="M47" s="29"/>
      <c r="N47" s="29"/>
      <c r="O47" s="29"/>
      <c r="P47" s="29"/>
      <c r="Q47" s="29"/>
      <c r="R47" s="29"/>
      <c r="S47" s="29"/>
      <c r="T47" s="29"/>
      <c r="U47" s="29"/>
      <c r="V47" s="29"/>
      <c r="W47" s="29"/>
      <c r="X47" s="29"/>
      <c r="Y47" s="29"/>
      <c r="Z47" s="29"/>
      <c r="AA47" s="29"/>
      <c r="AB47" s="29"/>
      <c r="AC47" s="29"/>
    </row>
    <row r="48" spans="1:29">
      <c r="A48" s="4">
        <v>14</v>
      </c>
      <c r="B48" s="56" t="s">
        <v>133</v>
      </c>
      <c r="C48" s="44" t="s">
        <v>144</v>
      </c>
      <c r="D48" s="44" t="s">
        <v>114</v>
      </c>
      <c r="E48" s="12">
        <v>40</v>
      </c>
      <c r="F48" s="12"/>
      <c r="G48" s="12"/>
      <c r="H48" s="12"/>
      <c r="I48" s="44" t="s">
        <v>220</v>
      </c>
      <c r="J48" s="44" t="s">
        <v>228</v>
      </c>
      <c r="K48" s="29" t="str">
        <f t="shared" ca="1" si="1"/>
        <v>LCD_REGISTOR NVARCHAR(40) NOT NULL,</v>
      </c>
      <c r="L48" s="29"/>
      <c r="M48" s="29"/>
      <c r="N48" s="29"/>
      <c r="O48" s="29"/>
      <c r="P48" s="29"/>
      <c r="Q48" s="29"/>
      <c r="R48" s="29"/>
      <c r="S48" s="29"/>
      <c r="T48" s="29"/>
      <c r="U48" s="29"/>
      <c r="V48" s="29"/>
      <c r="W48" s="29"/>
      <c r="X48" s="29"/>
      <c r="Y48" s="29"/>
      <c r="Z48" s="29"/>
      <c r="AA48" s="29"/>
      <c r="AB48" s="29"/>
      <c r="AC48" s="29"/>
    </row>
    <row r="49" spans="1:29">
      <c r="A49" s="4">
        <v>15</v>
      </c>
      <c r="B49" s="43" t="s">
        <v>134</v>
      </c>
      <c r="C49" s="44" t="s">
        <v>146</v>
      </c>
      <c r="D49" s="44" t="s">
        <v>112</v>
      </c>
      <c r="E49" s="44"/>
      <c r="F49" s="44"/>
      <c r="G49" s="58" t="s">
        <v>235</v>
      </c>
      <c r="H49" s="44"/>
      <c r="I49" s="44" t="s">
        <v>220</v>
      </c>
      <c r="J49" s="44" t="s">
        <v>229</v>
      </c>
      <c r="K49" s="29" t="str">
        <f t="shared" ca="1" si="1"/>
        <v xml:space="preserve">LCD_REGIST_DATE DATETIME NOT NULL default GETDATE() </v>
      </c>
      <c r="L49" s="29"/>
      <c r="M49" s="29"/>
      <c r="N49" s="29"/>
      <c r="O49" s="29"/>
      <c r="P49" s="29"/>
      <c r="Q49" s="29"/>
      <c r="R49" s="29"/>
      <c r="S49" s="29"/>
      <c r="T49" s="29"/>
      <c r="U49" s="29"/>
      <c r="V49" s="29"/>
      <c r="W49" s="29"/>
      <c r="X49" s="29"/>
      <c r="Y49" s="29"/>
      <c r="Z49" s="29"/>
      <c r="AA49" s="29"/>
      <c r="AB49" s="29"/>
      <c r="AC49" s="29"/>
    </row>
    <row r="50" spans="1:29">
      <c r="A50" s="28"/>
      <c r="B50" s="28"/>
      <c r="C50" s="29"/>
      <c r="D50" s="29"/>
      <c r="E50" s="29"/>
      <c r="F50" s="29"/>
      <c r="G50" s="29"/>
      <c r="H50" s="29"/>
      <c r="I50" s="29"/>
      <c r="J50" s="29"/>
      <c r="K50" s="53" t="str">
        <f ca="1">"PRIMARY KEY("&amp;IF(OFFSET(C35,0,3,1,1)="PK",C35&amp;IF(OFFSET(C35,1,3,1,1)="","",","),"")&amp;IF(OFFSET(C35,1,3,1,1)="PK",OFFSET(C35,1,0,1,1)&amp;IF(OFFSET(C35,1,0,1,1)="",",",""),"")&amp;"));"</f>
        <v>PRIMARY KEY(LCD_ID,LCD_CONTRACTMAIN_ID));</v>
      </c>
      <c r="L50" s="29"/>
      <c r="M50" s="29"/>
      <c r="N50" s="29"/>
      <c r="O50" s="29"/>
      <c r="P50" s="29"/>
      <c r="Q50" s="29"/>
      <c r="R50" s="29"/>
      <c r="S50" s="29"/>
      <c r="T50" s="29"/>
      <c r="U50" s="29"/>
      <c r="V50" s="29"/>
      <c r="W50" s="29"/>
      <c r="X50" s="29"/>
      <c r="Y50" s="29"/>
      <c r="Z50" s="29"/>
      <c r="AA50" s="29"/>
      <c r="AB50" s="29"/>
      <c r="AC50" s="29"/>
    </row>
    <row r="51" spans="1:29">
      <c r="A51" s="28"/>
      <c r="B51" s="28"/>
      <c r="C51" s="29"/>
      <c r="D51" s="29"/>
      <c r="E51" s="29"/>
      <c r="F51" s="29"/>
      <c r="G51" s="29"/>
      <c r="H51" s="29"/>
      <c r="I51" s="29"/>
      <c r="J51" s="29"/>
      <c r="K51" s="53" t="s">
        <v>232</v>
      </c>
      <c r="L51" s="29"/>
      <c r="M51" s="29"/>
      <c r="N51" s="29"/>
      <c r="O51" s="29"/>
      <c r="P51" s="29"/>
      <c r="Q51" s="29"/>
      <c r="R51" s="29"/>
      <c r="S51" s="29"/>
      <c r="T51" s="29"/>
      <c r="U51" s="29"/>
      <c r="V51" s="29"/>
      <c r="W51" s="29"/>
      <c r="X51" s="29"/>
      <c r="Y51" s="29"/>
      <c r="Z51" s="29"/>
      <c r="AA51" s="29"/>
      <c r="AB51" s="29"/>
      <c r="AC51" s="29"/>
    </row>
    <row r="52" spans="1:29">
      <c r="A52" s="539" t="s">
        <v>87</v>
      </c>
      <c r="B52" s="552"/>
      <c r="C52" s="564" t="s">
        <v>159</v>
      </c>
      <c r="D52" s="557"/>
      <c r="E52" s="558" t="s">
        <v>88</v>
      </c>
      <c r="F52" s="558"/>
      <c r="G52" s="49"/>
      <c r="H52" s="49"/>
      <c r="I52" s="49"/>
      <c r="J52" s="568" t="s">
        <v>151</v>
      </c>
      <c r="K52" s="29" t="str">
        <f>"/*"&amp;C53&amp;"*/"</f>
        <v>/*产品套餐信息表*/</v>
      </c>
      <c r="L52" s="29"/>
      <c r="M52" s="29"/>
      <c r="N52" s="29"/>
      <c r="O52" s="29"/>
      <c r="P52" s="29"/>
      <c r="Q52" s="29"/>
      <c r="R52" s="29"/>
      <c r="S52" s="29"/>
      <c r="T52" s="29"/>
      <c r="U52" s="29"/>
      <c r="V52" s="29"/>
      <c r="W52" s="29"/>
      <c r="X52" s="29"/>
      <c r="Y52" s="29"/>
      <c r="Z52" s="29"/>
      <c r="AA52" s="29"/>
      <c r="AB52" s="29"/>
      <c r="AC52" s="29"/>
    </row>
    <row r="53" spans="1:29">
      <c r="A53" s="539" t="s">
        <v>0</v>
      </c>
      <c r="B53" s="552"/>
      <c r="C53" s="564" t="s">
        <v>150</v>
      </c>
      <c r="D53" s="557"/>
      <c r="E53" s="558" t="s">
        <v>89</v>
      </c>
      <c r="F53" s="558"/>
      <c r="G53" s="49"/>
      <c r="H53" s="49"/>
      <c r="I53" s="49"/>
      <c r="J53" s="559"/>
      <c r="K53" s="29" t="str">
        <f>"/*"&amp;C54&amp;"*/"</f>
        <v>/*用于记录产品套餐信息*/</v>
      </c>
      <c r="L53" s="29"/>
      <c r="M53" s="29"/>
      <c r="N53" s="29"/>
      <c r="O53" s="29"/>
      <c r="P53" s="29"/>
      <c r="Q53" s="29"/>
      <c r="R53" s="29"/>
      <c r="S53" s="29"/>
      <c r="T53" s="29"/>
      <c r="U53" s="29"/>
      <c r="V53" s="29"/>
      <c r="W53" s="29"/>
      <c r="X53" s="29"/>
      <c r="Y53" s="29"/>
      <c r="Z53" s="29"/>
      <c r="AA53" s="29"/>
      <c r="AB53" s="29"/>
      <c r="AC53" s="29"/>
    </row>
    <row r="54" spans="1:29">
      <c r="A54" s="539" t="s">
        <v>1</v>
      </c>
      <c r="B54" s="552"/>
      <c r="C54" s="569" t="s">
        <v>160</v>
      </c>
      <c r="D54" s="542"/>
      <c r="E54" s="542"/>
      <c r="F54" s="542"/>
      <c r="G54" s="542"/>
      <c r="H54" s="542"/>
      <c r="I54" s="542"/>
      <c r="J54" s="542"/>
      <c r="K54" s="54" t="str">
        <f>"if exists (select * from sysobjects where id = object_id(N'["&amp;J52&amp;"]') and OBJECTPROPERTY(id, N'IsUserTable')= 1)"</f>
        <v>if exists (select * from sysobjects where id = object_id(N'[LZ_PRODUCTPACKAGE_INFO]') and OBJECTPROPERTY(id, N'IsUserTable')= 1)</v>
      </c>
      <c r="L54" s="29"/>
      <c r="M54" s="29"/>
      <c r="N54" s="29"/>
      <c r="O54" s="29"/>
      <c r="P54" s="29"/>
      <c r="Q54" s="29"/>
      <c r="R54" s="29"/>
      <c r="S54" s="29"/>
      <c r="T54" s="29"/>
      <c r="U54" s="29"/>
      <c r="V54" s="29"/>
      <c r="W54" s="29"/>
      <c r="X54" s="29"/>
      <c r="Y54" s="29"/>
      <c r="Z54" s="29"/>
      <c r="AA54" s="29"/>
      <c r="AB54" s="29"/>
      <c r="AC54" s="29"/>
    </row>
    <row r="55" spans="1:29">
      <c r="A55" s="36"/>
      <c r="B55" s="55"/>
      <c r="C55" s="48"/>
      <c r="D55" s="47"/>
      <c r="E55" s="47"/>
      <c r="F55" s="47"/>
      <c r="G55" s="47"/>
      <c r="H55" s="47"/>
      <c r="I55" s="47"/>
      <c r="J55" s="47"/>
      <c r="K55" s="54" t="str">
        <f>"DROP TABLE "&amp;J52</f>
        <v>DROP TABLE LZ_PRODUCTPACKAGE_INFO</v>
      </c>
      <c r="L55" s="29"/>
      <c r="M55" s="29"/>
      <c r="N55" s="29"/>
      <c r="O55" s="29"/>
      <c r="P55" s="29"/>
      <c r="Q55" s="29"/>
      <c r="R55" s="29"/>
      <c r="S55" s="29"/>
      <c r="T55" s="29"/>
      <c r="U55" s="29"/>
      <c r="V55" s="29"/>
      <c r="W55" s="29"/>
      <c r="X55" s="29"/>
      <c r="Y55" s="29"/>
      <c r="Z55" s="29"/>
      <c r="AA55" s="29"/>
      <c r="AB55" s="29"/>
      <c r="AC55" s="29"/>
    </row>
    <row r="56" spans="1:29">
      <c r="A56" s="1"/>
      <c r="B56" s="50"/>
      <c r="C56" s="1"/>
      <c r="D56" s="2"/>
      <c r="E56" s="1"/>
      <c r="F56" s="1"/>
      <c r="G56" s="1"/>
      <c r="H56" s="1"/>
      <c r="I56" s="1"/>
      <c r="J56" s="1"/>
      <c r="K56" s="53" t="str">
        <f>"GO "</f>
        <v xml:space="preserve">GO </v>
      </c>
      <c r="L56" s="29"/>
      <c r="M56" s="29"/>
      <c r="N56" s="29"/>
      <c r="O56" s="29"/>
      <c r="P56" s="29"/>
      <c r="Q56" s="29"/>
      <c r="R56" s="29"/>
      <c r="S56" s="29"/>
      <c r="T56" s="29"/>
      <c r="U56" s="29"/>
      <c r="V56" s="29"/>
      <c r="W56" s="29"/>
      <c r="X56" s="29"/>
      <c r="Y56" s="29"/>
      <c r="Z56" s="29"/>
      <c r="AA56" s="29"/>
      <c r="AB56" s="29"/>
      <c r="AC56" s="29"/>
    </row>
    <row r="57" spans="1:29">
      <c r="A57" s="3" t="s">
        <v>2</v>
      </c>
      <c r="B57" s="51" t="s">
        <v>90</v>
      </c>
      <c r="C57" s="3" t="s">
        <v>91</v>
      </c>
      <c r="D57" s="3" t="s">
        <v>3</v>
      </c>
      <c r="E57" s="3" t="s">
        <v>4</v>
      </c>
      <c r="F57" s="3" t="s">
        <v>97</v>
      </c>
      <c r="G57" s="42" t="s">
        <v>234</v>
      </c>
      <c r="H57" s="42" t="s">
        <v>233</v>
      </c>
      <c r="I57" s="3" t="s">
        <v>92</v>
      </c>
      <c r="J57" s="3" t="s">
        <v>93</v>
      </c>
      <c r="K57" s="29" t="str">
        <f>"CREATE TABLE "&amp;J52&amp;"("</f>
        <v>CREATE TABLE LZ_PRODUCTPACKAGE_INFO(</v>
      </c>
      <c r="L57" s="29"/>
      <c r="M57" s="29"/>
      <c r="N57" s="29"/>
      <c r="O57" s="29"/>
      <c r="P57" s="29"/>
      <c r="Q57" s="29"/>
      <c r="R57" s="29"/>
      <c r="S57" s="29"/>
      <c r="T57" s="29"/>
      <c r="U57" s="29"/>
      <c r="V57" s="29"/>
      <c r="W57" s="29"/>
      <c r="X57" s="29"/>
      <c r="Y57" s="29"/>
      <c r="Z57" s="29"/>
      <c r="AA57" s="29"/>
      <c r="AB57" s="29"/>
      <c r="AC57" s="29"/>
    </row>
    <row r="58" spans="1:29" ht="24">
      <c r="A58" s="4">
        <v>1</v>
      </c>
      <c r="B58" s="43" t="s">
        <v>44</v>
      </c>
      <c r="C58" s="44" t="s">
        <v>152</v>
      </c>
      <c r="D58" s="44" t="s">
        <v>95</v>
      </c>
      <c r="E58" s="60">
        <v>20</v>
      </c>
      <c r="F58" s="44" t="s">
        <v>101</v>
      </c>
      <c r="G58" s="44"/>
      <c r="H58" s="44"/>
      <c r="I58" s="12" t="s">
        <v>149</v>
      </c>
      <c r="J58" s="45" t="s">
        <v>211</v>
      </c>
      <c r="K58" s="29" t="str">
        <f ca="1">C58&amp;" "&amp;D58&amp;IF(OR(D58="DATETIME",D58="INT"),E58,"("&amp;E58&amp;")")&amp;" "&amp;I58&amp;IF(G58&lt;&gt;""," default "&amp;G58&amp;" ","")&amp;IF(H58&lt;&gt;""," identity("&amp;H58&amp;") ","")&amp;IF(OFFSET(C58,1,0,1,1)="","",",")</f>
        <v>PPI_PACKAGE_ID NVARCHAR(20) not null,</v>
      </c>
      <c r="L58" s="29"/>
      <c r="M58" s="29"/>
      <c r="N58" s="29"/>
      <c r="O58" s="29"/>
      <c r="P58" s="29"/>
      <c r="Q58" s="29"/>
      <c r="R58" s="29"/>
      <c r="S58" s="29"/>
      <c r="T58" s="29"/>
      <c r="U58" s="29"/>
      <c r="V58" s="29"/>
      <c r="W58" s="29"/>
      <c r="X58" s="29"/>
      <c r="Y58" s="29"/>
      <c r="Z58" s="29"/>
      <c r="AA58" s="29"/>
      <c r="AB58" s="29"/>
      <c r="AC58" s="29"/>
    </row>
    <row r="59" spans="1:29">
      <c r="A59" s="4">
        <v>2</v>
      </c>
      <c r="B59" s="43" t="s">
        <v>45</v>
      </c>
      <c r="C59" s="44" t="s">
        <v>156</v>
      </c>
      <c r="D59" s="44" t="s">
        <v>95</v>
      </c>
      <c r="E59" s="60">
        <v>200</v>
      </c>
      <c r="F59" s="44"/>
      <c r="G59" s="44"/>
      <c r="H59" s="44"/>
      <c r="I59" s="12"/>
      <c r="J59" s="44"/>
      <c r="K59" s="29" t="str">
        <f t="shared" ref="K59:K71" ca="1" si="2">C59&amp;" "&amp;D59&amp;IF(OR(D59="DATETIME",D59="INT"),E59,"("&amp;E59&amp;")")&amp;" "&amp;I59&amp;IF(G59&lt;&gt;""," default "&amp;G59&amp;" ","")&amp;IF(H59&lt;&gt;""," identity("&amp;H59&amp;") ","")&amp;IF(OFFSET(C59,1,0,1,1)="","",",")</f>
        <v>PPI_PACKAGE_NAME NVARCHAR(200) ,</v>
      </c>
      <c r="L59" s="29"/>
      <c r="M59" s="29"/>
      <c r="N59" s="29"/>
      <c r="O59" s="29"/>
      <c r="P59" s="29"/>
      <c r="Q59" s="29"/>
      <c r="R59" s="29"/>
      <c r="S59" s="29"/>
      <c r="T59" s="29"/>
      <c r="U59" s="29"/>
      <c r="V59" s="29"/>
      <c r="W59" s="29"/>
      <c r="X59" s="29"/>
      <c r="Y59" s="29"/>
      <c r="Z59" s="29"/>
      <c r="AA59" s="29"/>
      <c r="AB59" s="29"/>
      <c r="AC59" s="29"/>
    </row>
    <row r="60" spans="1:29">
      <c r="A60" s="4">
        <v>3</v>
      </c>
      <c r="B60" s="43" t="s">
        <v>129</v>
      </c>
      <c r="C60" s="44" t="s">
        <v>216</v>
      </c>
      <c r="D60" s="44" t="s">
        <v>123</v>
      </c>
      <c r="E60" s="59" t="s">
        <v>227</v>
      </c>
      <c r="F60" s="44"/>
      <c r="G60" s="44"/>
      <c r="H60" s="44"/>
      <c r="I60" s="12"/>
      <c r="J60" s="45"/>
      <c r="K60" s="29" t="str">
        <f t="shared" ca="1" si="2"/>
        <v>PPI_PACKAGE_PRICE NUMERIC(20,2) ,</v>
      </c>
      <c r="L60" s="29"/>
      <c r="M60" s="29"/>
      <c r="N60" s="29"/>
      <c r="O60" s="29"/>
      <c r="P60" s="29"/>
      <c r="Q60" s="29"/>
      <c r="R60" s="29"/>
      <c r="S60" s="29"/>
      <c r="T60" s="29"/>
      <c r="U60" s="29"/>
      <c r="V60" s="29"/>
      <c r="W60" s="29"/>
      <c r="X60" s="29"/>
      <c r="Y60" s="29"/>
      <c r="Z60" s="29"/>
      <c r="AA60" s="29"/>
      <c r="AB60" s="29"/>
      <c r="AC60" s="29"/>
    </row>
    <row r="61" spans="1:29">
      <c r="A61" s="4">
        <v>4</v>
      </c>
      <c r="B61" s="43" t="s">
        <v>248</v>
      </c>
      <c r="C61" s="44" t="s">
        <v>275</v>
      </c>
      <c r="D61" s="44" t="s">
        <v>95</v>
      </c>
      <c r="E61" s="60">
        <v>20</v>
      </c>
      <c r="F61" s="44"/>
      <c r="G61" s="44"/>
      <c r="H61" s="44"/>
      <c r="I61" s="12"/>
      <c r="J61" s="45"/>
      <c r="K61" s="29" t="str">
        <f t="shared" ca="1" si="2"/>
        <v>PPI_UNIT NVARCHAR(20) ,</v>
      </c>
      <c r="L61" s="29"/>
      <c r="M61" s="29"/>
      <c r="N61" s="29"/>
      <c r="O61" s="29"/>
      <c r="P61" s="29"/>
      <c r="Q61" s="29"/>
      <c r="R61" s="29"/>
      <c r="S61" s="29"/>
      <c r="T61" s="29"/>
      <c r="U61" s="29"/>
      <c r="V61" s="29"/>
      <c r="W61" s="29"/>
      <c r="X61" s="29"/>
      <c r="Y61" s="29"/>
      <c r="Z61" s="29"/>
      <c r="AA61" s="29"/>
      <c r="AB61" s="29"/>
      <c r="AC61" s="29"/>
    </row>
    <row r="62" spans="1:29">
      <c r="A62" s="4">
        <v>5</v>
      </c>
      <c r="B62" s="43" t="s">
        <v>249</v>
      </c>
      <c r="C62" s="44" t="s">
        <v>276</v>
      </c>
      <c r="D62" s="44" t="s">
        <v>123</v>
      </c>
      <c r="E62" s="59" t="s">
        <v>227</v>
      </c>
      <c r="F62" s="44"/>
      <c r="G62" s="44"/>
      <c r="H62" s="44"/>
      <c r="I62" s="12"/>
      <c r="J62" s="45"/>
      <c r="K62" s="29" t="str">
        <f t="shared" ca="1" si="2"/>
        <v>PPI_NUMBER NUMERIC(20,2) ,</v>
      </c>
      <c r="L62" s="29"/>
      <c r="M62" s="29"/>
      <c r="N62" s="29"/>
      <c r="O62" s="29"/>
      <c r="P62" s="29"/>
      <c r="Q62" s="29"/>
      <c r="R62" s="29"/>
      <c r="S62" s="29"/>
      <c r="T62" s="29"/>
      <c r="U62" s="29"/>
      <c r="V62" s="29"/>
      <c r="W62" s="29"/>
      <c r="X62" s="29"/>
      <c r="Y62" s="29"/>
      <c r="Z62" s="29"/>
      <c r="AA62" s="29"/>
      <c r="AB62" s="29"/>
      <c r="AC62" s="29"/>
    </row>
    <row r="63" spans="1:29">
      <c r="A63" s="4">
        <v>6</v>
      </c>
      <c r="B63" s="43" t="s">
        <v>182</v>
      </c>
      <c r="C63" s="44" t="s">
        <v>217</v>
      </c>
      <c r="D63" s="44" t="s">
        <v>95</v>
      </c>
      <c r="E63" s="60">
        <v>20</v>
      </c>
      <c r="F63" s="12"/>
      <c r="G63" s="12"/>
      <c r="H63" s="12"/>
      <c r="I63" s="12"/>
      <c r="J63" s="45" t="s">
        <v>218</v>
      </c>
      <c r="K63" s="29" t="str">
        <f t="shared" ca="1" si="2"/>
        <v>PPI_PACKAGE_TYPE NVARCHAR(20) ,</v>
      </c>
      <c r="L63" s="29"/>
      <c r="M63" s="29"/>
      <c r="N63" s="29"/>
      <c r="O63" s="29"/>
      <c r="P63" s="29"/>
      <c r="Q63" s="29"/>
      <c r="R63" s="29"/>
      <c r="S63" s="29"/>
      <c r="T63" s="29"/>
      <c r="U63" s="29"/>
      <c r="V63" s="29"/>
      <c r="W63" s="29"/>
      <c r="X63" s="29"/>
      <c r="Y63" s="29"/>
      <c r="Z63" s="29"/>
      <c r="AA63" s="29"/>
      <c r="AB63" s="29"/>
      <c r="AC63" s="29"/>
    </row>
    <row r="64" spans="1:29">
      <c r="A64" s="4">
        <v>7</v>
      </c>
      <c r="B64" s="56" t="s">
        <v>197</v>
      </c>
      <c r="C64" s="44" t="s">
        <v>258</v>
      </c>
      <c r="D64" s="44" t="s">
        <v>112</v>
      </c>
      <c r="E64" s="60"/>
      <c r="F64" s="12"/>
      <c r="G64" s="12"/>
      <c r="H64" s="12"/>
      <c r="I64" s="12"/>
      <c r="J64" s="12"/>
      <c r="K64" s="29" t="str">
        <f t="shared" ca="1" si="2"/>
        <v>PPI_EFFECTIVE_DATE DATETIME ,</v>
      </c>
      <c r="L64" s="29"/>
      <c r="M64" s="29"/>
      <c r="N64" s="29"/>
      <c r="O64" s="29"/>
      <c r="P64" s="29"/>
      <c r="Q64" s="29"/>
      <c r="R64" s="29"/>
      <c r="S64" s="29"/>
      <c r="T64" s="29"/>
      <c r="U64" s="29"/>
      <c r="V64" s="29"/>
      <c r="W64" s="29"/>
      <c r="X64" s="29"/>
      <c r="Y64" s="29"/>
      <c r="Z64" s="29"/>
      <c r="AA64" s="29"/>
      <c r="AB64" s="29"/>
      <c r="AC64" s="29"/>
    </row>
    <row r="65" spans="1:29">
      <c r="A65" s="4">
        <v>8</v>
      </c>
      <c r="B65" s="56" t="s">
        <v>183</v>
      </c>
      <c r="C65" s="44" t="s">
        <v>198</v>
      </c>
      <c r="D65" s="44" t="s">
        <v>112</v>
      </c>
      <c r="E65" s="60"/>
      <c r="F65" s="12"/>
      <c r="G65" s="12"/>
      <c r="H65" s="12"/>
      <c r="I65" s="12"/>
      <c r="J65" s="12"/>
      <c r="K65" s="29" t="str">
        <f t="shared" ca="1" si="2"/>
        <v>PPI_EXPIRATION_DATE DATETIME ,</v>
      </c>
      <c r="L65" s="29"/>
      <c r="M65" s="29"/>
      <c r="N65" s="29"/>
      <c r="O65" s="29"/>
      <c r="P65" s="29"/>
      <c r="Q65" s="29"/>
      <c r="R65" s="29"/>
      <c r="S65" s="29"/>
      <c r="T65" s="29"/>
      <c r="U65" s="29"/>
      <c r="V65" s="29"/>
      <c r="W65" s="29"/>
      <c r="X65" s="29"/>
      <c r="Y65" s="29"/>
      <c r="Z65" s="29"/>
      <c r="AA65" s="29"/>
      <c r="AB65" s="29"/>
      <c r="AC65" s="29"/>
    </row>
    <row r="66" spans="1:29">
      <c r="A66" s="4">
        <v>9</v>
      </c>
      <c r="B66" s="56" t="s">
        <v>184</v>
      </c>
      <c r="C66" s="44" t="s">
        <v>261</v>
      </c>
      <c r="D66" s="44" t="s">
        <v>112</v>
      </c>
      <c r="E66" s="60"/>
      <c r="F66" s="12"/>
      <c r="G66" s="12"/>
      <c r="H66" s="12"/>
      <c r="I66" s="12"/>
      <c r="J66" s="12"/>
      <c r="K66" s="29" t="str">
        <f t="shared" ca="1" si="2"/>
        <v>PPI_SHOULDCONTINUE_DATE DATETIME ,</v>
      </c>
      <c r="L66" s="29"/>
      <c r="M66" s="29"/>
      <c r="N66" s="29"/>
      <c r="O66" s="29"/>
      <c r="P66" s="29"/>
      <c r="Q66" s="29"/>
      <c r="R66" s="29"/>
      <c r="S66" s="29"/>
      <c r="T66" s="29"/>
      <c r="U66" s="29"/>
      <c r="V66" s="29"/>
      <c r="W66" s="29"/>
      <c r="X66" s="29"/>
      <c r="Y66" s="29"/>
      <c r="Z66" s="29"/>
      <c r="AA66" s="29"/>
      <c r="AB66" s="29"/>
      <c r="AC66" s="29"/>
    </row>
    <row r="67" spans="1:29">
      <c r="A67" s="4">
        <v>10</v>
      </c>
      <c r="B67" s="56" t="s">
        <v>242</v>
      </c>
      <c r="C67" s="44" t="s">
        <v>277</v>
      </c>
      <c r="D67" s="44" t="s">
        <v>113</v>
      </c>
      <c r="E67" s="60">
        <v>2</v>
      </c>
      <c r="F67" s="12"/>
      <c r="G67" s="12"/>
      <c r="H67" s="12"/>
      <c r="I67" s="12"/>
      <c r="J67" s="12"/>
      <c r="K67" s="29" t="str">
        <f t="shared" ca="1" si="2"/>
        <v>PPI_CONTINUE_TYPE CHAR(2) ,</v>
      </c>
      <c r="L67" s="29"/>
      <c r="M67" s="29"/>
      <c r="N67" s="29"/>
      <c r="O67" s="29"/>
      <c r="P67" s="29"/>
      <c r="Q67" s="29"/>
      <c r="R67" s="29"/>
      <c r="S67" s="29"/>
      <c r="T67" s="29"/>
      <c r="U67" s="29"/>
      <c r="V67" s="29"/>
      <c r="W67" s="29"/>
      <c r="X67" s="29"/>
      <c r="Y67" s="29"/>
      <c r="Z67" s="29"/>
      <c r="AA67" s="29"/>
      <c r="AB67" s="29"/>
      <c r="AC67" s="29"/>
    </row>
    <row r="68" spans="1:29">
      <c r="A68" s="4">
        <v>11</v>
      </c>
      <c r="B68" s="56" t="s">
        <v>165</v>
      </c>
      <c r="C68" s="44" t="s">
        <v>166</v>
      </c>
      <c r="D68" s="44" t="s">
        <v>113</v>
      </c>
      <c r="E68" s="60">
        <v>2</v>
      </c>
      <c r="F68" s="12"/>
      <c r="G68" s="12"/>
      <c r="H68" s="12"/>
      <c r="I68" s="12"/>
      <c r="J68" s="12"/>
      <c r="K68" s="29" t="str">
        <f t="shared" ca="1" si="2"/>
        <v>PPI_ISCONTINUE CHAR(2) ,</v>
      </c>
      <c r="L68" s="29"/>
      <c r="M68" s="29"/>
      <c r="N68" s="29"/>
      <c r="O68" s="29"/>
      <c r="P68" s="29"/>
      <c r="Q68" s="29"/>
      <c r="R68" s="29"/>
      <c r="S68" s="29"/>
      <c r="T68" s="29"/>
      <c r="U68" s="29"/>
      <c r="V68" s="29"/>
      <c r="W68" s="29"/>
      <c r="X68" s="29"/>
      <c r="Y68" s="29"/>
      <c r="Z68" s="29"/>
      <c r="AA68" s="29"/>
      <c r="AB68" s="29"/>
      <c r="AC68" s="29"/>
    </row>
    <row r="69" spans="1:29">
      <c r="A69" s="4">
        <v>12</v>
      </c>
      <c r="B69" s="56" t="s">
        <v>283</v>
      </c>
      <c r="C69" s="44" t="s">
        <v>196</v>
      </c>
      <c r="D69" s="44" t="s">
        <v>95</v>
      </c>
      <c r="E69" s="60">
        <v>400</v>
      </c>
      <c r="F69" s="12"/>
      <c r="G69" s="12"/>
      <c r="H69" s="12"/>
      <c r="I69" s="12"/>
      <c r="J69" s="12"/>
      <c r="K69" s="29" t="str">
        <f t="shared" ca="1" si="2"/>
        <v>PPI_DESC NVARCHAR(400) ,</v>
      </c>
      <c r="L69" s="29"/>
      <c r="M69" s="29"/>
      <c r="N69" s="29"/>
      <c r="O69" s="29"/>
      <c r="P69" s="29"/>
      <c r="Q69" s="29"/>
      <c r="R69" s="29"/>
      <c r="S69" s="29"/>
      <c r="T69" s="29"/>
      <c r="U69" s="29"/>
      <c r="V69" s="29"/>
      <c r="W69" s="29"/>
      <c r="X69" s="29"/>
      <c r="Y69" s="29"/>
      <c r="Z69" s="29"/>
      <c r="AA69" s="29"/>
      <c r="AB69" s="29"/>
      <c r="AC69" s="29"/>
    </row>
    <row r="70" spans="1:29">
      <c r="A70" s="4">
        <v>13</v>
      </c>
      <c r="B70" s="43" t="s">
        <v>133</v>
      </c>
      <c r="C70" s="44" t="s">
        <v>153</v>
      </c>
      <c r="D70" s="44" t="s">
        <v>114</v>
      </c>
      <c r="E70" s="60">
        <v>40</v>
      </c>
      <c r="F70" s="12"/>
      <c r="G70" s="12"/>
      <c r="H70" s="12"/>
      <c r="I70" s="12" t="s">
        <v>149</v>
      </c>
      <c r="J70" s="44"/>
      <c r="K70" s="29" t="str">
        <f t="shared" ca="1" si="2"/>
        <v>PPI_REGISTOR NVARCHAR(40) not null,</v>
      </c>
      <c r="L70" s="29"/>
      <c r="M70" s="29"/>
      <c r="N70" s="29"/>
      <c r="O70" s="29"/>
      <c r="P70" s="29"/>
      <c r="Q70" s="29"/>
      <c r="R70" s="29"/>
      <c r="S70" s="29"/>
      <c r="T70" s="29"/>
      <c r="U70" s="29"/>
      <c r="V70" s="29"/>
      <c r="W70" s="29"/>
      <c r="X70" s="29"/>
      <c r="Y70" s="29"/>
      <c r="Z70" s="29"/>
      <c r="AA70" s="29"/>
      <c r="AB70" s="29"/>
      <c r="AC70" s="29"/>
    </row>
    <row r="71" spans="1:29">
      <c r="A71" s="4">
        <v>14</v>
      </c>
      <c r="B71" s="43" t="s">
        <v>134</v>
      </c>
      <c r="C71" s="44" t="s">
        <v>154</v>
      </c>
      <c r="D71" s="44" t="s">
        <v>112</v>
      </c>
      <c r="E71" s="59"/>
      <c r="F71" s="44"/>
      <c r="G71" s="58" t="s">
        <v>235</v>
      </c>
      <c r="H71" s="44"/>
      <c r="I71" s="44" t="s">
        <v>149</v>
      </c>
      <c r="J71" s="44"/>
      <c r="K71" s="29" t="str">
        <f t="shared" ca="1" si="2"/>
        <v xml:space="preserve">PPI_REGIST_DATE DATETIME not null default GETDATE() </v>
      </c>
      <c r="L71" s="29"/>
      <c r="M71" s="29"/>
      <c r="N71" s="29"/>
      <c r="O71" s="29"/>
      <c r="P71" s="29"/>
      <c r="Q71" s="29"/>
      <c r="R71" s="29"/>
      <c r="S71" s="29"/>
      <c r="T71" s="29"/>
      <c r="U71" s="29"/>
      <c r="V71" s="29"/>
      <c r="W71" s="29"/>
      <c r="X71" s="29"/>
      <c r="Y71" s="29"/>
      <c r="Z71" s="29"/>
      <c r="AA71" s="29"/>
      <c r="AB71" s="29"/>
      <c r="AC71" s="29"/>
    </row>
    <row r="72" spans="1:29">
      <c r="K72" s="53" t="str">
        <f ca="1">"PRIMARY KEY("&amp;IF(OFFSET(C58,0,3,1,1)="PK",C58&amp;IF(OFFSET(C58,1,3,1,1)="","",","),"")&amp;IF(OFFSET(C58,1,3,1,1)="PK",OFFSET(C58,1,0,1,1)&amp;IF(OFFSET(C58,1,0,1,1)="",",",""),"")&amp;"));"</f>
        <v>PRIMARY KEY(PPI_PACKAGE_ID));</v>
      </c>
      <c r="L72" s="29"/>
      <c r="M72" s="29"/>
      <c r="N72" s="29"/>
      <c r="O72" s="29"/>
      <c r="P72" s="29"/>
      <c r="Q72" s="29"/>
      <c r="R72" s="29"/>
      <c r="S72" s="29"/>
      <c r="T72" s="29"/>
      <c r="U72" s="29"/>
      <c r="V72" s="29"/>
      <c r="W72" s="29"/>
      <c r="X72" s="29"/>
      <c r="Y72" s="29"/>
      <c r="Z72" s="29"/>
      <c r="AA72" s="29"/>
      <c r="AB72" s="29"/>
      <c r="AC72" s="29"/>
    </row>
    <row r="73" spans="1:29">
      <c r="K73" s="53" t="s">
        <v>232</v>
      </c>
      <c r="L73" s="29"/>
      <c r="M73" s="29"/>
      <c r="N73" s="29"/>
      <c r="O73" s="29"/>
      <c r="P73" s="29"/>
      <c r="Q73" s="29"/>
      <c r="R73" s="29"/>
      <c r="S73" s="29"/>
      <c r="T73" s="29"/>
      <c r="U73" s="29"/>
      <c r="V73" s="29"/>
      <c r="W73" s="29"/>
      <c r="X73" s="29"/>
      <c r="Y73" s="29"/>
      <c r="Z73" s="29"/>
      <c r="AA73" s="29"/>
      <c r="AB73" s="29"/>
      <c r="AC73" s="29"/>
    </row>
    <row r="74" spans="1:29">
      <c r="A74" s="539" t="s">
        <v>87</v>
      </c>
      <c r="B74" s="552"/>
      <c r="C74" s="564" t="s">
        <v>185</v>
      </c>
      <c r="D74" s="557"/>
      <c r="E74" s="558" t="s">
        <v>88</v>
      </c>
      <c r="F74" s="558"/>
      <c r="G74" s="49"/>
      <c r="H74" s="49"/>
      <c r="I74" s="49"/>
      <c r="J74" s="568" t="s">
        <v>187</v>
      </c>
      <c r="K74" s="29" t="str">
        <f>"/*"&amp;C75&amp;"*/"</f>
        <v>/*套餐类型表*/</v>
      </c>
      <c r="L74" s="29"/>
      <c r="M74" s="29"/>
      <c r="N74" s="29"/>
      <c r="O74" s="29"/>
      <c r="P74" s="29"/>
      <c r="Q74" s="29"/>
      <c r="R74" s="29"/>
      <c r="S74" s="29"/>
      <c r="T74" s="29"/>
      <c r="U74" s="29"/>
      <c r="V74" s="29"/>
      <c r="W74" s="29"/>
      <c r="X74" s="29"/>
      <c r="Y74" s="29"/>
      <c r="Z74" s="29"/>
      <c r="AA74" s="29"/>
      <c r="AB74" s="29"/>
      <c r="AC74" s="29"/>
    </row>
    <row r="75" spans="1:29">
      <c r="A75" s="539" t="s">
        <v>0</v>
      </c>
      <c r="B75" s="552"/>
      <c r="C75" s="564" t="s">
        <v>186</v>
      </c>
      <c r="D75" s="557"/>
      <c r="E75" s="558" t="s">
        <v>89</v>
      </c>
      <c r="F75" s="558"/>
      <c r="G75" s="49"/>
      <c r="H75" s="49"/>
      <c r="I75" s="49"/>
      <c r="J75" s="559"/>
      <c r="K75" s="29" t="str">
        <f>"/*"&amp;C76&amp;"*/"</f>
        <v>/*字典表,记录所有的套餐类型*/</v>
      </c>
      <c r="L75" s="29"/>
      <c r="M75" s="29"/>
      <c r="N75" s="29"/>
      <c r="O75" s="29"/>
      <c r="P75" s="29"/>
      <c r="Q75" s="29"/>
      <c r="R75" s="29"/>
      <c r="S75" s="29"/>
      <c r="T75" s="29"/>
      <c r="U75" s="29"/>
      <c r="V75" s="29"/>
      <c r="W75" s="29"/>
      <c r="X75" s="29"/>
      <c r="Y75" s="29"/>
      <c r="Z75" s="29"/>
      <c r="AA75" s="29"/>
      <c r="AB75" s="29"/>
      <c r="AC75" s="29"/>
    </row>
    <row r="76" spans="1:29">
      <c r="A76" s="539" t="s">
        <v>1</v>
      </c>
      <c r="B76" s="552"/>
      <c r="C76" s="569" t="s">
        <v>231</v>
      </c>
      <c r="D76" s="542"/>
      <c r="E76" s="542"/>
      <c r="F76" s="542"/>
      <c r="G76" s="542"/>
      <c r="H76" s="542"/>
      <c r="I76" s="542"/>
      <c r="J76" s="542"/>
      <c r="K76" s="54" t="str">
        <f>"if exists (select * from sysobjects where id = object_id(N'["&amp;J74&amp;"]') and OBJECTPROPERTY(id, N'IsUserTable')= 1)"</f>
        <v>if exists (select * from sysobjects where id = object_id(N'[LZ_PRODUCTPACKAGE_TYPE]') and OBJECTPROPERTY(id, N'IsUserTable')= 1)</v>
      </c>
      <c r="L76" s="29"/>
      <c r="M76" s="29"/>
      <c r="N76" s="29"/>
      <c r="O76" s="29"/>
      <c r="P76" s="29"/>
      <c r="Q76" s="29"/>
      <c r="R76" s="29"/>
      <c r="S76" s="29"/>
      <c r="T76" s="29"/>
      <c r="U76" s="29"/>
      <c r="V76" s="29"/>
      <c r="W76" s="29"/>
      <c r="X76" s="29"/>
      <c r="Y76" s="29"/>
      <c r="Z76" s="29"/>
      <c r="AA76" s="29"/>
      <c r="AB76" s="29"/>
      <c r="AC76" s="29"/>
    </row>
    <row r="77" spans="1:29">
      <c r="A77" s="36"/>
      <c r="B77" s="55"/>
      <c r="C77" s="48"/>
      <c r="D77" s="47"/>
      <c r="E77" s="47"/>
      <c r="F77" s="47"/>
      <c r="G77" s="47"/>
      <c r="H77" s="47"/>
      <c r="I77" s="47"/>
      <c r="J77" s="47"/>
      <c r="K77" s="54" t="str">
        <f>"DROP TABLE "&amp;J74</f>
        <v>DROP TABLE LZ_PRODUCTPACKAGE_TYPE</v>
      </c>
      <c r="L77" s="29"/>
      <c r="M77" s="29"/>
      <c r="N77" s="29"/>
      <c r="O77" s="29"/>
      <c r="P77" s="29"/>
      <c r="Q77" s="29"/>
      <c r="R77" s="29"/>
      <c r="S77" s="29"/>
      <c r="T77" s="29"/>
      <c r="U77" s="29"/>
      <c r="V77" s="29"/>
      <c r="W77" s="29"/>
      <c r="X77" s="29"/>
      <c r="Y77" s="29"/>
      <c r="Z77" s="29"/>
      <c r="AA77" s="29"/>
      <c r="AB77" s="29"/>
      <c r="AC77" s="29"/>
    </row>
    <row r="78" spans="1:29">
      <c r="A78" s="1"/>
      <c r="B78" s="50"/>
      <c r="C78" s="1"/>
      <c r="D78" s="2"/>
      <c r="E78" s="1"/>
      <c r="F78" s="1"/>
      <c r="G78" s="1"/>
      <c r="H78" s="1"/>
      <c r="I78" s="1"/>
      <c r="J78" s="1"/>
      <c r="K78" s="53" t="str">
        <f>"GO "</f>
        <v xml:space="preserve">GO </v>
      </c>
      <c r="L78" s="29"/>
      <c r="M78" s="29"/>
      <c r="N78" s="29"/>
      <c r="O78" s="29"/>
      <c r="P78" s="29"/>
      <c r="Q78" s="29"/>
      <c r="R78" s="29"/>
      <c r="S78" s="29"/>
      <c r="T78" s="29"/>
      <c r="U78" s="29"/>
      <c r="V78" s="29"/>
      <c r="W78" s="29"/>
      <c r="X78" s="29"/>
      <c r="Y78" s="29"/>
      <c r="Z78" s="29"/>
      <c r="AA78" s="29"/>
      <c r="AB78" s="29"/>
      <c r="AC78" s="29"/>
    </row>
    <row r="79" spans="1:29">
      <c r="A79" s="3" t="s">
        <v>2</v>
      </c>
      <c r="B79" s="51" t="s">
        <v>90</v>
      </c>
      <c r="C79" s="3" t="s">
        <v>91</v>
      </c>
      <c r="D79" s="3" t="s">
        <v>3</v>
      </c>
      <c r="E79" s="3" t="s">
        <v>4</v>
      </c>
      <c r="F79" s="3" t="s">
        <v>97</v>
      </c>
      <c r="G79" s="42" t="s">
        <v>234</v>
      </c>
      <c r="H79" s="42" t="s">
        <v>233</v>
      </c>
      <c r="I79" s="3" t="s">
        <v>92</v>
      </c>
      <c r="J79" s="3" t="s">
        <v>93</v>
      </c>
      <c r="K79" s="29" t="str">
        <f>"CREATE TABLE "&amp;J74&amp;"("</f>
        <v>CREATE TABLE LZ_PRODUCTPACKAGE_TYPE(</v>
      </c>
      <c r="L79" s="29"/>
      <c r="M79" s="29"/>
      <c r="N79" s="29"/>
      <c r="O79" s="29"/>
      <c r="P79" s="29"/>
      <c r="Q79" s="29"/>
      <c r="R79" s="29"/>
      <c r="S79" s="29"/>
      <c r="T79" s="29"/>
      <c r="U79" s="29"/>
      <c r="V79" s="29"/>
      <c r="W79" s="29"/>
      <c r="X79" s="29"/>
      <c r="Y79" s="29"/>
      <c r="Z79" s="29"/>
      <c r="AA79" s="29"/>
      <c r="AB79" s="29"/>
      <c r="AC79" s="29"/>
    </row>
    <row r="80" spans="1:29">
      <c r="A80" s="4">
        <v>1</v>
      </c>
      <c r="B80" s="43" t="s">
        <v>190</v>
      </c>
      <c r="C80" s="44" t="s">
        <v>201</v>
      </c>
      <c r="D80" s="44" t="s">
        <v>120</v>
      </c>
      <c r="E80" s="12"/>
      <c r="F80" s="44" t="s">
        <v>101</v>
      </c>
      <c r="G80" s="44"/>
      <c r="H80" s="44" t="s">
        <v>236</v>
      </c>
      <c r="I80" s="12" t="s">
        <v>149</v>
      </c>
      <c r="J80" s="45"/>
      <c r="K80" s="29" t="str">
        <f t="shared" ref="K80:K85" ca="1" si="3">C80&amp;" "&amp;D80&amp;IF(OR(D80="DATETIME",D80="INT"),E80,"("&amp;E80&amp;")")&amp;" "&amp;I80&amp;IF(G80&lt;&gt;""," default "&amp;G80&amp;" ","")&amp;IF(H80&lt;&gt;""," identity("&amp;H80&amp;") ","")&amp;IF(OFFSET(C80,1,0,1,1)="","",",")</f>
        <v>PPT_PACKTYPE_ID INT not null identity(1,1) ,</v>
      </c>
      <c r="L80" s="29"/>
      <c r="M80" s="29"/>
      <c r="N80" s="29"/>
      <c r="O80" s="29"/>
      <c r="P80" s="29"/>
      <c r="Q80" s="29"/>
      <c r="R80" s="29"/>
      <c r="S80" s="29"/>
      <c r="T80" s="29"/>
      <c r="U80" s="29"/>
      <c r="V80" s="29"/>
      <c r="W80" s="29"/>
      <c r="X80" s="29"/>
      <c r="Y80" s="29"/>
      <c r="Z80" s="29"/>
      <c r="AA80" s="29"/>
      <c r="AB80" s="29"/>
      <c r="AC80" s="29"/>
    </row>
    <row r="81" spans="1:29">
      <c r="A81" s="4">
        <v>2</v>
      </c>
      <c r="B81" s="43" t="s">
        <v>188</v>
      </c>
      <c r="C81" s="44" t="s">
        <v>202</v>
      </c>
      <c r="D81" s="44" t="s">
        <v>95</v>
      </c>
      <c r="E81" s="12">
        <v>20</v>
      </c>
      <c r="F81" s="44"/>
      <c r="G81" s="44"/>
      <c r="H81" s="44"/>
      <c r="I81" s="12" t="s">
        <v>149</v>
      </c>
      <c r="J81" s="45"/>
      <c r="K81" s="29" t="str">
        <f t="shared" ca="1" si="3"/>
        <v>PPT_PACKTYPE_NAME NVARCHAR(20) not null,</v>
      </c>
      <c r="L81" s="29"/>
      <c r="M81" s="29"/>
      <c r="N81" s="29"/>
      <c r="O81" s="29"/>
      <c r="P81" s="29"/>
      <c r="Q81" s="29"/>
      <c r="R81" s="29"/>
      <c r="S81" s="29"/>
      <c r="T81" s="29"/>
      <c r="U81" s="29"/>
      <c r="V81" s="29"/>
      <c r="W81" s="29"/>
      <c r="X81" s="29"/>
      <c r="Y81" s="29"/>
      <c r="Z81" s="29"/>
      <c r="AA81" s="29"/>
      <c r="AB81" s="29"/>
      <c r="AC81" s="29"/>
    </row>
    <row r="82" spans="1:29">
      <c r="A82" s="4">
        <v>3</v>
      </c>
      <c r="B82" s="43" t="s">
        <v>189</v>
      </c>
      <c r="C82" s="44" t="s">
        <v>203</v>
      </c>
      <c r="D82" s="44" t="s">
        <v>95</v>
      </c>
      <c r="E82" s="12">
        <v>20</v>
      </c>
      <c r="F82" s="44"/>
      <c r="G82" s="44"/>
      <c r="H82" s="44"/>
      <c r="I82" s="12"/>
      <c r="J82" s="45" t="s">
        <v>207</v>
      </c>
      <c r="K82" s="29" t="str">
        <f t="shared" ca="1" si="3"/>
        <v>PPT_PACKTYPE_CODE NVARCHAR(20) ,</v>
      </c>
      <c r="L82" s="29"/>
      <c r="M82" s="29"/>
      <c r="N82" s="29"/>
      <c r="O82" s="29"/>
      <c r="P82" s="29"/>
      <c r="Q82" s="29"/>
      <c r="R82" s="29"/>
      <c r="S82" s="29"/>
      <c r="T82" s="29"/>
      <c r="U82" s="29"/>
      <c r="V82" s="29"/>
      <c r="W82" s="29"/>
      <c r="X82" s="29"/>
      <c r="Y82" s="29"/>
      <c r="Z82" s="29"/>
      <c r="AA82" s="29"/>
      <c r="AB82" s="29"/>
      <c r="AC82" s="29"/>
    </row>
    <row r="83" spans="1:29">
      <c r="A83" s="4">
        <v>4</v>
      </c>
      <c r="B83" s="43" t="s">
        <v>191</v>
      </c>
      <c r="C83" s="44" t="s">
        <v>204</v>
      </c>
      <c r="D83" s="44" t="s">
        <v>95</v>
      </c>
      <c r="E83" s="12">
        <v>400</v>
      </c>
      <c r="F83" s="44"/>
      <c r="G83" s="44"/>
      <c r="H83" s="44"/>
      <c r="I83" s="12"/>
      <c r="J83" s="45"/>
      <c r="K83" s="29" t="str">
        <f t="shared" ca="1" si="3"/>
        <v>PPT_PACKTYPE_DESC NVARCHAR(400) ,</v>
      </c>
      <c r="L83" s="29"/>
      <c r="M83" s="29"/>
      <c r="N83" s="29"/>
      <c r="O83" s="29"/>
      <c r="P83" s="29"/>
      <c r="Q83" s="29"/>
      <c r="R83" s="29"/>
      <c r="S83" s="29"/>
      <c r="T83" s="29"/>
      <c r="U83" s="29"/>
      <c r="V83" s="29"/>
      <c r="W83" s="29"/>
      <c r="X83" s="29"/>
      <c r="Y83" s="29"/>
      <c r="Z83" s="29"/>
      <c r="AA83" s="29"/>
      <c r="AB83" s="29"/>
      <c r="AC83" s="29"/>
    </row>
    <row r="84" spans="1:29">
      <c r="A84" s="4">
        <v>5</v>
      </c>
      <c r="B84" s="43" t="s">
        <v>133</v>
      </c>
      <c r="C84" s="44" t="s">
        <v>199</v>
      </c>
      <c r="D84" s="44" t="s">
        <v>114</v>
      </c>
      <c r="E84" s="12">
        <v>40</v>
      </c>
      <c r="F84" s="12"/>
      <c r="G84" s="12"/>
      <c r="H84" s="12"/>
      <c r="I84" s="12" t="s">
        <v>149</v>
      </c>
      <c r="J84" s="44"/>
      <c r="K84" s="29" t="str">
        <f t="shared" ca="1" si="3"/>
        <v>PPT_REGISTOR NVARCHAR(40) not null,</v>
      </c>
      <c r="L84" s="29"/>
      <c r="M84" s="29"/>
      <c r="N84" s="29"/>
      <c r="O84" s="29"/>
      <c r="P84" s="29"/>
      <c r="Q84" s="29"/>
      <c r="R84" s="29"/>
      <c r="S84" s="29"/>
      <c r="T84" s="29"/>
      <c r="U84" s="29"/>
      <c r="V84" s="29"/>
      <c r="W84" s="29"/>
      <c r="X84" s="29"/>
      <c r="Y84" s="29"/>
      <c r="Z84" s="29"/>
      <c r="AA84" s="29"/>
      <c r="AB84" s="29"/>
      <c r="AC84" s="29"/>
    </row>
    <row r="85" spans="1:29">
      <c r="A85" s="4">
        <v>6</v>
      </c>
      <c r="B85" s="43" t="s">
        <v>134</v>
      </c>
      <c r="C85" s="44" t="s">
        <v>200</v>
      </c>
      <c r="D85" s="44" t="s">
        <v>112</v>
      </c>
      <c r="E85" s="44"/>
      <c r="F85" s="44"/>
      <c r="G85" s="58" t="s">
        <v>235</v>
      </c>
      <c r="H85" s="44"/>
      <c r="I85" s="44" t="s">
        <v>149</v>
      </c>
      <c r="J85" s="44"/>
      <c r="K85" s="29" t="str">
        <f t="shared" ca="1" si="3"/>
        <v xml:space="preserve">PPT_REGIST_DATE DATETIME not null default GETDATE() </v>
      </c>
      <c r="L85" s="29"/>
      <c r="M85" s="29"/>
      <c r="N85" s="29"/>
      <c r="O85" s="29"/>
      <c r="P85" s="29"/>
      <c r="Q85" s="29"/>
      <c r="R85" s="29"/>
      <c r="S85" s="29"/>
      <c r="T85" s="29"/>
      <c r="U85" s="29"/>
      <c r="V85" s="29"/>
      <c r="W85" s="29"/>
      <c r="X85" s="29"/>
      <c r="Y85" s="29"/>
      <c r="Z85" s="29"/>
      <c r="AA85" s="29"/>
      <c r="AB85" s="29"/>
      <c r="AC85" s="29"/>
    </row>
    <row r="86" spans="1:29">
      <c r="A86" s="29"/>
      <c r="B86" s="29"/>
      <c r="C86" s="29"/>
      <c r="D86" s="29"/>
      <c r="E86" s="29"/>
      <c r="F86" s="29"/>
      <c r="G86" s="29"/>
      <c r="H86" s="29"/>
      <c r="I86" s="29"/>
      <c r="J86" s="29"/>
      <c r="K86" s="53" t="str">
        <f ca="1">"PRIMARY KEY("&amp;IF(OFFSET(C80,0,3,1,1)="PK",C80&amp;IF(OFFSET(C80,1,3,1,1)="","",","),"")&amp;IF(OFFSET(C80,1,3,1,1)="PK",OFFSET(C80,1,0,1,1)&amp;IF(OFFSET(C80,1,0,1,1)="",",",""),"")&amp;"));"</f>
        <v>PRIMARY KEY(PPT_PACKTYPE_ID));</v>
      </c>
      <c r="L86" s="29"/>
      <c r="M86" s="29"/>
      <c r="N86" s="29"/>
      <c r="O86" s="29"/>
      <c r="P86" s="29"/>
      <c r="Q86" s="29"/>
      <c r="R86" s="29"/>
      <c r="S86" s="29"/>
      <c r="T86" s="29"/>
      <c r="U86" s="29"/>
      <c r="V86" s="29"/>
      <c r="W86" s="29"/>
      <c r="X86" s="29"/>
      <c r="Y86" s="29"/>
      <c r="Z86" s="29"/>
      <c r="AA86" s="29"/>
      <c r="AB86" s="29"/>
      <c r="AC86" s="29"/>
    </row>
    <row r="87" spans="1:29">
      <c r="A87" s="29"/>
      <c r="B87" s="29"/>
      <c r="C87" s="29"/>
      <c r="D87" s="29"/>
      <c r="E87" s="29"/>
      <c r="F87" s="29"/>
      <c r="G87" s="29"/>
      <c r="H87" s="29"/>
      <c r="I87" s="29"/>
      <c r="J87" s="29"/>
      <c r="K87" s="53" t="s">
        <v>232</v>
      </c>
      <c r="L87" s="29"/>
      <c r="M87" s="29"/>
      <c r="N87" s="29"/>
      <c r="O87" s="29"/>
      <c r="P87" s="29"/>
      <c r="Q87" s="29"/>
      <c r="R87" s="29"/>
      <c r="S87" s="29"/>
      <c r="T87" s="29"/>
      <c r="U87" s="29"/>
      <c r="V87" s="29"/>
      <c r="W87" s="29"/>
      <c r="X87" s="29"/>
      <c r="Y87" s="29"/>
      <c r="Z87" s="29"/>
      <c r="AA87" s="29"/>
      <c r="AB87" s="29"/>
      <c r="AC87" s="29"/>
    </row>
    <row r="88" spans="1:29">
      <c r="A88" s="29"/>
      <c r="B88" s="29"/>
      <c r="C88" s="29"/>
      <c r="D88" s="29"/>
      <c r="E88" s="29"/>
      <c r="F88" s="29"/>
      <c r="G88" s="29"/>
      <c r="H88" s="29"/>
      <c r="I88" s="29"/>
      <c r="J88" s="29"/>
      <c r="K88" s="29"/>
      <c r="L88" s="29"/>
      <c r="M88" s="29"/>
      <c r="N88" s="29"/>
      <c r="O88" s="29"/>
      <c r="P88" s="29"/>
      <c r="Q88" s="29"/>
      <c r="R88" s="29"/>
      <c r="S88" s="29"/>
      <c r="T88" s="29"/>
      <c r="U88" s="29"/>
      <c r="V88" s="29"/>
      <c r="W88" s="29"/>
      <c r="X88" s="29"/>
      <c r="Y88" s="29"/>
      <c r="Z88" s="29"/>
      <c r="AA88" s="29"/>
      <c r="AB88" s="29"/>
      <c r="AC88" s="29"/>
    </row>
    <row r="89" spans="1:29">
      <c r="A89" s="539" t="s">
        <v>87</v>
      </c>
      <c r="B89" s="540"/>
      <c r="C89" s="564" t="s">
        <v>192</v>
      </c>
      <c r="D89" s="557"/>
      <c r="E89" s="558" t="s">
        <v>88</v>
      </c>
      <c r="F89" s="558"/>
      <c r="G89" s="49"/>
      <c r="H89" s="49"/>
      <c r="I89" s="49"/>
      <c r="J89" s="568" t="s">
        <v>206</v>
      </c>
      <c r="K89" s="29" t="str">
        <f>"/*"&amp;C90&amp;"*/"</f>
        <v>/*合同-套餐-产品关系表*/</v>
      </c>
      <c r="L89" s="29"/>
      <c r="M89" s="29"/>
      <c r="N89" s="29"/>
      <c r="O89" s="29"/>
      <c r="P89" s="29"/>
      <c r="Q89" s="29"/>
      <c r="R89" s="29"/>
      <c r="S89" s="29"/>
      <c r="T89" s="29"/>
      <c r="U89" s="29"/>
      <c r="V89" s="29"/>
      <c r="W89" s="29"/>
      <c r="X89" s="29"/>
      <c r="Y89" s="29"/>
      <c r="Z89" s="29"/>
      <c r="AA89" s="29"/>
      <c r="AB89" s="29"/>
      <c r="AC89" s="29"/>
    </row>
    <row r="90" spans="1:29">
      <c r="A90" s="539" t="s">
        <v>0</v>
      </c>
      <c r="B90" s="540"/>
      <c r="C90" s="564" t="s">
        <v>250</v>
      </c>
      <c r="D90" s="557"/>
      <c r="E90" s="558" t="s">
        <v>89</v>
      </c>
      <c r="F90" s="558"/>
      <c r="G90" s="49"/>
      <c r="H90" s="49"/>
      <c r="I90" s="49"/>
      <c r="J90" s="559"/>
      <c r="K90" s="29" t="str">
        <f>"/*"&amp;C91&amp;"*/"</f>
        <v>/**/</v>
      </c>
      <c r="L90" s="29"/>
      <c r="M90" s="29"/>
      <c r="N90" s="29"/>
      <c r="O90" s="29"/>
      <c r="P90" s="29"/>
      <c r="Q90" s="29"/>
      <c r="R90" s="29"/>
      <c r="S90" s="29"/>
      <c r="T90" s="29"/>
      <c r="U90" s="29"/>
      <c r="V90" s="29"/>
      <c r="W90" s="29"/>
      <c r="X90" s="29"/>
      <c r="Y90" s="29"/>
      <c r="Z90" s="29"/>
      <c r="AA90" s="29"/>
      <c r="AB90" s="29"/>
      <c r="AC90" s="29"/>
    </row>
    <row r="91" spans="1:29">
      <c r="A91" s="539" t="s">
        <v>1</v>
      </c>
      <c r="B91" s="540"/>
      <c r="C91" s="569"/>
      <c r="D91" s="542"/>
      <c r="E91" s="542"/>
      <c r="F91" s="542"/>
      <c r="G91" s="542"/>
      <c r="H91" s="542"/>
      <c r="I91" s="542"/>
      <c r="J91" s="542"/>
      <c r="K91" s="54" t="str">
        <f>"if exists (select * from sysobjects where id = object_id(N'["&amp;J89&amp;"]') and OBJECTPROPERTY(id, N'IsUserTable')= 1)"</f>
        <v>if exists (select * from sysobjects where id = object_id(N'[LZ_PACKAGE_PRODUCT_REL]') and OBJECTPROPERTY(id, N'IsUserTable')= 1)</v>
      </c>
      <c r="L91" s="29"/>
      <c r="M91" s="29"/>
      <c r="N91" s="29"/>
      <c r="O91" s="29"/>
      <c r="P91" s="29"/>
      <c r="Q91" s="29"/>
      <c r="R91" s="29"/>
      <c r="S91" s="29"/>
      <c r="T91" s="29"/>
      <c r="U91" s="29"/>
      <c r="V91" s="29"/>
      <c r="W91" s="29"/>
      <c r="X91" s="29"/>
      <c r="Y91" s="29"/>
      <c r="Z91" s="29"/>
      <c r="AA91" s="29"/>
      <c r="AB91" s="29"/>
      <c r="AC91" s="29"/>
    </row>
    <row r="92" spans="1:29">
      <c r="A92" s="36"/>
      <c r="B92" s="37"/>
      <c r="C92" s="48"/>
      <c r="D92" s="47"/>
      <c r="E92" s="47"/>
      <c r="F92" s="47"/>
      <c r="G92" s="47"/>
      <c r="H92" s="47"/>
      <c r="I92" s="47"/>
      <c r="J92" s="47"/>
      <c r="K92" s="54" t="str">
        <f>"DROP TABLE "&amp;J89</f>
        <v>DROP TABLE LZ_PACKAGE_PRODUCT_REL</v>
      </c>
      <c r="L92" s="29"/>
      <c r="M92" s="29"/>
      <c r="N92" s="29"/>
      <c r="O92" s="29"/>
      <c r="P92" s="29"/>
      <c r="Q92" s="29"/>
      <c r="R92" s="29"/>
      <c r="S92" s="29"/>
      <c r="T92" s="29"/>
      <c r="U92" s="29"/>
      <c r="V92" s="29"/>
      <c r="W92" s="29"/>
      <c r="X92" s="29"/>
      <c r="Y92" s="29"/>
      <c r="Z92" s="29"/>
      <c r="AA92" s="29"/>
      <c r="AB92" s="29"/>
      <c r="AC92" s="29"/>
    </row>
    <row r="93" spans="1:29">
      <c r="A93" s="1"/>
      <c r="B93" s="1"/>
      <c r="C93" s="1"/>
      <c r="D93" s="2"/>
      <c r="E93" s="1"/>
      <c r="F93" s="1"/>
      <c r="G93" s="1"/>
      <c r="H93" s="1"/>
      <c r="I93" s="1"/>
      <c r="J93" s="1"/>
      <c r="K93" s="53" t="str">
        <f>"GO "</f>
        <v xml:space="preserve">GO </v>
      </c>
      <c r="L93" s="29"/>
      <c r="M93" s="29"/>
      <c r="N93" s="29"/>
      <c r="O93" s="29"/>
      <c r="P93" s="29"/>
      <c r="Q93" s="29"/>
      <c r="R93" s="29"/>
      <c r="S93" s="29"/>
      <c r="T93" s="29"/>
      <c r="U93" s="29"/>
      <c r="V93" s="29"/>
      <c r="W93" s="29"/>
      <c r="X93" s="29"/>
      <c r="Y93" s="29"/>
      <c r="Z93" s="29"/>
      <c r="AA93" s="29"/>
      <c r="AB93" s="29"/>
      <c r="AC93" s="29"/>
    </row>
    <row r="94" spans="1:29">
      <c r="A94" s="3" t="s">
        <v>2</v>
      </c>
      <c r="B94" s="3" t="s">
        <v>90</v>
      </c>
      <c r="C94" s="3" t="s">
        <v>91</v>
      </c>
      <c r="D94" s="3" t="s">
        <v>3</v>
      </c>
      <c r="E94" s="3" t="s">
        <v>4</v>
      </c>
      <c r="F94" s="3" t="s">
        <v>97</v>
      </c>
      <c r="G94" s="42" t="s">
        <v>234</v>
      </c>
      <c r="H94" s="42" t="s">
        <v>233</v>
      </c>
      <c r="I94" s="3" t="s">
        <v>92</v>
      </c>
      <c r="J94" s="3" t="s">
        <v>93</v>
      </c>
      <c r="K94" s="29" t="str">
        <f>"CREATE TABLE "&amp;J89&amp;"("</f>
        <v>CREATE TABLE LZ_PACKAGE_PRODUCT_REL(</v>
      </c>
      <c r="L94" s="29"/>
      <c r="M94" s="29"/>
      <c r="N94" s="29"/>
      <c r="O94" s="29"/>
      <c r="P94" s="29"/>
      <c r="Q94" s="29"/>
      <c r="R94" s="29"/>
      <c r="S94" s="29"/>
      <c r="T94" s="29"/>
      <c r="U94" s="29"/>
      <c r="V94" s="29"/>
      <c r="W94" s="29"/>
      <c r="X94" s="29"/>
      <c r="Y94" s="29"/>
      <c r="Z94" s="29"/>
      <c r="AA94" s="29"/>
      <c r="AB94" s="29"/>
      <c r="AC94" s="29"/>
    </row>
    <row r="95" spans="1:29">
      <c r="A95" s="4">
        <v>1</v>
      </c>
      <c r="B95" s="44" t="s">
        <v>38</v>
      </c>
      <c r="C95" s="44" t="s">
        <v>266</v>
      </c>
      <c r="D95" s="44" t="s">
        <v>95</v>
      </c>
      <c r="E95" s="60">
        <v>20</v>
      </c>
      <c r="F95" s="44" t="s">
        <v>101</v>
      </c>
      <c r="G95" s="44"/>
      <c r="H95" s="44"/>
      <c r="I95" s="12" t="s">
        <v>149</v>
      </c>
      <c r="J95" s="45"/>
      <c r="K95" s="29" t="str">
        <f ca="1">C95&amp;" "&amp;D95&amp;IF(OR(D95="DATETIME",D95="INT"),E95,"("&amp;E95&amp;")")&amp;" "&amp;I95&amp;IF(G95&lt;&gt;""," default "&amp;G95&amp;" ","")&amp;IF(H95&lt;&gt;""," identity("&amp;H95&amp;") ","")&amp;IF(OFFSET(C95,1,0,1,1)="","",",")</f>
        <v>PPR_CONTRACTMAIN_ID  NVARCHAR(20) not null,</v>
      </c>
      <c r="L95" s="29"/>
      <c r="M95" s="29"/>
      <c r="N95" s="29"/>
      <c r="O95" s="29"/>
      <c r="P95" s="29"/>
      <c r="Q95" s="29"/>
      <c r="R95" s="29"/>
      <c r="S95" s="29"/>
      <c r="T95" s="29"/>
      <c r="U95" s="29"/>
      <c r="V95" s="29"/>
      <c r="W95" s="29"/>
      <c r="X95" s="29"/>
      <c r="Y95" s="29"/>
      <c r="Z95" s="29"/>
      <c r="AA95" s="29"/>
      <c r="AB95" s="29"/>
      <c r="AC95" s="29"/>
    </row>
    <row r="96" spans="1:29">
      <c r="A96" s="4">
        <v>2</v>
      </c>
      <c r="B96" s="44" t="s">
        <v>251</v>
      </c>
      <c r="C96" s="44" t="s">
        <v>267</v>
      </c>
      <c r="D96" s="44" t="s">
        <v>95</v>
      </c>
      <c r="E96" s="60">
        <v>20</v>
      </c>
      <c r="F96" s="44" t="s">
        <v>101</v>
      </c>
      <c r="G96" s="44"/>
      <c r="H96" s="44"/>
      <c r="I96" s="12" t="s">
        <v>149</v>
      </c>
      <c r="J96" s="45"/>
      <c r="K96" s="29" t="str">
        <f t="shared" ref="K96:K106" ca="1" si="4">C96&amp;" "&amp;D96&amp;IF(OR(D96="DATETIME",D96="INT"),E96,"("&amp;E96&amp;")")&amp;" "&amp;I96&amp;IF(G96&lt;&gt;""," default "&amp;G96&amp;" ","")&amp;IF(H96&lt;&gt;""," identity("&amp;H96&amp;") ","")&amp;IF(OFFSET(C96,1,0,1,1)="","",",")</f>
        <v>PPR_CONTRACTDETAIL_ID NVARCHAR(20) not null,</v>
      </c>
      <c r="L96" s="29"/>
      <c r="M96" s="29"/>
      <c r="N96" s="29"/>
      <c r="O96" s="29"/>
      <c r="P96" s="29"/>
      <c r="Q96" s="29"/>
      <c r="R96" s="29"/>
      <c r="S96" s="29"/>
      <c r="T96" s="29"/>
      <c r="U96" s="29"/>
      <c r="V96" s="29"/>
      <c r="W96" s="29"/>
      <c r="X96" s="29"/>
      <c r="Y96" s="29"/>
      <c r="Z96" s="29"/>
      <c r="AA96" s="29"/>
      <c r="AB96" s="29"/>
      <c r="AC96" s="29"/>
    </row>
    <row r="97" spans="1:29">
      <c r="A97" s="4">
        <v>3</v>
      </c>
      <c r="B97" s="44" t="s">
        <v>44</v>
      </c>
      <c r="C97" s="44" t="s">
        <v>268</v>
      </c>
      <c r="D97" s="44" t="s">
        <v>95</v>
      </c>
      <c r="E97" s="60">
        <v>20</v>
      </c>
      <c r="F97" s="44" t="s">
        <v>282</v>
      </c>
      <c r="G97" s="44"/>
      <c r="H97" s="44"/>
      <c r="I97" s="12" t="s">
        <v>149</v>
      </c>
      <c r="J97" s="45"/>
      <c r="K97" s="29" t="str">
        <f t="shared" ca="1" si="4"/>
        <v>PPR_PACKAGE_ID NVARCHAR(20) not null,</v>
      </c>
      <c r="L97" s="29"/>
      <c r="M97" s="29"/>
      <c r="N97" s="29"/>
      <c r="O97" s="29"/>
      <c r="P97" s="29"/>
      <c r="Q97" s="29"/>
      <c r="R97" s="29"/>
      <c r="S97" s="29"/>
      <c r="T97" s="29"/>
      <c r="U97" s="29"/>
      <c r="V97" s="29"/>
      <c r="W97" s="29"/>
      <c r="X97" s="29"/>
      <c r="Y97" s="29"/>
      <c r="Z97" s="29"/>
      <c r="AA97" s="29"/>
      <c r="AB97" s="29"/>
      <c r="AC97" s="29"/>
    </row>
    <row r="98" spans="1:29">
      <c r="A98" s="4">
        <v>4</v>
      </c>
      <c r="B98" s="44" t="s">
        <v>28</v>
      </c>
      <c r="C98" s="44" t="s">
        <v>205</v>
      </c>
      <c r="D98" s="44" t="s">
        <v>95</v>
      </c>
      <c r="E98" s="60">
        <v>20</v>
      </c>
      <c r="F98" s="44" t="s">
        <v>282</v>
      </c>
      <c r="G98" s="44"/>
      <c r="H98" s="44"/>
      <c r="I98" s="12" t="s">
        <v>149</v>
      </c>
      <c r="J98" s="45"/>
      <c r="K98" s="29" t="str">
        <f t="shared" ca="1" si="4"/>
        <v>PPR_PRODUCT_ID NVARCHAR(20) not null,</v>
      </c>
      <c r="L98" s="29"/>
      <c r="M98" s="29"/>
      <c r="N98" s="29"/>
      <c r="O98" s="29"/>
      <c r="P98" s="29"/>
      <c r="Q98" s="29"/>
      <c r="R98" s="29"/>
      <c r="S98" s="29"/>
      <c r="T98" s="29"/>
      <c r="U98" s="29"/>
      <c r="V98" s="29"/>
      <c r="W98" s="29"/>
      <c r="X98" s="29"/>
      <c r="Y98" s="29"/>
      <c r="Z98" s="29"/>
      <c r="AA98" s="29"/>
      <c r="AB98" s="29"/>
      <c r="AC98" s="29"/>
    </row>
    <row r="99" spans="1:29">
      <c r="A99" s="4">
        <v>5</v>
      </c>
      <c r="B99" s="44" t="s">
        <v>182</v>
      </c>
      <c r="C99" s="44" t="s">
        <v>269</v>
      </c>
      <c r="D99" s="44" t="s">
        <v>95</v>
      </c>
      <c r="E99" s="60">
        <v>20</v>
      </c>
      <c r="F99" s="44"/>
      <c r="G99" s="44"/>
      <c r="H99" s="44"/>
      <c r="I99" s="12" t="s">
        <v>149</v>
      </c>
      <c r="J99" s="45"/>
      <c r="K99" s="29" t="str">
        <f t="shared" ca="1" si="4"/>
        <v>PPR_PACKAGE_TYPE NVARCHAR(20) not null,</v>
      </c>
      <c r="L99" s="29"/>
      <c r="M99" s="29"/>
      <c r="N99" s="29"/>
      <c r="O99" s="29"/>
      <c r="P99" s="29"/>
      <c r="Q99" s="29"/>
      <c r="R99" s="29"/>
      <c r="S99" s="29"/>
      <c r="T99" s="29"/>
      <c r="U99" s="29"/>
      <c r="V99" s="29"/>
      <c r="W99" s="29"/>
      <c r="X99" s="29"/>
      <c r="Y99" s="29"/>
      <c r="Z99" s="29"/>
      <c r="AA99" s="29"/>
      <c r="AB99" s="29"/>
      <c r="AC99" s="29"/>
    </row>
    <row r="100" spans="1:29">
      <c r="A100" s="4">
        <v>6</v>
      </c>
      <c r="B100" s="44" t="s">
        <v>252</v>
      </c>
      <c r="C100" s="44" t="s">
        <v>270</v>
      </c>
      <c r="D100" s="44" t="s">
        <v>95</v>
      </c>
      <c r="E100" s="60">
        <v>20</v>
      </c>
      <c r="F100" s="44"/>
      <c r="G100" s="44"/>
      <c r="H100" s="44"/>
      <c r="I100" s="12" t="s">
        <v>149</v>
      </c>
      <c r="J100" s="45"/>
      <c r="K100" s="29" t="str">
        <f t="shared" ca="1" si="4"/>
        <v>PPR_UNIT NVARCHAR(20) not null,</v>
      </c>
      <c r="L100" s="29"/>
      <c r="M100" s="29"/>
      <c r="N100" s="29"/>
      <c r="O100" s="29"/>
      <c r="P100" s="29"/>
      <c r="Q100" s="29"/>
      <c r="R100" s="29"/>
      <c r="S100" s="29"/>
      <c r="T100" s="29"/>
      <c r="U100" s="29"/>
      <c r="V100" s="29"/>
      <c r="W100" s="29"/>
      <c r="X100" s="29"/>
      <c r="Y100" s="29"/>
      <c r="Z100" s="29"/>
      <c r="AA100" s="29"/>
      <c r="AB100" s="29"/>
      <c r="AC100" s="29"/>
    </row>
    <row r="101" spans="1:29">
      <c r="A101" s="4">
        <v>7</v>
      </c>
      <c r="B101" s="44" t="s">
        <v>130</v>
      </c>
      <c r="C101" s="44" t="s">
        <v>271</v>
      </c>
      <c r="D101" s="44" t="s">
        <v>95</v>
      </c>
      <c r="E101" s="60">
        <v>20</v>
      </c>
      <c r="F101" s="44"/>
      <c r="G101" s="44"/>
      <c r="H101" s="44"/>
      <c r="I101" s="12" t="s">
        <v>149</v>
      </c>
      <c r="J101" s="45"/>
      <c r="K101" s="29" t="str">
        <f t="shared" ca="1" si="4"/>
        <v>PPR_NUMBER NVARCHAR(20) not null,</v>
      </c>
      <c r="L101" s="29"/>
      <c r="M101" s="29"/>
      <c r="N101" s="29"/>
      <c r="O101" s="29"/>
      <c r="P101" s="29"/>
      <c r="Q101" s="29"/>
      <c r="R101" s="29"/>
      <c r="S101" s="29"/>
      <c r="T101" s="29"/>
      <c r="U101" s="29"/>
      <c r="V101" s="29"/>
      <c r="W101" s="29"/>
      <c r="X101" s="29"/>
      <c r="Y101" s="29"/>
      <c r="Z101" s="29"/>
      <c r="AA101" s="29"/>
      <c r="AB101" s="29"/>
      <c r="AC101" s="29"/>
    </row>
    <row r="102" spans="1:29">
      <c r="A102" s="4">
        <v>8</v>
      </c>
      <c r="B102" s="44" t="s">
        <v>238</v>
      </c>
      <c r="C102" s="44" t="s">
        <v>273</v>
      </c>
      <c r="D102" s="44" t="s">
        <v>123</v>
      </c>
      <c r="E102" s="59" t="s">
        <v>227</v>
      </c>
      <c r="F102" s="44"/>
      <c r="G102" s="44"/>
      <c r="H102" s="44"/>
      <c r="I102" s="12" t="s">
        <v>149</v>
      </c>
      <c r="J102" s="45"/>
      <c r="K102" s="29" t="str">
        <f t="shared" ca="1" si="4"/>
        <v>PPR_THEORY_PRICE NUMERIC(20,2) not null,</v>
      </c>
      <c r="L102" s="29"/>
      <c r="M102" s="29"/>
      <c r="N102" s="29"/>
      <c r="O102" s="29"/>
      <c r="P102" s="29"/>
      <c r="Q102" s="29"/>
      <c r="R102" s="29"/>
      <c r="S102" s="29"/>
      <c r="T102" s="29"/>
      <c r="U102" s="29"/>
      <c r="V102" s="29"/>
      <c r="W102" s="29"/>
      <c r="X102" s="29"/>
      <c r="Y102" s="29"/>
      <c r="Z102" s="29"/>
      <c r="AA102" s="29"/>
      <c r="AB102" s="29"/>
      <c r="AC102" s="29"/>
    </row>
    <row r="103" spans="1:29">
      <c r="A103" s="4">
        <v>9</v>
      </c>
      <c r="B103" s="44" t="s">
        <v>239</v>
      </c>
      <c r="C103" s="44" t="s">
        <v>272</v>
      </c>
      <c r="D103" s="44" t="s">
        <v>123</v>
      </c>
      <c r="E103" s="59" t="s">
        <v>227</v>
      </c>
      <c r="F103" s="44"/>
      <c r="G103" s="44"/>
      <c r="H103" s="44"/>
      <c r="I103" s="12" t="s">
        <v>149</v>
      </c>
      <c r="J103" s="45"/>
      <c r="K103" s="29" t="str">
        <f t="shared" ca="1" si="4"/>
        <v>PPR_ACTUAL_PRICE NUMERIC(20,2) not null,</v>
      </c>
      <c r="L103" s="29"/>
      <c r="M103" s="29"/>
      <c r="N103" s="29"/>
      <c r="O103" s="29"/>
      <c r="P103" s="29"/>
      <c r="Q103" s="29"/>
      <c r="R103" s="29"/>
      <c r="S103" s="29"/>
      <c r="T103" s="29"/>
      <c r="U103" s="29"/>
      <c r="V103" s="29"/>
      <c r="W103" s="29"/>
      <c r="X103" s="29"/>
      <c r="Y103" s="29"/>
      <c r="Z103" s="29"/>
      <c r="AA103" s="29"/>
      <c r="AB103" s="29"/>
      <c r="AC103" s="29"/>
    </row>
    <row r="104" spans="1:29">
      <c r="A104" s="4">
        <v>10</v>
      </c>
      <c r="B104" s="44" t="s">
        <v>253</v>
      </c>
      <c r="C104" s="44" t="s">
        <v>274</v>
      </c>
      <c r="D104" s="44" t="s">
        <v>123</v>
      </c>
      <c r="E104" s="59" t="s">
        <v>227</v>
      </c>
      <c r="F104" s="44"/>
      <c r="G104" s="44"/>
      <c r="H104" s="44"/>
      <c r="I104" s="12" t="s">
        <v>149</v>
      </c>
      <c r="J104" s="45"/>
      <c r="K104" s="29" t="str">
        <f t="shared" ca="1" si="4"/>
        <v>PPR_ACTUAL_AMOUNT NUMERIC(20,2) not null,</v>
      </c>
      <c r="L104" s="29"/>
      <c r="M104" s="29"/>
      <c r="N104" s="29"/>
      <c r="O104" s="29"/>
      <c r="P104" s="29"/>
      <c r="Q104" s="29"/>
      <c r="R104" s="29"/>
      <c r="S104" s="29"/>
      <c r="T104" s="29"/>
      <c r="U104" s="29"/>
      <c r="V104" s="29"/>
      <c r="W104" s="29"/>
      <c r="X104" s="29"/>
      <c r="Y104" s="29"/>
      <c r="Z104" s="29"/>
      <c r="AA104" s="29"/>
      <c r="AB104" s="29"/>
      <c r="AC104" s="29"/>
    </row>
    <row r="105" spans="1:29">
      <c r="A105" s="4">
        <v>11</v>
      </c>
      <c r="B105" s="43" t="s">
        <v>133</v>
      </c>
      <c r="C105" s="44" t="s">
        <v>263</v>
      </c>
      <c r="D105" s="44" t="s">
        <v>114</v>
      </c>
      <c r="E105" s="60">
        <v>40</v>
      </c>
      <c r="F105" s="12"/>
      <c r="G105" s="12"/>
      <c r="H105" s="12"/>
      <c r="I105" s="12" t="s">
        <v>149</v>
      </c>
      <c r="J105" s="44"/>
      <c r="K105" s="29" t="str">
        <f t="shared" ca="1" si="4"/>
        <v>PPR_REGISTOR NVARCHAR(40) not null,</v>
      </c>
      <c r="L105" s="29"/>
      <c r="M105" s="29"/>
      <c r="N105" s="29"/>
      <c r="O105" s="29"/>
      <c r="P105" s="29"/>
      <c r="Q105" s="29"/>
      <c r="R105" s="29"/>
      <c r="S105" s="29"/>
      <c r="T105" s="29"/>
      <c r="U105" s="29"/>
      <c r="V105" s="29"/>
      <c r="W105" s="29"/>
      <c r="X105" s="29"/>
      <c r="Y105" s="29"/>
      <c r="Z105" s="29"/>
      <c r="AA105" s="29"/>
      <c r="AB105" s="29"/>
      <c r="AC105" s="29"/>
    </row>
    <row r="106" spans="1:29">
      <c r="A106" s="4">
        <v>12</v>
      </c>
      <c r="B106" s="43" t="s">
        <v>134</v>
      </c>
      <c r="C106" s="44" t="s">
        <v>264</v>
      </c>
      <c r="D106" s="44" t="s">
        <v>112</v>
      </c>
      <c r="E106" s="59"/>
      <c r="F106" s="44"/>
      <c r="G106" s="58" t="s">
        <v>235</v>
      </c>
      <c r="H106" s="44"/>
      <c r="I106" s="44" t="s">
        <v>149</v>
      </c>
      <c r="J106" s="44"/>
      <c r="K106" s="29" t="str">
        <f t="shared" ca="1" si="4"/>
        <v xml:space="preserve">PPR_REGIST_DATE DATETIME not null default GETDATE() </v>
      </c>
      <c r="L106" s="29"/>
      <c r="M106" s="29"/>
      <c r="N106" s="29"/>
      <c r="O106" s="29"/>
      <c r="P106" s="29"/>
      <c r="Q106" s="29"/>
      <c r="R106" s="29"/>
      <c r="S106" s="29"/>
      <c r="T106" s="29"/>
      <c r="U106" s="29"/>
      <c r="V106" s="29"/>
      <c r="W106" s="29"/>
      <c r="X106" s="29"/>
      <c r="Y106" s="29"/>
      <c r="Z106" s="29"/>
      <c r="AA106" s="29"/>
      <c r="AB106" s="29"/>
      <c r="AC106" s="29"/>
    </row>
    <row r="107" spans="1:29">
      <c r="A107" s="29"/>
      <c r="B107" s="29"/>
      <c r="C107" s="29"/>
      <c r="D107" s="29"/>
      <c r="E107" s="29"/>
      <c r="F107" s="29"/>
      <c r="G107" s="29"/>
      <c r="H107" s="29"/>
      <c r="I107" s="29"/>
      <c r="J107" s="29"/>
      <c r="K107" s="53" t="str">
        <f ca="1">"PRIMARY KEY("&amp;IF(OFFSET(C97,0,3,1,1)="PK",C97&amp;IF(OFFSET(C97,1,3,1,1)="","",","),"")&amp;IF(OFFSET(C97,1,3,1,1)="PK",OFFSET(C97,1,0,1,1)&amp;IF(OFFSET(C97,1,0,1,1)="",",",""),"")&amp;"));"</f>
        <v>PRIMARY KEY(PPR_PACKAGE_ID,PPR_PRODUCT_ID));</v>
      </c>
      <c r="L107" s="29"/>
      <c r="M107" s="29"/>
      <c r="N107" s="29"/>
      <c r="O107" s="29"/>
      <c r="P107" s="29"/>
      <c r="Q107" s="29"/>
      <c r="R107" s="29"/>
      <c r="S107" s="29"/>
      <c r="T107" s="29"/>
      <c r="U107" s="29"/>
      <c r="V107" s="29"/>
      <c r="W107" s="29"/>
      <c r="X107" s="29"/>
      <c r="Y107" s="29"/>
      <c r="Z107" s="29"/>
      <c r="AA107" s="29"/>
      <c r="AB107" s="29"/>
      <c r="AC107" s="29"/>
    </row>
    <row r="108" spans="1:29">
      <c r="A108" s="29"/>
      <c r="B108" s="29"/>
      <c r="C108" s="29"/>
      <c r="D108" s="29"/>
      <c r="E108" s="29"/>
      <c r="F108" s="29"/>
      <c r="G108" s="29"/>
      <c r="H108" s="29"/>
      <c r="I108" s="29"/>
      <c r="J108" s="29"/>
      <c r="K108" s="53" t="s">
        <v>232</v>
      </c>
      <c r="L108" s="29"/>
      <c r="M108" s="29"/>
      <c r="N108" s="29"/>
      <c r="O108" s="29"/>
      <c r="P108" s="29"/>
      <c r="Q108" s="29"/>
      <c r="R108" s="29"/>
      <c r="S108" s="29"/>
      <c r="T108" s="29"/>
      <c r="U108" s="29"/>
      <c r="V108" s="29"/>
      <c r="W108" s="29"/>
      <c r="X108" s="29"/>
      <c r="Y108" s="29"/>
      <c r="Z108" s="29"/>
      <c r="AA108" s="29"/>
      <c r="AB108" s="29"/>
      <c r="AC108" s="29"/>
    </row>
    <row r="109" spans="1:29">
      <c r="A109" s="29"/>
      <c r="B109" s="29"/>
      <c r="C109" s="29"/>
      <c r="D109" s="29"/>
      <c r="E109" s="29"/>
      <c r="F109" s="29"/>
      <c r="G109" s="29"/>
      <c r="H109" s="29"/>
      <c r="I109" s="29"/>
      <c r="J109" s="29"/>
      <c r="K109" s="29"/>
      <c r="L109" s="29"/>
      <c r="M109" s="29"/>
      <c r="N109" s="29"/>
      <c r="O109" s="29"/>
      <c r="P109" s="29"/>
      <c r="Q109" s="29"/>
      <c r="R109" s="29"/>
      <c r="S109" s="29"/>
      <c r="T109" s="29"/>
      <c r="U109" s="29"/>
      <c r="V109" s="29"/>
      <c r="W109" s="29"/>
      <c r="X109" s="29"/>
      <c r="Y109" s="29"/>
      <c r="Z109" s="29"/>
      <c r="AA109" s="29"/>
      <c r="AB109" s="29"/>
      <c r="AC109" s="29"/>
    </row>
    <row r="110" spans="1:29">
      <c r="A110" s="29"/>
      <c r="B110" s="29"/>
      <c r="C110" s="29"/>
      <c r="D110" s="29"/>
      <c r="E110" s="29"/>
      <c r="F110" s="29"/>
      <c r="G110" s="29"/>
      <c r="H110" s="29"/>
      <c r="I110" s="29"/>
      <c r="J110" s="29"/>
      <c r="K110" s="29"/>
      <c r="L110" s="29"/>
      <c r="M110" s="29"/>
      <c r="N110" s="29"/>
      <c r="O110" s="29"/>
      <c r="P110" s="29"/>
      <c r="Q110" s="29"/>
      <c r="R110" s="29"/>
      <c r="S110" s="29"/>
      <c r="T110" s="29"/>
      <c r="U110" s="29"/>
      <c r="V110" s="29"/>
      <c r="W110" s="29"/>
      <c r="X110" s="29"/>
      <c r="Y110" s="29"/>
      <c r="Z110" s="29"/>
      <c r="AA110" s="29"/>
      <c r="AB110" s="29"/>
      <c r="AC110" s="29"/>
    </row>
    <row r="111" spans="1:29">
      <c r="A111" s="539" t="s">
        <v>87</v>
      </c>
      <c r="B111" s="540"/>
      <c r="C111" s="564" t="s">
        <v>193</v>
      </c>
      <c r="D111" s="557"/>
      <c r="E111" s="558" t="s">
        <v>88</v>
      </c>
      <c r="F111" s="558"/>
      <c r="G111" s="40"/>
      <c r="H111" s="40"/>
      <c r="I111" s="35"/>
      <c r="J111" s="568" t="s">
        <v>284</v>
      </c>
      <c r="K111" s="29" t="str">
        <f>"/*"&amp;C112&amp;"*/"</f>
        <v>/*资讯套餐表*/</v>
      </c>
      <c r="L111" s="29"/>
      <c r="M111" s="29"/>
      <c r="N111" s="29"/>
      <c r="O111" s="29"/>
      <c r="P111" s="29"/>
      <c r="Q111" s="29"/>
      <c r="R111" s="29"/>
      <c r="S111" s="29"/>
      <c r="T111" s="29"/>
      <c r="U111" s="29"/>
      <c r="V111" s="29"/>
      <c r="W111" s="29"/>
      <c r="X111" s="29"/>
      <c r="Y111" s="29"/>
      <c r="Z111" s="29"/>
      <c r="AA111" s="29"/>
      <c r="AB111" s="29"/>
      <c r="AC111" s="29"/>
    </row>
    <row r="112" spans="1:29">
      <c r="A112" s="539" t="s">
        <v>0</v>
      </c>
      <c r="B112" s="540"/>
      <c r="C112" s="564" t="s">
        <v>194</v>
      </c>
      <c r="D112" s="557"/>
      <c r="E112" s="558" t="s">
        <v>89</v>
      </c>
      <c r="F112" s="558"/>
      <c r="G112" s="40"/>
      <c r="H112" s="40"/>
      <c r="I112" s="35"/>
      <c r="J112" s="559"/>
      <c r="K112" s="29" t="str">
        <f>"/*"&amp;C113&amp;"*/"</f>
        <v>/**/</v>
      </c>
      <c r="L112" s="29"/>
      <c r="M112" s="29"/>
      <c r="N112" s="29"/>
      <c r="O112" s="29"/>
      <c r="P112" s="29"/>
      <c r="Q112" s="29"/>
      <c r="R112" s="29"/>
      <c r="S112" s="29"/>
      <c r="T112" s="29"/>
      <c r="U112" s="29"/>
      <c r="V112" s="29"/>
      <c r="W112" s="29"/>
      <c r="X112" s="29"/>
      <c r="Y112" s="29"/>
      <c r="Z112" s="29"/>
      <c r="AA112" s="29"/>
      <c r="AB112" s="29"/>
      <c r="AC112" s="29"/>
    </row>
    <row r="113" spans="1:29">
      <c r="A113" s="539" t="s">
        <v>1</v>
      </c>
      <c r="B113" s="540"/>
      <c r="C113" s="569"/>
      <c r="D113" s="542"/>
      <c r="E113" s="542"/>
      <c r="F113" s="542"/>
      <c r="G113" s="542"/>
      <c r="H113" s="542"/>
      <c r="I113" s="542"/>
      <c r="J113" s="542"/>
      <c r="K113" s="41" t="str">
        <f>"if exists (select * from sysobjects where id = object_id(N'["&amp;J111&amp;"]') and OBJECTPROPERTY(id, N'IsUserTable')= 1)"</f>
        <v>if exists (select * from sysobjects where id = object_id(N'[LZ_INF_PACKAGE]') and OBJECTPROPERTY(id, N'IsUserTable')= 1)</v>
      </c>
      <c r="L113" s="29"/>
      <c r="M113" s="29"/>
      <c r="N113" s="29"/>
      <c r="O113" s="29"/>
      <c r="P113" s="29"/>
      <c r="Q113" s="29"/>
      <c r="R113" s="29"/>
      <c r="S113" s="29"/>
      <c r="T113" s="29"/>
      <c r="U113" s="29"/>
      <c r="V113" s="29"/>
      <c r="W113" s="29"/>
      <c r="X113" s="29"/>
      <c r="Y113" s="29"/>
      <c r="Z113" s="29"/>
      <c r="AA113" s="29"/>
      <c r="AB113" s="29"/>
      <c r="AC113" s="29"/>
    </row>
    <row r="114" spans="1:29">
      <c r="A114" s="36"/>
      <c r="B114" s="37"/>
      <c r="C114" s="39"/>
      <c r="D114" s="38"/>
      <c r="E114" s="38"/>
      <c r="F114" s="38"/>
      <c r="G114" s="38"/>
      <c r="H114" s="38"/>
      <c r="I114" s="38"/>
      <c r="J114" s="38"/>
      <c r="K114" s="41" t="str">
        <f>"DROP TABLE "&amp;J111</f>
        <v>DROP TABLE LZ_INF_PACKAGE</v>
      </c>
      <c r="L114" s="29"/>
      <c r="M114" s="29"/>
      <c r="N114" s="29"/>
      <c r="O114" s="29"/>
      <c r="P114" s="29"/>
      <c r="Q114" s="29"/>
      <c r="R114" s="29"/>
      <c r="S114" s="29"/>
      <c r="T114" s="29"/>
      <c r="U114" s="29"/>
      <c r="V114" s="29"/>
      <c r="W114" s="29"/>
      <c r="X114" s="29"/>
      <c r="Y114" s="29"/>
      <c r="Z114" s="29"/>
      <c r="AA114" s="29"/>
      <c r="AB114" s="29"/>
      <c r="AC114" s="29"/>
    </row>
    <row r="115" spans="1:29">
      <c r="A115" s="1"/>
      <c r="B115" s="1"/>
      <c r="C115" s="1"/>
      <c r="D115" s="2"/>
      <c r="E115" s="1"/>
      <c r="F115" s="1"/>
      <c r="G115" s="1"/>
      <c r="H115" s="1"/>
      <c r="I115" s="1"/>
      <c r="J115" s="1"/>
      <c r="K115" t="str">
        <f>"GO "</f>
        <v xml:space="preserve">GO </v>
      </c>
      <c r="L115" s="29"/>
      <c r="M115" s="29"/>
      <c r="N115" s="29"/>
      <c r="O115" s="29"/>
      <c r="P115" s="29"/>
      <c r="Q115" s="29"/>
      <c r="R115" s="29"/>
      <c r="S115" s="29"/>
      <c r="T115" s="29"/>
      <c r="U115" s="29"/>
      <c r="V115" s="29"/>
      <c r="W115" s="29"/>
      <c r="X115" s="29"/>
      <c r="Y115" s="29"/>
      <c r="Z115" s="29"/>
      <c r="AA115" s="29"/>
      <c r="AB115" s="29"/>
      <c r="AC115" s="29"/>
    </row>
    <row r="116" spans="1:29">
      <c r="A116" s="3" t="s">
        <v>2</v>
      </c>
      <c r="B116" s="3" t="s">
        <v>90</v>
      </c>
      <c r="C116" s="3" t="s">
        <v>91</v>
      </c>
      <c r="D116" s="3" t="s">
        <v>3</v>
      </c>
      <c r="E116" s="3" t="s">
        <v>4</v>
      </c>
      <c r="F116" s="3" t="s">
        <v>97</v>
      </c>
      <c r="G116" s="42" t="s">
        <v>234</v>
      </c>
      <c r="H116" s="42" t="s">
        <v>233</v>
      </c>
      <c r="I116" s="3" t="s">
        <v>92</v>
      </c>
      <c r="J116" s="3" t="s">
        <v>93</v>
      </c>
      <c r="K116" s="29" t="str">
        <f>"CREATE TABLE "&amp;J111&amp;"("</f>
        <v>CREATE TABLE LZ_INF_PACKAGE(</v>
      </c>
      <c r="L116" s="29"/>
      <c r="M116" s="29"/>
      <c r="N116" s="29"/>
      <c r="O116" s="29"/>
      <c r="P116" s="29"/>
      <c r="Q116" s="29"/>
      <c r="R116" s="29"/>
      <c r="S116" s="29"/>
      <c r="T116" s="29"/>
      <c r="U116" s="29"/>
      <c r="V116" s="29"/>
      <c r="W116" s="29"/>
      <c r="X116" s="29"/>
      <c r="Y116" s="29"/>
      <c r="Z116" s="29"/>
      <c r="AA116" s="29"/>
      <c r="AB116" s="29"/>
      <c r="AC116" s="29"/>
    </row>
    <row r="117" spans="1:29">
      <c r="A117" s="4">
        <v>1</v>
      </c>
      <c r="B117" s="6" t="s">
        <v>44</v>
      </c>
      <c r="C117" s="6" t="s">
        <v>208</v>
      </c>
      <c r="D117" s="6" t="s">
        <v>95</v>
      </c>
      <c r="E117" s="5">
        <v>20</v>
      </c>
      <c r="F117" s="6" t="s">
        <v>101</v>
      </c>
      <c r="G117" s="27"/>
      <c r="H117" s="27"/>
      <c r="I117" s="26" t="s">
        <v>149</v>
      </c>
      <c r="J117" s="34"/>
      <c r="K117" s="29" t="str">
        <f ca="1">C117&amp;" "&amp;D117&amp;IF(OR(D117="DATETIME",D117="INT"),E117,"("&amp;E117&amp;")")&amp;" "&amp;I117&amp;IF(G117&lt;&gt;""," default "&amp;G117&amp;" ","")&amp;IF(H117&lt;&gt;""," identity("&amp;H117&amp;") ","")&amp;IF(OFFSET(C117,1,0,1,1)="","",",")</f>
        <v>INF_PACKAGE_ID NVARCHAR(20) not null,</v>
      </c>
      <c r="L117" s="29"/>
      <c r="M117" s="29"/>
      <c r="N117" s="29"/>
      <c r="O117" s="29"/>
      <c r="P117" s="29"/>
      <c r="Q117" s="29"/>
      <c r="R117" s="29"/>
      <c r="S117" s="29"/>
      <c r="T117" s="29"/>
      <c r="U117" s="29"/>
      <c r="V117" s="29"/>
      <c r="W117" s="29"/>
      <c r="X117" s="29"/>
      <c r="Y117" s="29"/>
      <c r="Z117" s="29"/>
      <c r="AA117" s="29"/>
      <c r="AB117" s="29"/>
      <c r="AC117" s="29"/>
    </row>
    <row r="118" spans="1:29">
      <c r="A118" s="4">
        <v>2</v>
      </c>
      <c r="B118" s="6" t="s">
        <v>195</v>
      </c>
      <c r="C118" s="6" t="s">
        <v>219</v>
      </c>
      <c r="D118" s="6" t="s">
        <v>95</v>
      </c>
      <c r="E118" s="5">
        <v>20</v>
      </c>
      <c r="F118" s="6"/>
      <c r="G118" s="27"/>
      <c r="H118" s="27"/>
      <c r="I118" s="26" t="s">
        <v>149</v>
      </c>
      <c r="J118" s="34"/>
      <c r="K118" s="29" t="str">
        <f ca="1">C118&amp;" "&amp;D118&amp;IF(OR(D118="DATETIME",D118="INT"),E118,"("&amp;E118&amp;")")&amp;" "&amp;I118&amp;IF(G118&lt;&gt;""," default "&amp;G118&amp;" ","")&amp;IF(H118&lt;&gt;""," identity("&amp;H118&amp;") ","")&amp;IF(OFFSET(C118,1,0,1,1)="","",",")</f>
        <v>INF_DESC NVARCHAR(20) not null,</v>
      </c>
      <c r="L118" s="29"/>
      <c r="M118" s="29"/>
      <c r="N118" s="29"/>
      <c r="O118" s="29"/>
      <c r="P118" s="29"/>
      <c r="Q118" s="29"/>
      <c r="R118" s="29"/>
      <c r="S118" s="29"/>
      <c r="T118" s="29"/>
      <c r="U118" s="29"/>
      <c r="V118" s="29"/>
      <c r="W118" s="29"/>
      <c r="X118" s="29"/>
      <c r="Y118" s="29"/>
      <c r="Z118" s="29"/>
      <c r="AA118" s="29"/>
      <c r="AB118" s="29"/>
      <c r="AC118" s="29"/>
    </row>
    <row r="119" spans="1:29">
      <c r="A119" s="4">
        <v>3</v>
      </c>
      <c r="B119" s="6" t="s">
        <v>133</v>
      </c>
      <c r="C119" s="6" t="s">
        <v>209</v>
      </c>
      <c r="D119" s="6" t="s">
        <v>114</v>
      </c>
      <c r="E119" s="26">
        <v>40</v>
      </c>
      <c r="F119" s="26"/>
      <c r="G119" s="26"/>
      <c r="H119" s="26"/>
      <c r="I119" s="26" t="s">
        <v>149</v>
      </c>
      <c r="J119" s="6"/>
      <c r="K119" s="29" t="str">
        <f ca="1">C119&amp;" "&amp;D119&amp;IF(OR(D119="DATETIME",D119="INT"),E119,"("&amp;E119&amp;")")&amp;" "&amp;I119&amp;IF(G119&lt;&gt;""," default "&amp;G119&amp;" ","")&amp;IF(H119&lt;&gt;""," identity("&amp;H119&amp;") ","")&amp;IF(OFFSET(C119,1,0,1,1)="","",",")</f>
        <v>INF_REGISTOR NVARCHAR(40) not null,</v>
      </c>
      <c r="L119" s="29"/>
      <c r="M119" s="29"/>
      <c r="N119" s="29"/>
      <c r="O119" s="29"/>
      <c r="P119" s="29"/>
      <c r="Q119" s="29"/>
      <c r="R119" s="29"/>
      <c r="S119" s="29"/>
      <c r="T119" s="29"/>
      <c r="U119" s="29"/>
      <c r="V119" s="29"/>
      <c r="W119" s="29"/>
      <c r="X119" s="29"/>
      <c r="Y119" s="29"/>
      <c r="Z119" s="29"/>
      <c r="AA119" s="29"/>
      <c r="AB119" s="29"/>
      <c r="AC119" s="29"/>
    </row>
    <row r="120" spans="1:29">
      <c r="A120" s="4">
        <v>4</v>
      </c>
      <c r="B120" s="6" t="s">
        <v>134</v>
      </c>
      <c r="C120" s="6" t="s">
        <v>210</v>
      </c>
      <c r="D120" s="6" t="s">
        <v>112</v>
      </c>
      <c r="E120" s="6"/>
      <c r="F120" s="6"/>
      <c r="G120" s="46" t="s">
        <v>235</v>
      </c>
      <c r="H120" s="6"/>
      <c r="I120" s="6" t="s">
        <v>149</v>
      </c>
      <c r="J120" s="6"/>
      <c r="K120" s="29" t="str">
        <f ca="1">C120&amp;" "&amp;D120&amp;IF(OR(D120="DATETIME",D120="INT"),E120,"("&amp;E120&amp;")")&amp;" "&amp;I120&amp;IF(G120&lt;&gt;""," default "&amp;G120&amp;" ","")&amp;IF(H120&lt;&gt;""," identity("&amp;H120&amp;") ","")&amp;IF(OFFSET(C120,1,0,1,1)="","",",")</f>
        <v xml:space="preserve">INF_REGIST_DATE DATETIME not null default GETDATE() </v>
      </c>
      <c r="L120" s="29"/>
      <c r="M120" s="29"/>
      <c r="N120" s="29"/>
      <c r="O120" s="29"/>
      <c r="P120" s="29"/>
      <c r="Q120" s="29"/>
      <c r="R120" s="29"/>
      <c r="S120" s="29"/>
      <c r="T120" s="29"/>
      <c r="U120" s="29"/>
      <c r="V120" s="29"/>
      <c r="W120" s="29"/>
      <c r="X120" s="29"/>
      <c r="Y120" s="29"/>
      <c r="Z120" s="29"/>
      <c r="AA120" s="29"/>
      <c r="AB120" s="29"/>
      <c r="AC120" s="29"/>
    </row>
    <row r="121" spans="1:29">
      <c r="A121" s="29"/>
      <c r="B121" s="29"/>
      <c r="C121" s="29"/>
      <c r="D121" s="29"/>
      <c r="E121" s="29"/>
      <c r="F121" s="29"/>
      <c r="G121" s="29"/>
      <c r="H121" s="29"/>
      <c r="I121" s="29"/>
      <c r="J121" s="29"/>
      <c r="K121" t="str">
        <f ca="1">"PRIMARY KEY("&amp;IF(OFFSET(C117,0,3,1,1)="PK",C117&amp;IF(OFFSET(C117,1,3,1,1)="","",","),"")&amp;IF(OFFSET(C117,1,3,1,1)="PK",OFFSET(C117,1,0,1,1)&amp;IF(OFFSET(C117,1,0,1,1)="",",",""),"")&amp;"));"</f>
        <v>PRIMARY KEY(INF_PACKAGE_ID));</v>
      </c>
      <c r="L121" s="29"/>
      <c r="M121" s="29"/>
      <c r="N121" s="29"/>
      <c r="O121" s="29"/>
      <c r="P121" s="29"/>
      <c r="Q121" s="29"/>
      <c r="R121" s="29"/>
      <c r="S121" s="29"/>
      <c r="T121" s="29"/>
      <c r="U121" s="29"/>
      <c r="V121" s="29"/>
      <c r="W121" s="29"/>
      <c r="X121" s="29"/>
      <c r="Y121" s="29"/>
      <c r="Z121" s="29"/>
      <c r="AA121" s="29"/>
      <c r="AB121" s="29"/>
      <c r="AC121" s="29"/>
    </row>
    <row r="122" spans="1:29">
      <c r="A122" s="29"/>
      <c r="B122" s="29"/>
      <c r="C122" s="29"/>
      <c r="D122" s="29"/>
      <c r="E122" s="29"/>
      <c r="F122" s="29"/>
      <c r="G122" s="29"/>
      <c r="H122" s="29"/>
      <c r="I122" s="29"/>
      <c r="J122" s="29"/>
      <c r="K122" t="s">
        <v>232</v>
      </c>
      <c r="L122" s="29"/>
      <c r="M122" s="29"/>
      <c r="N122" s="29"/>
      <c r="O122" s="29"/>
      <c r="P122" s="29"/>
      <c r="Q122" s="29"/>
      <c r="R122" s="29"/>
      <c r="S122" s="29"/>
      <c r="T122" s="29"/>
      <c r="U122" s="29"/>
      <c r="V122" s="29"/>
      <c r="W122" s="29"/>
      <c r="X122" s="29"/>
      <c r="Y122" s="29"/>
      <c r="Z122" s="29"/>
      <c r="AA122" s="29"/>
      <c r="AB122" s="29"/>
      <c r="AC122" s="29"/>
    </row>
    <row r="123" spans="1:29">
      <c r="A123" s="29"/>
      <c r="B123" s="29"/>
      <c r="C123" s="29"/>
      <c r="D123" s="29"/>
      <c r="E123" s="29"/>
      <c r="F123" s="29"/>
      <c r="G123" s="29"/>
      <c r="H123" s="29"/>
      <c r="I123" s="29"/>
      <c r="J123" s="29"/>
      <c r="K123" s="29"/>
      <c r="L123" s="29"/>
      <c r="M123" s="29"/>
      <c r="N123" s="29"/>
      <c r="O123" s="29"/>
      <c r="P123" s="29"/>
      <c r="Q123" s="29"/>
      <c r="R123" s="29"/>
      <c r="S123" s="29"/>
      <c r="T123" s="29"/>
      <c r="U123" s="29"/>
      <c r="V123" s="29"/>
      <c r="W123" s="29"/>
      <c r="X123" s="29"/>
      <c r="Y123" s="29"/>
      <c r="Z123" s="29"/>
      <c r="AA123" s="29"/>
      <c r="AB123" s="29"/>
      <c r="AC123" s="29"/>
    </row>
    <row r="124" spans="1:29">
      <c r="A124" s="29"/>
      <c r="B124" s="29"/>
      <c r="C124" s="29"/>
      <c r="D124" s="29"/>
      <c r="E124" s="29"/>
      <c r="F124" s="29"/>
      <c r="G124" s="29"/>
      <c r="H124" s="29"/>
      <c r="I124" s="29"/>
      <c r="J124" s="29"/>
      <c r="K124" s="29"/>
      <c r="L124" s="29"/>
      <c r="M124" s="29"/>
      <c r="N124" s="29"/>
    </row>
    <row r="125" spans="1:29">
      <c r="A125" s="29"/>
      <c r="B125" s="29"/>
      <c r="C125" s="29"/>
      <c r="D125" s="29"/>
      <c r="E125" s="29"/>
      <c r="F125" s="29"/>
      <c r="G125" s="29"/>
      <c r="H125" s="29"/>
      <c r="I125" s="29"/>
      <c r="J125" s="29"/>
      <c r="K125" s="29"/>
      <c r="L125" s="29"/>
      <c r="M125" s="29"/>
      <c r="N125" s="29"/>
    </row>
    <row r="126" spans="1:29">
      <c r="A126" s="29"/>
      <c r="B126" s="29"/>
      <c r="C126" s="29"/>
      <c r="D126" s="29"/>
      <c r="E126" s="29"/>
      <c r="F126" s="29"/>
      <c r="G126" s="29"/>
      <c r="H126" s="29"/>
      <c r="I126" s="29"/>
      <c r="J126" s="29"/>
      <c r="K126" s="29"/>
      <c r="L126" s="29"/>
      <c r="M126" s="29"/>
      <c r="N126" s="29"/>
    </row>
    <row r="127" spans="1:29">
      <c r="A127" s="29"/>
      <c r="B127" s="29"/>
      <c r="C127" s="29"/>
      <c r="D127" s="29"/>
      <c r="E127" s="29"/>
      <c r="F127" s="29"/>
      <c r="G127" s="29"/>
      <c r="H127" s="29"/>
      <c r="I127" s="29"/>
      <c r="J127" s="29"/>
      <c r="K127" s="29"/>
      <c r="L127" s="29"/>
      <c r="M127" s="29"/>
      <c r="N127" s="29"/>
    </row>
    <row r="128" spans="1:29">
      <c r="A128" s="29"/>
      <c r="B128" s="29"/>
      <c r="C128" s="29"/>
      <c r="D128" s="29"/>
      <c r="E128" s="29"/>
      <c r="F128" s="29"/>
      <c r="G128" s="29"/>
      <c r="H128" s="29"/>
      <c r="I128" s="29"/>
      <c r="J128" s="29"/>
      <c r="K128" s="29"/>
      <c r="L128" s="29"/>
      <c r="M128" s="29"/>
      <c r="N128" s="29"/>
    </row>
    <row r="129" spans="1:14">
      <c r="A129" s="29"/>
      <c r="B129" s="29"/>
      <c r="C129" s="29"/>
      <c r="D129" s="29"/>
      <c r="E129" s="29"/>
      <c r="F129" s="29"/>
      <c r="G129" s="29"/>
      <c r="H129" s="29"/>
      <c r="I129" s="29"/>
      <c r="J129" s="29"/>
      <c r="K129" s="29"/>
      <c r="L129" s="29"/>
      <c r="M129" s="29"/>
      <c r="N129" s="29"/>
    </row>
    <row r="130" spans="1:14">
      <c r="A130" s="29"/>
      <c r="B130" s="29"/>
      <c r="C130" s="29"/>
      <c r="D130" s="29"/>
      <c r="E130" s="29"/>
      <c r="F130" s="29"/>
      <c r="G130" s="29"/>
      <c r="H130" s="29"/>
      <c r="I130" s="29"/>
      <c r="J130" s="29"/>
      <c r="K130" s="29"/>
      <c r="L130" s="29"/>
      <c r="M130" s="29"/>
      <c r="N130" s="29"/>
    </row>
    <row r="131" spans="1:14">
      <c r="A131" s="29"/>
      <c r="B131" s="29"/>
      <c r="C131" s="29"/>
      <c r="D131" s="29"/>
      <c r="E131" s="29"/>
      <c r="F131" s="29"/>
      <c r="G131" s="29"/>
      <c r="H131" s="29"/>
      <c r="I131" s="29"/>
      <c r="J131" s="29"/>
      <c r="K131" s="29"/>
      <c r="L131" s="29"/>
      <c r="M131" s="29"/>
      <c r="N131" s="29"/>
    </row>
    <row r="132" spans="1:14">
      <c r="A132" s="29"/>
      <c r="B132" s="29"/>
      <c r="C132" s="29"/>
      <c r="D132" s="29"/>
      <c r="E132" s="29"/>
      <c r="F132" s="29"/>
      <c r="G132" s="29"/>
      <c r="H132" s="29"/>
      <c r="I132" s="29"/>
      <c r="J132" s="29"/>
      <c r="K132" s="29"/>
      <c r="L132" s="29"/>
      <c r="M132" s="29"/>
      <c r="N132" s="29"/>
    </row>
    <row r="133" spans="1:14">
      <c r="A133" s="29"/>
      <c r="B133" s="29"/>
      <c r="C133" s="29"/>
      <c r="D133" s="29"/>
      <c r="E133" s="29"/>
      <c r="F133" s="29"/>
      <c r="G133" s="29"/>
      <c r="H133" s="29"/>
      <c r="I133" s="29"/>
      <c r="J133" s="29"/>
      <c r="K133" s="29"/>
      <c r="L133" s="29"/>
      <c r="M133" s="29"/>
      <c r="N133" s="29"/>
    </row>
    <row r="134" spans="1:14">
      <c r="A134" s="29"/>
      <c r="B134" s="29"/>
      <c r="C134" s="29"/>
      <c r="D134" s="29"/>
      <c r="E134" s="29"/>
      <c r="F134" s="29"/>
      <c r="G134" s="29"/>
      <c r="H134" s="29"/>
      <c r="I134" s="29"/>
      <c r="J134" s="29"/>
      <c r="K134" s="29"/>
      <c r="L134" s="29"/>
      <c r="M134" s="29"/>
      <c r="N134" s="29"/>
    </row>
    <row r="135" spans="1:14">
      <c r="A135" s="29"/>
      <c r="B135" s="29"/>
      <c r="C135" s="29"/>
      <c r="D135" s="29"/>
      <c r="E135" s="29"/>
      <c r="F135" s="29"/>
      <c r="G135" s="29"/>
      <c r="H135" s="29"/>
      <c r="I135" s="29"/>
      <c r="J135" s="29"/>
      <c r="K135" s="29"/>
      <c r="L135" s="29"/>
      <c r="M135" s="29"/>
      <c r="N135" s="29"/>
    </row>
    <row r="136" spans="1:14">
      <c r="A136" s="29"/>
      <c r="B136" s="29"/>
      <c r="C136" s="29"/>
      <c r="D136" s="29"/>
      <c r="E136" s="29"/>
      <c r="F136" s="29"/>
      <c r="G136" s="29"/>
      <c r="H136" s="29"/>
      <c r="I136" s="29"/>
      <c r="J136" s="29"/>
      <c r="K136" s="29"/>
      <c r="L136" s="29"/>
      <c r="M136" s="29"/>
      <c r="N136" s="29"/>
    </row>
    <row r="137" spans="1:14">
      <c r="A137" s="29"/>
      <c r="B137" s="29"/>
      <c r="C137" s="29"/>
      <c r="D137" s="29"/>
      <c r="E137" s="29"/>
      <c r="F137" s="29"/>
      <c r="G137" s="29"/>
      <c r="H137" s="29"/>
      <c r="I137" s="29"/>
      <c r="J137" s="29"/>
      <c r="K137" s="29"/>
      <c r="L137" s="29"/>
      <c r="M137" s="29"/>
      <c r="N137" s="29"/>
    </row>
    <row r="138" spans="1:14">
      <c r="A138" s="29"/>
      <c r="B138" s="29"/>
      <c r="C138" s="29"/>
      <c r="D138" s="29"/>
      <c r="E138" s="29"/>
      <c r="F138" s="29"/>
      <c r="G138" s="29"/>
      <c r="H138" s="29"/>
      <c r="I138" s="29"/>
      <c r="J138" s="29"/>
      <c r="K138" s="29"/>
      <c r="L138" s="29"/>
      <c r="M138" s="29"/>
      <c r="N138" s="29"/>
    </row>
    <row r="139" spans="1:14">
      <c r="A139" s="29"/>
      <c r="B139" s="29"/>
      <c r="C139" s="29"/>
      <c r="D139" s="29"/>
      <c r="E139" s="29"/>
      <c r="F139" s="29"/>
      <c r="G139" s="29"/>
      <c r="H139" s="29"/>
      <c r="I139" s="29"/>
      <c r="J139" s="29"/>
      <c r="K139" s="29"/>
      <c r="L139" s="29"/>
      <c r="M139" s="29"/>
      <c r="N139" s="29"/>
    </row>
    <row r="140" spans="1:14">
      <c r="A140" s="29"/>
      <c r="B140" s="29"/>
      <c r="C140" s="29"/>
      <c r="D140" s="29"/>
      <c r="E140" s="29"/>
      <c r="F140" s="29"/>
      <c r="G140" s="29"/>
      <c r="H140" s="29"/>
      <c r="I140" s="29"/>
      <c r="J140" s="29"/>
      <c r="K140" s="29"/>
      <c r="L140" s="29"/>
      <c r="M140" s="29"/>
      <c r="N140" s="29"/>
    </row>
    <row r="141" spans="1:14">
      <c r="A141" s="29"/>
      <c r="B141" s="29"/>
      <c r="C141" s="29"/>
      <c r="D141" s="29"/>
      <c r="E141" s="29"/>
      <c r="F141" s="29"/>
      <c r="G141" s="29"/>
      <c r="H141" s="29"/>
      <c r="I141" s="29"/>
      <c r="J141" s="29"/>
      <c r="K141" s="29"/>
      <c r="L141" s="29"/>
      <c r="M141" s="29"/>
      <c r="N141" s="29"/>
    </row>
    <row r="142" spans="1:14">
      <c r="A142" s="29"/>
      <c r="B142" s="29"/>
      <c r="C142" s="29"/>
      <c r="D142" s="29"/>
      <c r="E142" s="29"/>
      <c r="F142" s="29"/>
      <c r="G142" s="29"/>
      <c r="H142" s="29"/>
      <c r="I142" s="29"/>
      <c r="J142" s="29"/>
      <c r="K142" s="29"/>
      <c r="L142" s="29"/>
      <c r="M142" s="29"/>
      <c r="N142" s="29"/>
    </row>
    <row r="143" spans="1:14">
      <c r="A143" s="29"/>
      <c r="B143" s="29"/>
      <c r="C143" s="29"/>
      <c r="D143" s="29"/>
      <c r="E143" s="29"/>
      <c r="F143" s="29"/>
      <c r="G143" s="29"/>
      <c r="H143" s="29"/>
      <c r="I143" s="29"/>
      <c r="J143" s="29"/>
      <c r="K143" s="29"/>
      <c r="L143" s="29"/>
      <c r="M143" s="29"/>
      <c r="N143" s="29"/>
    </row>
    <row r="144" spans="1:14">
      <c r="A144" s="29"/>
      <c r="B144" s="29"/>
      <c r="C144" s="29"/>
      <c r="D144" s="29"/>
      <c r="E144" s="29"/>
      <c r="F144" s="29"/>
      <c r="G144" s="29"/>
      <c r="H144" s="29"/>
      <c r="I144" s="29"/>
      <c r="J144" s="29"/>
      <c r="K144" s="29"/>
      <c r="L144" s="29"/>
      <c r="M144" s="29"/>
      <c r="N144" s="29"/>
    </row>
    <row r="145" spans="1:14">
      <c r="A145" s="29"/>
      <c r="B145" s="29"/>
      <c r="C145" s="29"/>
      <c r="D145" s="29"/>
      <c r="E145" s="29"/>
      <c r="F145" s="29"/>
      <c r="G145" s="29"/>
      <c r="H145" s="29"/>
      <c r="I145" s="29"/>
      <c r="J145" s="29"/>
      <c r="K145" s="29"/>
      <c r="L145" s="29"/>
      <c r="M145" s="29"/>
      <c r="N145" s="29"/>
    </row>
  </sheetData>
  <mergeCells count="54">
    <mergeCell ref="A31:B31"/>
    <mergeCell ref="C31:J31"/>
    <mergeCell ref="A3:B3"/>
    <mergeCell ref="C3:J3"/>
    <mergeCell ref="A29:B29"/>
    <mergeCell ref="C29:D29"/>
    <mergeCell ref="E29:F29"/>
    <mergeCell ref="J29:J30"/>
    <mergeCell ref="A30:B30"/>
    <mergeCell ref="C30:D30"/>
    <mergeCell ref="E30:F30"/>
    <mergeCell ref="A1:B1"/>
    <mergeCell ref="C1:D1"/>
    <mergeCell ref="E1:F1"/>
    <mergeCell ref="J1:J2"/>
    <mergeCell ref="A2:B2"/>
    <mergeCell ref="C2:D2"/>
    <mergeCell ref="E2:F2"/>
    <mergeCell ref="A113:B113"/>
    <mergeCell ref="C113:J113"/>
    <mergeCell ref="A111:B111"/>
    <mergeCell ref="C111:D111"/>
    <mergeCell ref="E111:F111"/>
    <mergeCell ref="J111:J112"/>
    <mergeCell ref="A112:B112"/>
    <mergeCell ref="C112:D112"/>
    <mergeCell ref="E112:F112"/>
    <mergeCell ref="A91:B91"/>
    <mergeCell ref="C91:J91"/>
    <mergeCell ref="A76:B76"/>
    <mergeCell ref="C76:J76"/>
    <mergeCell ref="A89:B89"/>
    <mergeCell ref="C89:D89"/>
    <mergeCell ref="E89:F89"/>
    <mergeCell ref="J89:J90"/>
    <mergeCell ref="A90:B90"/>
    <mergeCell ref="C90:D90"/>
    <mergeCell ref="E90:F90"/>
    <mergeCell ref="A54:B54"/>
    <mergeCell ref="C54:J54"/>
    <mergeCell ref="A74:B74"/>
    <mergeCell ref="C74:D74"/>
    <mergeCell ref="E74:F74"/>
    <mergeCell ref="J74:J75"/>
    <mergeCell ref="A75:B75"/>
    <mergeCell ref="C75:D75"/>
    <mergeCell ref="E75:F75"/>
    <mergeCell ref="A52:B52"/>
    <mergeCell ref="C52:D52"/>
    <mergeCell ref="E52:F52"/>
    <mergeCell ref="J52:J53"/>
    <mergeCell ref="A53:B53"/>
    <mergeCell ref="C53:D53"/>
    <mergeCell ref="E53:F53"/>
  </mergeCells>
  <phoneticPr fontId="1"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dimension ref="A1:BX661"/>
  <sheetViews>
    <sheetView topLeftCell="A4" workbookViewId="0">
      <selection activeCell="K19" sqref="K19"/>
    </sheetView>
  </sheetViews>
  <sheetFormatPr defaultRowHeight="13.5"/>
  <cols>
    <col min="1" max="1" width="3.875" customWidth="1"/>
    <col min="2" max="2" width="20.25" customWidth="1"/>
    <col min="3" max="3" width="26.125" customWidth="1"/>
    <col min="4" max="4" width="9.75" customWidth="1"/>
    <col min="5" max="5" width="5.875" bestFit="1" customWidth="1"/>
    <col min="6" max="6" width="4.75" bestFit="1" customWidth="1"/>
    <col min="7" max="7" width="9.375" bestFit="1" customWidth="1"/>
    <col min="8" max="8" width="8" customWidth="1"/>
    <col min="9" max="9" width="5.125" customWidth="1"/>
    <col min="10" max="10" width="7.875" customWidth="1"/>
    <col min="11" max="11" width="70.5" customWidth="1"/>
    <col min="12" max="12" width="101" style="229" customWidth="1"/>
    <col min="13" max="13" width="70.5" customWidth="1"/>
  </cols>
  <sheetData>
    <row r="1" spans="1:30" ht="20.25" thickBot="1">
      <c r="L1" s="314" t="s">
        <v>1979</v>
      </c>
      <c r="M1" s="315" t="s">
        <v>1980</v>
      </c>
      <c r="N1" s="315"/>
    </row>
    <row r="2" spans="1:30" ht="14.25" thickTop="1">
      <c r="A2" s="539" t="s">
        <v>285</v>
      </c>
      <c r="B2" s="552"/>
      <c r="C2" s="557" t="s">
        <v>286</v>
      </c>
      <c r="D2" s="557"/>
      <c r="E2" s="558" t="s">
        <v>287</v>
      </c>
      <c r="F2" s="558"/>
      <c r="G2" s="96"/>
      <c r="H2" s="96"/>
      <c r="I2" s="96"/>
      <c r="J2" s="96"/>
      <c r="K2" s="559" t="s">
        <v>2058</v>
      </c>
      <c r="L2" s="317" t="str">
        <f>"/*"&amp;C3&amp;"*/"</f>
        <v>/* 合同(抬头)主表*/</v>
      </c>
      <c r="M2" s="28"/>
      <c r="N2" s="28"/>
      <c r="O2" s="28"/>
      <c r="P2" s="28"/>
      <c r="Q2" s="28"/>
      <c r="R2" s="28"/>
      <c r="S2" s="28"/>
      <c r="T2" s="28"/>
      <c r="U2" s="28"/>
      <c r="V2" s="28"/>
      <c r="W2" s="28"/>
      <c r="X2" s="28"/>
      <c r="Y2" s="28"/>
      <c r="Z2" s="28"/>
      <c r="AA2" s="28"/>
      <c r="AB2" s="28"/>
      <c r="AC2" s="28"/>
      <c r="AD2" s="28"/>
    </row>
    <row r="3" spans="1:30">
      <c r="A3" s="539" t="s">
        <v>288</v>
      </c>
      <c r="B3" s="552"/>
      <c r="C3" s="557" t="s">
        <v>2695</v>
      </c>
      <c r="D3" s="557"/>
      <c r="E3" s="558" t="s">
        <v>289</v>
      </c>
      <c r="F3" s="558"/>
      <c r="G3" s="96"/>
      <c r="H3" s="96"/>
      <c r="I3" s="96"/>
      <c r="J3" s="96"/>
      <c r="K3" s="559"/>
      <c r="L3" s="317" t="str">
        <f>"/*"&amp;C4&amp;"*/"</f>
        <v>/*用于记录合同主体信息*/</v>
      </c>
      <c r="M3" s="28"/>
      <c r="N3" s="28"/>
      <c r="O3" s="28"/>
      <c r="P3" s="28"/>
      <c r="Q3" s="28"/>
      <c r="R3" s="28"/>
      <c r="S3" s="28"/>
      <c r="T3" s="28"/>
      <c r="U3" s="28"/>
      <c r="V3" s="28"/>
      <c r="W3" s="28"/>
      <c r="X3" s="28"/>
      <c r="Y3" s="28"/>
      <c r="Z3" s="28"/>
      <c r="AA3" s="28"/>
      <c r="AB3" s="28"/>
      <c r="AC3" s="28"/>
      <c r="AD3" s="28"/>
    </row>
    <row r="4" spans="1:30">
      <c r="A4" s="539" t="s">
        <v>290</v>
      </c>
      <c r="B4" s="552"/>
      <c r="C4" s="542" t="s">
        <v>99</v>
      </c>
      <c r="D4" s="542"/>
      <c r="E4" s="542"/>
      <c r="F4" s="542"/>
      <c r="G4" s="542"/>
      <c r="H4" s="542"/>
      <c r="I4" s="542"/>
      <c r="J4" s="542"/>
      <c r="K4" s="542"/>
      <c r="L4" s="318" t="str">
        <f>"if exists (select * from sysobjects where id = object_id(N'["&amp;K2&amp;"]') and OBJECTPROPERTY(id, N'IsUserTable')= 1)"</f>
        <v>if exists (select * from sysobjects where id = object_id(N'[LZ_CONTRACT_MAIN]') and OBJECTPROPERTY(id, N'IsUserTable')= 1)</v>
      </c>
      <c r="M4" s="28"/>
      <c r="N4" s="28"/>
      <c r="O4" s="28"/>
      <c r="P4" s="28"/>
      <c r="Q4" s="28"/>
      <c r="R4" s="28"/>
      <c r="S4" s="28"/>
      <c r="T4" s="28"/>
      <c r="U4" s="28"/>
      <c r="V4" s="28"/>
      <c r="W4" s="28"/>
      <c r="X4" s="28"/>
      <c r="Y4" s="28"/>
      <c r="Z4" s="28"/>
      <c r="AA4" s="28"/>
      <c r="AB4" s="28"/>
      <c r="AC4" s="28"/>
      <c r="AD4" s="28"/>
    </row>
    <row r="5" spans="1:30">
      <c r="A5" s="61"/>
      <c r="B5" s="97"/>
      <c r="C5" s="95"/>
      <c r="D5" s="95"/>
      <c r="E5" s="95"/>
      <c r="F5" s="95"/>
      <c r="G5" s="95"/>
      <c r="H5" s="95"/>
      <c r="I5" s="95"/>
      <c r="J5" s="95"/>
      <c r="K5" s="95"/>
      <c r="L5" s="318" t="str">
        <f>"DROP TABLE "&amp;K2</f>
        <v>DROP TABLE LZ_CONTRACT_MAIN</v>
      </c>
      <c r="M5" s="28"/>
      <c r="N5" s="28"/>
      <c r="O5" s="28"/>
      <c r="P5" s="28"/>
      <c r="Q5" s="28"/>
      <c r="R5" s="28"/>
      <c r="S5" s="28"/>
      <c r="T5" s="28"/>
      <c r="U5" s="28"/>
      <c r="V5" s="28"/>
      <c r="W5" s="28"/>
      <c r="X5" s="28"/>
      <c r="Y5" s="28"/>
      <c r="Z5" s="28"/>
      <c r="AA5" s="28"/>
      <c r="AB5" s="28"/>
      <c r="AC5" s="28"/>
      <c r="AD5" s="28"/>
    </row>
    <row r="6" spans="1:30">
      <c r="A6" s="1"/>
      <c r="B6" s="50"/>
      <c r="C6" s="1"/>
      <c r="D6" s="2"/>
      <c r="E6" s="1"/>
      <c r="F6" s="1"/>
      <c r="G6" s="1"/>
      <c r="H6" s="1"/>
      <c r="I6" s="1"/>
      <c r="J6" s="1"/>
      <c r="K6" s="1"/>
      <c r="L6" s="319" t="str">
        <f>"GO "</f>
        <v xml:space="preserve">GO </v>
      </c>
      <c r="M6" s="28"/>
      <c r="N6" s="28"/>
      <c r="O6" s="28"/>
      <c r="P6" s="28"/>
      <c r="Q6" s="28"/>
      <c r="R6" s="28"/>
      <c r="S6" s="28"/>
      <c r="T6" s="28"/>
      <c r="U6" s="28"/>
      <c r="V6" s="28"/>
      <c r="W6" s="28"/>
      <c r="X6" s="28"/>
      <c r="Y6" s="28"/>
      <c r="Z6" s="28"/>
      <c r="AA6" s="28"/>
      <c r="AB6" s="28"/>
      <c r="AC6" s="28"/>
      <c r="AD6" s="28"/>
    </row>
    <row r="7" spans="1:30">
      <c r="A7" s="3" t="s">
        <v>291</v>
      </c>
      <c r="B7" s="51" t="s">
        <v>292</v>
      </c>
      <c r="C7" s="3" t="s">
        <v>293</v>
      </c>
      <c r="D7" s="3" t="s">
        <v>3</v>
      </c>
      <c r="E7" s="3" t="s">
        <v>294</v>
      </c>
      <c r="F7" s="3" t="s">
        <v>295</v>
      </c>
      <c r="G7" s="3" t="s">
        <v>296</v>
      </c>
      <c r="H7" s="3" t="s">
        <v>297</v>
      </c>
      <c r="I7" s="3" t="s">
        <v>298</v>
      </c>
      <c r="J7" s="3" t="s">
        <v>299</v>
      </c>
      <c r="K7" s="3" t="s">
        <v>300</v>
      </c>
      <c r="L7" s="317" t="str">
        <f>"CREATE TABLE "&amp;K2&amp;"("</f>
        <v>CREATE TABLE LZ_CONTRACT_MAIN(</v>
      </c>
      <c r="M7" s="28"/>
      <c r="N7" s="28"/>
      <c r="O7" s="28"/>
      <c r="P7" s="28"/>
      <c r="Q7" s="28"/>
      <c r="R7" s="28"/>
      <c r="S7" s="28"/>
      <c r="T7" s="28"/>
      <c r="U7" s="28"/>
      <c r="V7" s="28"/>
      <c r="W7" s="28"/>
      <c r="X7" s="28"/>
      <c r="Y7" s="28"/>
      <c r="Z7" s="28"/>
      <c r="AA7" s="28"/>
      <c r="AB7" s="28"/>
      <c r="AC7" s="28"/>
      <c r="AD7" s="28"/>
    </row>
    <row r="8" spans="1:30">
      <c r="A8" s="4">
        <v>1</v>
      </c>
      <c r="B8" s="98" t="s">
        <v>2271</v>
      </c>
      <c r="C8" s="12" t="s">
        <v>1978</v>
      </c>
      <c r="D8" s="12" t="s">
        <v>301</v>
      </c>
      <c r="E8" s="99">
        <v>100</v>
      </c>
      <c r="F8" s="92" t="s">
        <v>302</v>
      </c>
      <c r="G8" s="92"/>
      <c r="H8" s="92"/>
      <c r="I8" s="92"/>
      <c r="J8" s="12" t="s">
        <v>303</v>
      </c>
      <c r="K8" s="45" t="s">
        <v>388</v>
      </c>
      <c r="L8" s="317" t="str">
        <f t="shared" ref="L8:L37" ca="1" si="0">C8&amp;" "&amp;D8&amp;IF(OR(D8="DATETIME",D8="INT",D8="DATE",D8="TEXT"),E8,"("&amp;E8&amp;")")&amp;" "&amp;" "&amp;H8&amp;" "&amp;J8&amp;IF(G8&lt;&gt;""," default "&amp;G8&amp;" ","")&amp;IF(I8&lt;&gt;""," identity("&amp;I8&amp;") ","")&amp;IF(OFFSET(C8,1,0,1,1)="","",",")</f>
        <v>LCM_CONTRACTMAIN_ID NVARCHAR(100)   NOT NULL,</v>
      </c>
      <c r="M8" s="321" t="str">
        <f ca="1">"ALTER "&amp;K2&amp;" ADD "&amp;L8</f>
        <v>ALTER LZ_CONTRACT_MAIN ADD LCM_CONTRACTMAIN_ID NVARCHAR(100)   NOT NULL,</v>
      </c>
      <c r="N8" s="28"/>
      <c r="O8" s="28"/>
      <c r="P8" s="28"/>
      <c r="Q8" s="28"/>
      <c r="R8" s="28"/>
      <c r="S8" s="28"/>
      <c r="T8" s="28"/>
      <c r="U8" s="28"/>
      <c r="V8" s="28"/>
      <c r="W8" s="28"/>
      <c r="X8" s="28"/>
      <c r="Y8" s="28"/>
      <c r="Z8" s="28"/>
      <c r="AA8" s="28"/>
      <c r="AB8" s="28"/>
      <c r="AC8" s="28"/>
      <c r="AD8" s="28"/>
    </row>
    <row r="9" spans="1:30">
      <c r="A9" s="4">
        <v>2</v>
      </c>
      <c r="B9" s="245" t="s">
        <v>1469</v>
      </c>
      <c r="C9" s="149" t="s">
        <v>1474</v>
      </c>
      <c r="D9" s="149" t="s">
        <v>94</v>
      </c>
      <c r="E9" s="236">
        <v>100</v>
      </c>
      <c r="F9" s="234"/>
      <c r="G9" s="234"/>
      <c r="H9" s="234"/>
      <c r="I9" s="234"/>
      <c r="J9" s="149" t="s">
        <v>1470</v>
      </c>
      <c r="K9" s="151"/>
      <c r="L9" s="317" t="str">
        <f t="shared" ca="1" si="0"/>
        <v>LCM_SH_CONTACT_ID  NVARCHAR(100)   NOT NULL,</v>
      </c>
      <c r="M9" s="321" t="str">
        <f ca="1">"ALTER "&amp;K2&amp;" ADD "&amp;L9</f>
        <v>ALTER LZ_CONTRACT_MAIN ADD LCM_SH_CONTACT_ID  NVARCHAR(100)   NOT NULL,</v>
      </c>
      <c r="N9" s="28"/>
      <c r="O9" s="28"/>
      <c r="P9" s="28"/>
      <c r="Q9" s="28"/>
      <c r="R9" s="28"/>
      <c r="S9" s="28"/>
      <c r="T9" s="28"/>
      <c r="U9" s="28"/>
      <c r="V9" s="28"/>
      <c r="W9" s="28"/>
      <c r="X9" s="28"/>
      <c r="Y9" s="28"/>
      <c r="Z9" s="28"/>
      <c r="AA9" s="28"/>
      <c r="AB9" s="28"/>
      <c r="AC9" s="28"/>
      <c r="AD9" s="28"/>
    </row>
    <row r="10" spans="1:30">
      <c r="A10" s="4">
        <v>3</v>
      </c>
      <c r="B10" s="245" t="s">
        <v>1471</v>
      </c>
      <c r="C10" s="149" t="s">
        <v>1936</v>
      </c>
      <c r="D10" s="149" t="s">
        <v>94</v>
      </c>
      <c r="E10" s="236">
        <v>200</v>
      </c>
      <c r="F10" s="234"/>
      <c r="G10" s="234"/>
      <c r="H10" s="234"/>
      <c r="I10" s="234"/>
      <c r="J10" s="149" t="s">
        <v>1470</v>
      </c>
      <c r="K10" s="151"/>
      <c r="L10" s="317" t="str">
        <f t="shared" ca="1" si="0"/>
        <v>LCM_SH_USERNAME  NVARCHAR(200)   NOT NULL,</v>
      </c>
      <c r="M10" s="321" t="str">
        <f ca="1">"ALTER "&amp;K2&amp;" ADD "&amp;L10</f>
        <v>ALTER LZ_CONTRACT_MAIN ADD LCM_SH_USERNAME  NVARCHAR(200)   NOT NULL,</v>
      </c>
      <c r="N10" s="28"/>
      <c r="O10" s="28"/>
      <c r="P10" s="28"/>
      <c r="Q10" s="28"/>
      <c r="R10" s="28"/>
      <c r="S10" s="28"/>
      <c r="T10" s="28"/>
      <c r="U10" s="28"/>
      <c r="V10" s="28"/>
      <c r="W10" s="28"/>
      <c r="X10" s="28"/>
      <c r="Y10" s="28"/>
      <c r="Z10" s="28"/>
      <c r="AA10" s="28"/>
      <c r="AB10" s="28"/>
      <c r="AC10" s="28"/>
      <c r="AD10" s="28"/>
    </row>
    <row r="11" spans="1:30">
      <c r="A11" s="4">
        <v>4</v>
      </c>
      <c r="B11" s="246" t="s">
        <v>384</v>
      </c>
      <c r="C11" s="247" t="s">
        <v>171</v>
      </c>
      <c r="D11" s="247" t="s">
        <v>301</v>
      </c>
      <c r="E11" s="247">
        <v>20</v>
      </c>
      <c r="F11" s="248"/>
      <c r="G11" s="248"/>
      <c r="H11" s="248"/>
      <c r="I11" s="248"/>
      <c r="J11" s="247"/>
      <c r="K11" s="250" t="s">
        <v>1475</v>
      </c>
      <c r="L11" s="317" t="str">
        <f t="shared" ca="1" si="0"/>
        <v>LCM_CUSTOMER_LOCAL_ID NVARCHAR(20)   ,</v>
      </c>
      <c r="M11" s="321" t="str">
        <f ca="1">"ALTER "&amp;K2&amp;" ADD "&amp;L11</f>
        <v>ALTER LZ_CONTRACT_MAIN ADD LCM_CUSTOMER_LOCAL_ID NVARCHAR(20)   ,</v>
      </c>
      <c r="N11" s="28"/>
      <c r="O11" s="28"/>
      <c r="P11" s="28"/>
      <c r="Q11" s="28"/>
      <c r="R11" s="28"/>
      <c r="S11" s="28"/>
      <c r="T11" s="28"/>
      <c r="U11" s="28"/>
      <c r="V11" s="28"/>
      <c r="W11" s="28"/>
      <c r="X11" s="28"/>
      <c r="Y11" s="28"/>
      <c r="Z11" s="28"/>
      <c r="AA11" s="28"/>
      <c r="AB11" s="28"/>
      <c r="AC11" s="28"/>
      <c r="AD11" s="28"/>
    </row>
    <row r="12" spans="1:30">
      <c r="A12" s="4">
        <v>5</v>
      </c>
      <c r="B12" s="246" t="s">
        <v>111</v>
      </c>
      <c r="C12" s="247" t="s">
        <v>138</v>
      </c>
      <c r="D12" s="247" t="s">
        <v>94</v>
      </c>
      <c r="E12" s="249">
        <v>200</v>
      </c>
      <c r="F12" s="248"/>
      <c r="G12" s="248"/>
      <c r="H12" s="248"/>
      <c r="I12" s="248"/>
      <c r="J12" s="247"/>
      <c r="K12" s="250" t="s">
        <v>1475</v>
      </c>
      <c r="L12" s="317" t="str">
        <f t="shared" ca="1" si="0"/>
        <v>LCM_CUSTOMER_NAME NVARCHAR(200)   ,</v>
      </c>
      <c r="M12" s="321" t="str">
        <f ca="1">"ALTER "&amp;K2&amp;" ADD "&amp;L12</f>
        <v>ALTER LZ_CONTRACT_MAIN ADD LCM_CUSTOMER_NAME NVARCHAR(200)   ,</v>
      </c>
      <c r="N12" s="28"/>
      <c r="O12" s="28"/>
      <c r="P12" s="28"/>
      <c r="Q12" s="28"/>
      <c r="R12" s="28"/>
      <c r="S12" s="28"/>
      <c r="T12" s="28"/>
      <c r="U12" s="28"/>
      <c r="V12" s="28"/>
      <c r="W12" s="28"/>
      <c r="X12" s="28"/>
      <c r="Y12" s="28"/>
      <c r="Z12" s="28"/>
      <c r="AA12" s="28"/>
      <c r="AB12" s="28"/>
      <c r="AC12" s="28"/>
      <c r="AD12" s="28"/>
    </row>
    <row r="13" spans="1:30">
      <c r="A13" s="4">
        <v>6</v>
      </c>
      <c r="B13" s="246" t="s">
        <v>304</v>
      </c>
      <c r="C13" s="247" t="s">
        <v>1893</v>
      </c>
      <c r="D13" s="247" t="s">
        <v>94</v>
      </c>
      <c r="E13" s="249">
        <v>20</v>
      </c>
      <c r="F13" s="248"/>
      <c r="G13" s="248"/>
      <c r="H13" s="248"/>
      <c r="I13" s="248"/>
      <c r="J13" s="247"/>
      <c r="K13" s="250" t="s">
        <v>1475</v>
      </c>
      <c r="L13" s="317" t="str">
        <f t="shared" ca="1" si="0"/>
        <v>LCM_CUSTMAIN_ACCOUNT NVARCHAR(20)   ,</v>
      </c>
      <c r="M13" s="321" t="str">
        <f ca="1">"ALTER "&amp;K2&amp;" ADD "&amp;L13</f>
        <v>ALTER LZ_CONTRACT_MAIN ADD LCM_CUSTMAIN_ACCOUNT NVARCHAR(20)   ,</v>
      </c>
      <c r="N13" s="28"/>
      <c r="O13" s="28"/>
      <c r="P13" s="28"/>
      <c r="Q13" s="28"/>
      <c r="R13" s="28"/>
      <c r="S13" s="28"/>
      <c r="T13" s="28"/>
      <c r="U13" s="28"/>
      <c r="V13" s="28"/>
      <c r="W13" s="28"/>
      <c r="X13" s="28"/>
      <c r="Y13" s="28"/>
      <c r="Z13" s="28"/>
      <c r="AA13" s="28"/>
      <c r="AB13" s="28"/>
      <c r="AC13" s="28"/>
      <c r="AD13" s="28"/>
    </row>
    <row r="14" spans="1:30">
      <c r="A14" s="4">
        <v>7</v>
      </c>
      <c r="B14" s="98" t="s">
        <v>1472</v>
      </c>
      <c r="C14" s="12" t="s">
        <v>174</v>
      </c>
      <c r="D14" s="12" t="s">
        <v>120</v>
      </c>
      <c r="E14" s="99"/>
      <c r="F14" s="92"/>
      <c r="G14" s="92"/>
      <c r="H14" s="92"/>
      <c r="I14" s="92"/>
      <c r="J14" s="12" t="s">
        <v>303</v>
      </c>
      <c r="K14" s="45" t="s">
        <v>1473</v>
      </c>
      <c r="L14" s="317" t="str">
        <f t="shared" ca="1" si="0"/>
        <v>LCM_BUSIMAIN_ACCOUNT INT   NOT NULL,</v>
      </c>
      <c r="M14" s="321" t="str">
        <f ca="1">"ALTER "&amp;K2&amp;" ADD "&amp;L14</f>
        <v>ALTER LZ_CONTRACT_MAIN ADD LCM_BUSIMAIN_ACCOUNT INT   NOT NULL,</v>
      </c>
      <c r="N14" s="28"/>
      <c r="O14" s="28"/>
      <c r="P14" s="28"/>
      <c r="Q14" s="28"/>
      <c r="R14" s="28"/>
      <c r="S14" s="28"/>
      <c r="T14" s="28"/>
      <c r="U14" s="28"/>
      <c r="V14" s="28"/>
      <c r="W14" s="28"/>
      <c r="X14" s="28"/>
      <c r="Y14" s="28"/>
      <c r="Z14" s="28"/>
      <c r="AA14" s="28"/>
      <c r="AB14" s="28"/>
      <c r="AC14" s="28"/>
      <c r="AD14" s="28"/>
    </row>
    <row r="15" spans="1:30">
      <c r="A15" s="4">
        <v>8</v>
      </c>
      <c r="B15" s="98" t="s">
        <v>305</v>
      </c>
      <c r="C15" s="12" t="s">
        <v>175</v>
      </c>
      <c r="D15" s="12" t="s">
        <v>306</v>
      </c>
      <c r="E15" s="99"/>
      <c r="F15" s="92"/>
      <c r="G15" s="92"/>
      <c r="H15" s="92"/>
      <c r="I15" s="92"/>
      <c r="J15" s="12" t="s">
        <v>303</v>
      </c>
      <c r="K15" s="12" t="s">
        <v>2048</v>
      </c>
      <c r="L15" s="317" t="str">
        <f t="shared" ca="1" si="0"/>
        <v>LCM_SIGNDATE DATETIME   NOT NULL,</v>
      </c>
      <c r="M15" s="321" t="str">
        <f ca="1">"ALTER "&amp;K2&amp;" ADD "&amp;L15</f>
        <v>ALTER LZ_CONTRACT_MAIN ADD LCM_SIGNDATE DATETIME   NOT NULL,</v>
      </c>
      <c r="N15" s="28"/>
      <c r="O15" s="28"/>
      <c r="P15" s="28"/>
      <c r="Q15" s="28"/>
      <c r="R15" s="28"/>
      <c r="S15" s="28"/>
      <c r="T15" s="28"/>
      <c r="U15" s="28"/>
      <c r="V15" s="28"/>
      <c r="W15" s="28"/>
      <c r="X15" s="28"/>
      <c r="Y15" s="28"/>
      <c r="Z15" s="28"/>
      <c r="AA15" s="28"/>
      <c r="AB15" s="28"/>
      <c r="AC15" s="28"/>
      <c r="AD15" s="28"/>
    </row>
    <row r="16" spans="1:30">
      <c r="A16" s="4">
        <v>9</v>
      </c>
      <c r="B16" s="98" t="s">
        <v>307</v>
      </c>
      <c r="C16" s="311" t="s">
        <v>2696</v>
      </c>
      <c r="D16" s="12" t="s">
        <v>306</v>
      </c>
      <c r="E16" s="99"/>
      <c r="F16" s="92"/>
      <c r="G16" s="92"/>
      <c r="H16" s="92"/>
      <c r="I16" s="92"/>
      <c r="J16" s="12" t="s">
        <v>303</v>
      </c>
      <c r="K16" s="45" t="s">
        <v>225</v>
      </c>
      <c r="L16" s="317" t="str">
        <f t="shared" ca="1" si="0"/>
        <v>LCM_EFFECTIVE_DATE DATETIME   NOT NULL,</v>
      </c>
      <c r="M16" s="321" t="str">
        <f ca="1">"ALTER "&amp;K2&amp;" ADD "&amp;L16</f>
        <v>ALTER LZ_CONTRACT_MAIN ADD LCM_EFFECTIVE_DATE DATETIME   NOT NULL,</v>
      </c>
      <c r="N16" s="28"/>
      <c r="O16" s="28"/>
      <c r="P16" s="28"/>
      <c r="Q16" s="28"/>
      <c r="R16" s="28"/>
      <c r="S16" s="28"/>
      <c r="T16" s="28"/>
      <c r="U16" s="28"/>
      <c r="V16" s="28"/>
      <c r="W16" s="28"/>
      <c r="X16" s="28"/>
      <c r="Y16" s="28"/>
      <c r="Z16" s="28"/>
      <c r="AA16" s="28"/>
      <c r="AB16" s="28"/>
      <c r="AC16" s="28"/>
      <c r="AD16" s="28"/>
    </row>
    <row r="17" spans="1:76">
      <c r="A17" s="4">
        <v>10</v>
      </c>
      <c r="B17" s="98" t="s">
        <v>308</v>
      </c>
      <c r="C17" s="311" t="s">
        <v>2697</v>
      </c>
      <c r="D17" s="12" t="s">
        <v>306</v>
      </c>
      <c r="E17" s="99"/>
      <c r="F17" s="92"/>
      <c r="G17" s="92"/>
      <c r="H17" s="92"/>
      <c r="I17" s="92"/>
      <c r="J17" s="12" t="s">
        <v>303</v>
      </c>
      <c r="K17" s="45" t="s">
        <v>226</v>
      </c>
      <c r="L17" s="317" t="str">
        <f t="shared" ca="1" si="0"/>
        <v>LCM_EXPIRATION_DATE DATETIME   NOT NULL,</v>
      </c>
      <c r="M17" s="321" t="str">
        <f ca="1">"ALTER "&amp;K2&amp;" ADD "&amp;L17</f>
        <v>ALTER LZ_CONTRACT_MAIN ADD LCM_EXPIRATION_DATE DATETIME   NOT NULL,</v>
      </c>
      <c r="N17" s="28"/>
      <c r="O17" s="28"/>
      <c r="P17" s="28"/>
      <c r="Q17" s="28"/>
      <c r="R17" s="28"/>
      <c r="S17" s="28"/>
      <c r="T17" s="28"/>
      <c r="U17" s="28"/>
      <c r="V17" s="28"/>
      <c r="W17" s="28"/>
      <c r="X17" s="28"/>
      <c r="Y17" s="28"/>
      <c r="Z17" s="28"/>
      <c r="AA17" s="28"/>
      <c r="AB17" s="28"/>
      <c r="AC17" s="28"/>
      <c r="AD17" s="28"/>
    </row>
    <row r="18" spans="1:76">
      <c r="A18" s="4">
        <v>11</v>
      </c>
      <c r="B18" s="98" t="s">
        <v>309</v>
      </c>
      <c r="C18" s="12" t="s">
        <v>140</v>
      </c>
      <c r="D18" s="12" t="s">
        <v>94</v>
      </c>
      <c r="E18" s="99">
        <v>20</v>
      </c>
      <c r="F18" s="92"/>
      <c r="G18" s="92"/>
      <c r="H18" s="92"/>
      <c r="I18" s="92"/>
      <c r="J18" s="12" t="s">
        <v>220</v>
      </c>
      <c r="K18" s="12" t="s">
        <v>2699</v>
      </c>
      <c r="L18" s="317" t="str">
        <f t="shared" ca="1" si="0"/>
        <v>LCM_ISCONTINUE NVARCHAR(20)   NOT NULL,</v>
      </c>
      <c r="M18" s="321" t="str">
        <f ca="1">"ALTER "&amp;K2&amp;" ADD "&amp;L18</f>
        <v>ALTER LZ_CONTRACT_MAIN ADD LCM_ISCONTINUE NVARCHAR(20)   NOT NULL,</v>
      </c>
      <c r="N18" s="28"/>
      <c r="O18" s="28"/>
      <c r="P18" s="28"/>
      <c r="Q18" s="28"/>
      <c r="R18" s="28"/>
      <c r="S18" s="28"/>
      <c r="T18" s="28"/>
      <c r="U18" s="28"/>
      <c r="V18" s="28"/>
      <c r="W18" s="28"/>
      <c r="X18" s="28"/>
      <c r="Y18" s="28"/>
      <c r="Z18" s="28"/>
      <c r="AA18" s="28"/>
      <c r="AB18" s="28"/>
      <c r="AC18" s="28"/>
      <c r="AD18" s="28"/>
    </row>
    <row r="19" spans="1:76">
      <c r="A19" s="4">
        <v>12</v>
      </c>
      <c r="B19" s="98" t="s">
        <v>310</v>
      </c>
      <c r="C19" s="311" t="s">
        <v>2698</v>
      </c>
      <c r="D19" s="12" t="s">
        <v>306</v>
      </c>
      <c r="E19" s="99"/>
      <c r="F19" s="92"/>
      <c r="G19" s="92"/>
      <c r="H19" s="92"/>
      <c r="I19" s="92"/>
      <c r="J19" s="12"/>
      <c r="K19" s="45" t="s">
        <v>1763</v>
      </c>
      <c r="L19" s="317" t="str">
        <f t="shared" ca="1" si="0"/>
        <v>LCM_SHOULDCONTINUE_DATE DATETIME   ,</v>
      </c>
      <c r="M19" s="321" t="str">
        <f ca="1">"ALTER "&amp;K2&amp;" ADD "&amp;L19</f>
        <v>ALTER LZ_CONTRACT_MAIN ADD LCM_SHOULDCONTINUE_DATE DATETIME   ,</v>
      </c>
      <c r="N19" s="28"/>
      <c r="O19" s="28"/>
      <c r="P19" s="28"/>
      <c r="Q19" s="28"/>
      <c r="R19" s="28"/>
      <c r="S19" s="28"/>
      <c r="T19" s="28"/>
      <c r="U19" s="28"/>
      <c r="V19" s="28"/>
      <c r="W19" s="28"/>
      <c r="X19" s="28"/>
      <c r="Y19" s="28"/>
      <c r="Z19" s="28"/>
      <c r="AA19" s="28"/>
      <c r="AB19" s="28"/>
      <c r="AC19" s="28"/>
      <c r="AD19" s="28"/>
    </row>
    <row r="20" spans="1:76">
      <c r="A20" s="4">
        <v>13</v>
      </c>
      <c r="B20" s="45" t="s">
        <v>39</v>
      </c>
      <c r="C20" s="45" t="s">
        <v>2055</v>
      </c>
      <c r="D20" s="45" t="s">
        <v>381</v>
      </c>
      <c r="E20" s="45">
        <v>20</v>
      </c>
      <c r="F20" s="92"/>
      <c r="G20" s="92"/>
      <c r="H20" s="92"/>
      <c r="I20" s="92"/>
      <c r="J20" s="12" t="s">
        <v>303</v>
      </c>
      <c r="K20" s="45" t="s">
        <v>2054</v>
      </c>
      <c r="L20" s="317" t="str">
        <f t="shared" ca="1" si="0"/>
        <v>LCM_STATUS NVARCHAR(20)   NOT NULL,</v>
      </c>
      <c r="M20" s="321" t="str">
        <f ca="1">"ALTER "&amp;K2&amp;" ADD "&amp;L20</f>
        <v>ALTER LZ_CONTRACT_MAIN ADD LCM_STATUS NVARCHAR(20)   NOT NULL,</v>
      </c>
      <c r="N20" s="28"/>
      <c r="O20" s="28"/>
      <c r="P20" s="28"/>
      <c r="Q20" s="28"/>
      <c r="R20" s="28"/>
      <c r="S20" s="28"/>
      <c r="T20" s="28"/>
      <c r="U20" s="28"/>
      <c r="V20" s="28"/>
      <c r="W20" s="28"/>
      <c r="X20" s="28"/>
      <c r="Y20" s="28"/>
      <c r="Z20" s="28"/>
      <c r="AA20" s="28"/>
      <c r="AB20" s="28"/>
      <c r="AC20" s="28"/>
      <c r="AD20" s="28"/>
    </row>
    <row r="21" spans="1:76" ht="24">
      <c r="A21" s="4">
        <v>14</v>
      </c>
      <c r="B21" s="98" t="s">
        <v>105</v>
      </c>
      <c r="C21" s="12" t="s">
        <v>2030</v>
      </c>
      <c r="D21" s="12" t="s">
        <v>94</v>
      </c>
      <c r="E21" s="99">
        <v>20</v>
      </c>
      <c r="F21" s="92"/>
      <c r="G21" s="92"/>
      <c r="H21" s="92"/>
      <c r="I21" s="92"/>
      <c r="J21" s="12" t="s">
        <v>303</v>
      </c>
      <c r="K21" s="12" t="s">
        <v>2273</v>
      </c>
      <c r="L21" s="317" t="str">
        <f t="shared" ca="1" si="0"/>
        <v>LCM_PROCESSMARK NVARCHAR(20)   NOT NULL,</v>
      </c>
      <c r="M21" s="321" t="str">
        <f ca="1">"ALTER "&amp;K2&amp;" ADD "&amp;L21</f>
        <v>ALTER LZ_CONTRACT_MAIN ADD LCM_PROCESSMARK NVARCHAR(20)   NOT NULL,</v>
      </c>
      <c r="N21" s="28"/>
      <c r="O21" s="28"/>
      <c r="P21" s="28"/>
      <c r="Q21" s="28"/>
      <c r="R21" s="28"/>
      <c r="S21" s="28"/>
      <c r="T21" s="28"/>
      <c r="U21" s="28"/>
      <c r="V21" s="28"/>
      <c r="W21" s="28"/>
      <c r="X21" s="28"/>
      <c r="Y21" s="28"/>
      <c r="Z21" s="28"/>
      <c r="AA21" s="28"/>
      <c r="AB21" s="28"/>
      <c r="AC21" s="28"/>
      <c r="AD21" s="28"/>
    </row>
    <row r="22" spans="1:76">
      <c r="A22" s="4">
        <v>15</v>
      </c>
      <c r="B22" s="98" t="s">
        <v>1916</v>
      </c>
      <c r="C22" s="12" t="s">
        <v>1988</v>
      </c>
      <c r="D22" s="12" t="s">
        <v>1123</v>
      </c>
      <c r="E22" s="99">
        <v>1</v>
      </c>
      <c r="F22" s="92"/>
      <c r="G22" s="92"/>
      <c r="H22" s="92"/>
      <c r="I22" s="92"/>
      <c r="J22" s="12"/>
      <c r="K22" s="45" t="s">
        <v>2272</v>
      </c>
      <c r="L22" s="317" t="str">
        <f t="shared" ca="1" si="0"/>
        <v>LCM_ISOPEN CHAR(1)   ,</v>
      </c>
      <c r="M22" s="321" t="str">
        <f ca="1">"ALTER "&amp;K2&amp;" ADD "&amp;L22</f>
        <v>ALTER LZ_CONTRACT_MAIN ADD LCM_ISOPEN CHAR(1)   ,</v>
      </c>
      <c r="N22" s="28"/>
      <c r="O22" s="28"/>
      <c r="P22" s="28"/>
      <c r="Q22" s="28"/>
      <c r="R22" s="28"/>
      <c r="S22" s="28"/>
      <c r="T22" s="28"/>
      <c r="U22" s="28"/>
      <c r="V22" s="28"/>
      <c r="W22" s="28"/>
      <c r="X22" s="28"/>
      <c r="Y22" s="28"/>
      <c r="Z22" s="28"/>
      <c r="AA22" s="28"/>
      <c r="AB22" s="28"/>
      <c r="AC22" s="28"/>
      <c r="AD22" s="28"/>
    </row>
    <row r="23" spans="1:76">
      <c r="A23" s="4">
        <v>16</v>
      </c>
      <c r="B23" s="310" t="s">
        <v>1973</v>
      </c>
      <c r="C23" s="311" t="s">
        <v>1975</v>
      </c>
      <c r="D23" s="311" t="s">
        <v>1123</v>
      </c>
      <c r="E23" s="312">
        <v>1</v>
      </c>
      <c r="F23" s="313"/>
      <c r="G23" s="313"/>
      <c r="H23" s="313"/>
      <c r="I23" s="313"/>
      <c r="J23" s="311"/>
      <c r="K23" s="45" t="s">
        <v>1976</v>
      </c>
      <c r="L23" s="317" t="str">
        <f t="shared" ca="1" si="0"/>
        <v>LCM_NEEDGUIDANG CHAR(1)   ,</v>
      </c>
      <c r="M23" s="321" t="str">
        <f ca="1">"ALTER "&amp;K2&amp;" ADD "&amp;L23</f>
        <v>ALTER LZ_CONTRACT_MAIN ADD LCM_NEEDGUIDANG CHAR(1)   ,</v>
      </c>
      <c r="N23" s="28"/>
      <c r="O23" s="28"/>
      <c r="P23" s="28"/>
      <c r="Q23" s="28"/>
      <c r="R23" s="28"/>
      <c r="S23" s="28"/>
      <c r="T23" s="28"/>
      <c r="U23" s="28"/>
      <c r="V23" s="28"/>
      <c r="W23" s="28"/>
      <c r="X23" s="28"/>
      <c r="Y23" s="28"/>
      <c r="Z23" s="28"/>
      <c r="AA23" s="28"/>
      <c r="AB23" s="28"/>
      <c r="AC23" s="28"/>
      <c r="AD23" s="28"/>
    </row>
    <row r="24" spans="1:76">
      <c r="A24" s="4">
        <v>17</v>
      </c>
      <c r="B24" s="310" t="s">
        <v>1974</v>
      </c>
      <c r="C24" s="311" t="s">
        <v>1977</v>
      </c>
      <c r="D24" s="311" t="s">
        <v>1109</v>
      </c>
      <c r="E24" s="312">
        <v>4</v>
      </c>
      <c r="F24" s="313"/>
      <c r="G24" s="313"/>
      <c r="H24" s="313"/>
      <c r="I24" s="313"/>
      <c r="J24" s="311"/>
      <c r="K24" s="45" t="s">
        <v>2536</v>
      </c>
      <c r="L24" s="317" t="str">
        <f t="shared" ca="1" si="0"/>
        <v>LCM_GUIDANG_STATUS VARCHAR(4)   ,</v>
      </c>
      <c r="M24" s="321" t="str">
        <f ca="1">"ALTER "&amp;K2&amp;" ADD "&amp;L24</f>
        <v>ALTER LZ_CONTRACT_MAIN ADD LCM_GUIDANG_STATUS VARCHAR(4)   ,</v>
      </c>
      <c r="N24" s="28"/>
      <c r="O24" s="28"/>
      <c r="P24" s="28"/>
      <c r="Q24" s="28"/>
      <c r="R24" s="28"/>
      <c r="S24" s="28"/>
      <c r="T24" s="28"/>
      <c r="U24" s="28"/>
      <c r="V24" s="28"/>
      <c r="W24" s="28"/>
      <c r="X24" s="28"/>
      <c r="Y24" s="28"/>
      <c r="Z24" s="28"/>
      <c r="AA24" s="28"/>
      <c r="AB24" s="28"/>
      <c r="AC24" s="28"/>
      <c r="AD24" s="28"/>
    </row>
    <row r="25" spans="1:76">
      <c r="A25" s="4">
        <v>18</v>
      </c>
      <c r="B25" s="310" t="s">
        <v>1972</v>
      </c>
      <c r="C25" s="311" t="s">
        <v>2027</v>
      </c>
      <c r="D25" s="311" t="s">
        <v>1109</v>
      </c>
      <c r="E25" s="312">
        <v>100</v>
      </c>
      <c r="F25" s="313"/>
      <c r="G25" s="313"/>
      <c r="H25" s="313"/>
      <c r="I25" s="313"/>
      <c r="J25" s="311"/>
      <c r="K25" s="12"/>
      <c r="L25" s="317" t="str">
        <f t="shared" ca="1" si="0"/>
        <v>LCM_GUIDANG_ID VARCHAR(100)   ,</v>
      </c>
      <c r="M25" s="321" t="str">
        <f ca="1">"ALTER "&amp;K2&amp;" ADD "&amp;L25</f>
        <v>ALTER LZ_CONTRACT_MAIN ADD LCM_GUIDANG_ID VARCHAR(100)   ,</v>
      </c>
      <c r="N25" s="28"/>
      <c r="O25" s="28"/>
      <c r="P25" s="28"/>
      <c r="Q25" s="28"/>
      <c r="R25" s="28"/>
      <c r="S25" s="28"/>
      <c r="T25" s="28"/>
      <c r="U25" s="28"/>
      <c r="V25" s="28"/>
      <c r="W25" s="28"/>
      <c r="X25" s="28"/>
      <c r="Y25" s="28"/>
      <c r="Z25" s="28"/>
      <c r="AA25" s="28"/>
      <c r="AB25" s="28"/>
      <c r="AC25" s="28"/>
      <c r="AD25" s="28"/>
    </row>
    <row r="26" spans="1:76">
      <c r="A26" s="4">
        <v>19</v>
      </c>
      <c r="B26" s="327" t="s">
        <v>2024</v>
      </c>
      <c r="C26" s="328" t="s">
        <v>2039</v>
      </c>
      <c r="D26" s="328" t="s">
        <v>1123</v>
      </c>
      <c r="E26" s="329">
        <v>1</v>
      </c>
      <c r="F26" s="330"/>
      <c r="G26" s="330"/>
      <c r="H26" s="330"/>
      <c r="I26" s="330"/>
      <c r="J26" s="328"/>
      <c r="K26" s="45" t="s">
        <v>2037</v>
      </c>
      <c r="L26" s="317" t="str">
        <f t="shared" ca="1" si="0"/>
        <v>LCM_IS_BILL CHAR(1)   ,</v>
      </c>
      <c r="M26" s="321"/>
      <c r="N26" s="28"/>
      <c r="O26" s="28"/>
      <c r="P26" s="28"/>
      <c r="Q26" s="28"/>
      <c r="R26" s="28"/>
      <c r="S26" s="28"/>
      <c r="T26" s="28"/>
      <c r="U26" s="28"/>
      <c r="V26" s="28"/>
      <c r="W26" s="28"/>
      <c r="X26" s="28"/>
      <c r="Y26" s="28"/>
      <c r="Z26" s="28"/>
      <c r="AA26" s="28"/>
      <c r="AB26" s="28"/>
      <c r="AC26" s="28"/>
      <c r="AD26" s="28"/>
    </row>
    <row r="27" spans="1:76">
      <c r="A27" s="4">
        <v>20</v>
      </c>
      <c r="B27" s="327" t="s">
        <v>2025</v>
      </c>
      <c r="C27" s="328" t="s">
        <v>2038</v>
      </c>
      <c r="D27" s="328" t="s">
        <v>1123</v>
      </c>
      <c r="E27" s="329">
        <v>1</v>
      </c>
      <c r="F27" s="330"/>
      <c r="G27" s="330"/>
      <c r="H27" s="330"/>
      <c r="I27" s="330"/>
      <c r="J27" s="328"/>
      <c r="K27" s="45" t="s">
        <v>2029</v>
      </c>
      <c r="L27" s="317" t="str">
        <f t="shared" ca="1" si="0"/>
        <v>LCM_IS_BEFORE_BILL CHAR(1)   ,</v>
      </c>
      <c r="M27" s="321"/>
      <c r="N27" s="28"/>
      <c r="O27" s="28"/>
      <c r="P27" s="28"/>
      <c r="Q27" s="28"/>
      <c r="R27" s="28"/>
      <c r="S27" s="28"/>
      <c r="T27" s="28"/>
      <c r="U27" s="28"/>
      <c r="V27" s="28"/>
      <c r="W27" s="28"/>
      <c r="X27" s="28"/>
      <c r="Y27" s="28"/>
      <c r="Z27" s="28"/>
      <c r="AA27" s="28"/>
      <c r="AB27" s="28"/>
      <c r="AC27" s="28"/>
      <c r="AD27" s="28"/>
    </row>
    <row r="28" spans="1:76">
      <c r="A28" s="4">
        <v>21</v>
      </c>
      <c r="B28" s="327" t="s">
        <v>2026</v>
      </c>
      <c r="C28" s="328" t="s">
        <v>2047</v>
      </c>
      <c r="D28" s="328" t="s">
        <v>122</v>
      </c>
      <c r="E28" s="329" t="s">
        <v>2028</v>
      </c>
      <c r="F28" s="330"/>
      <c r="G28" s="330"/>
      <c r="H28" s="330"/>
      <c r="I28" s="330"/>
      <c r="J28" s="328" t="s">
        <v>2277</v>
      </c>
      <c r="K28" s="45" t="s">
        <v>2031</v>
      </c>
      <c r="L28" s="317" t="str">
        <f t="shared" ca="1" si="0"/>
        <v>LCM_BILL_AMOUNT NUMERIC(20,2)            ,</v>
      </c>
      <c r="M28" s="321"/>
      <c r="N28" s="28"/>
      <c r="O28" s="28"/>
      <c r="P28" s="28"/>
      <c r="Q28" s="28"/>
      <c r="R28" s="28"/>
      <c r="S28" s="28"/>
      <c r="T28" s="28"/>
      <c r="U28" s="28"/>
      <c r="V28" s="28"/>
      <c r="W28" s="28"/>
      <c r="X28" s="28"/>
      <c r="Y28" s="28"/>
      <c r="Z28" s="28"/>
      <c r="AA28" s="28"/>
      <c r="AB28" s="28"/>
      <c r="AC28" s="28"/>
      <c r="AD28" s="28"/>
    </row>
    <row r="29" spans="1:76">
      <c r="A29" s="4">
        <v>22</v>
      </c>
      <c r="B29" s="327" t="s">
        <v>2056</v>
      </c>
      <c r="C29" s="328" t="s">
        <v>2059</v>
      </c>
      <c r="D29" s="328" t="s">
        <v>2057</v>
      </c>
      <c r="E29" s="329"/>
      <c r="F29" s="330"/>
      <c r="G29" s="330"/>
      <c r="H29" s="330"/>
      <c r="I29" s="330"/>
      <c r="J29" s="328"/>
      <c r="K29" s="45"/>
      <c r="L29" s="317" t="str">
        <f t="shared" ca="1" si="0"/>
        <v>LCM_VERIFY_DATE DATETIME   ,</v>
      </c>
      <c r="M29" s="321"/>
      <c r="N29" s="28"/>
      <c r="O29" s="28"/>
      <c r="P29" s="28"/>
      <c r="Q29" s="28"/>
      <c r="R29" s="28"/>
      <c r="S29" s="28"/>
      <c r="T29" s="28"/>
      <c r="U29" s="28"/>
      <c r="V29" s="28"/>
      <c r="W29" s="28"/>
      <c r="X29" s="28"/>
      <c r="Y29" s="28"/>
      <c r="Z29" s="28"/>
      <c r="AA29" s="28"/>
      <c r="AB29" s="28"/>
      <c r="AC29" s="28"/>
      <c r="AD29" s="28"/>
    </row>
    <row r="30" spans="1:76">
      <c r="A30" s="4">
        <v>23</v>
      </c>
      <c r="B30" s="98" t="s">
        <v>1932</v>
      </c>
      <c r="C30" s="12" t="s">
        <v>1931</v>
      </c>
      <c r="D30" s="12" t="s">
        <v>123</v>
      </c>
      <c r="E30" s="99" t="s">
        <v>392</v>
      </c>
      <c r="F30" s="92"/>
      <c r="G30" s="92"/>
      <c r="H30" s="92"/>
      <c r="I30" s="92"/>
      <c r="J30" s="12" t="s">
        <v>220</v>
      </c>
      <c r="K30" s="12"/>
      <c r="L30" s="317" t="str">
        <f t="shared" ca="1" si="0"/>
        <v>LCM_THEORYAMOUNT NUMERIC(20,2)   NOT NULL,</v>
      </c>
      <c r="M30" s="321" t="str">
        <f ca="1">"ALTER "&amp;K2&amp;" ADD "&amp;L30</f>
        <v>ALTER LZ_CONTRACT_MAIN ADD LCM_THEORYAMOUNT NUMERIC(20,2)   NOT NULL,</v>
      </c>
      <c r="N30" s="28"/>
      <c r="O30" s="28"/>
      <c r="P30" s="28"/>
      <c r="Q30" s="28"/>
      <c r="R30" s="28"/>
      <c r="S30" s="28"/>
      <c r="T30" s="28"/>
      <c r="U30" s="28"/>
      <c r="V30" s="28"/>
      <c r="W30" s="28"/>
      <c r="X30" s="28"/>
      <c r="Y30" s="28"/>
      <c r="Z30" s="28"/>
      <c r="AA30" s="28"/>
      <c r="AB30" s="28"/>
      <c r="AC30" s="28"/>
      <c r="AD30" s="28"/>
    </row>
    <row r="31" spans="1:76">
      <c r="A31" s="4">
        <v>24</v>
      </c>
      <c r="B31" s="98" t="s">
        <v>391</v>
      </c>
      <c r="C31" s="12" t="s">
        <v>141</v>
      </c>
      <c r="D31" s="12" t="s">
        <v>311</v>
      </c>
      <c r="E31" s="99" t="s">
        <v>227</v>
      </c>
      <c r="F31" s="92"/>
      <c r="G31" s="92"/>
      <c r="H31" s="92"/>
      <c r="I31" s="92"/>
      <c r="J31" s="12" t="s">
        <v>303</v>
      </c>
      <c r="K31" s="12" t="s">
        <v>312</v>
      </c>
      <c r="L31" s="317" t="str">
        <f t="shared" ca="1" si="0"/>
        <v>LCM_AMOUNT NUMERIC(20,2)   NOT NULL,</v>
      </c>
      <c r="M31" s="28"/>
      <c r="N31" s="28"/>
      <c r="O31" s="28"/>
      <c r="P31" s="28"/>
      <c r="Q31" s="28"/>
      <c r="R31" s="28"/>
      <c r="S31" s="28"/>
      <c r="T31" s="28"/>
      <c r="U31" s="28"/>
      <c r="V31" s="28"/>
      <c r="W31" s="28"/>
      <c r="X31" s="28"/>
      <c r="Y31" s="28"/>
      <c r="Z31" s="28"/>
      <c r="AA31" s="28"/>
      <c r="AB31" s="28"/>
      <c r="AC31" s="28"/>
      <c r="AD31" s="28"/>
      <c r="AE31" s="28"/>
      <c r="AF31" s="28"/>
      <c r="AG31" s="28"/>
      <c r="AH31" s="28"/>
      <c r="AI31" s="28"/>
      <c r="AJ31" s="28"/>
      <c r="AK31" s="28"/>
      <c r="AL31" s="28"/>
      <c r="AM31" s="28"/>
      <c r="AN31" s="28"/>
      <c r="AO31" s="28"/>
      <c r="AP31" s="28"/>
      <c r="AQ31" s="28"/>
      <c r="AR31" s="28"/>
      <c r="AS31" s="28"/>
      <c r="AT31" s="28"/>
      <c r="AU31" s="28"/>
      <c r="AV31" s="28"/>
      <c r="AW31" s="28"/>
      <c r="AX31" s="28"/>
      <c r="AY31" s="28"/>
      <c r="AZ31" s="28"/>
      <c r="BA31" s="28"/>
      <c r="BB31" s="28"/>
      <c r="BC31" s="28"/>
      <c r="BD31" s="28"/>
      <c r="BE31" s="28"/>
      <c r="BF31" s="28"/>
      <c r="BG31" s="28"/>
      <c r="BH31" s="28"/>
      <c r="BI31" s="28"/>
      <c r="BJ31" s="28"/>
      <c r="BK31" s="28"/>
      <c r="BL31" s="28"/>
      <c r="BM31" s="28"/>
      <c r="BN31" s="28"/>
      <c r="BO31" s="28"/>
      <c r="BP31" s="28"/>
      <c r="BQ31" s="28"/>
      <c r="BR31" s="28"/>
      <c r="BS31" s="28"/>
      <c r="BT31" s="28"/>
      <c r="BU31" s="28"/>
      <c r="BV31" s="28"/>
      <c r="BW31" s="28"/>
      <c r="BX31" s="28"/>
    </row>
    <row r="32" spans="1:76">
      <c r="A32" s="4">
        <v>25</v>
      </c>
      <c r="B32" s="98" t="s">
        <v>1760</v>
      </c>
      <c r="C32" s="12" t="s">
        <v>1987</v>
      </c>
      <c r="D32" s="12" t="s">
        <v>123</v>
      </c>
      <c r="E32" s="99" t="s">
        <v>1761</v>
      </c>
      <c r="F32" s="92"/>
      <c r="G32" s="92"/>
      <c r="H32" s="92"/>
      <c r="I32" s="92"/>
      <c r="J32" s="12"/>
      <c r="K32" s="12" t="s">
        <v>1762</v>
      </c>
      <c r="L32" s="317" t="str">
        <f t="shared" ca="1" si="0"/>
        <v>LCM_ACC_IN_AMOUNT NUMERIC(20,2)   ,</v>
      </c>
      <c r="M32" s="28"/>
      <c r="N32" s="28"/>
      <c r="O32" s="28"/>
      <c r="P32" s="28"/>
      <c r="Q32" s="28"/>
      <c r="R32" s="28"/>
      <c r="S32" s="28"/>
      <c r="T32" s="28"/>
      <c r="U32" s="28"/>
      <c r="V32" s="28"/>
      <c r="W32" s="28"/>
      <c r="X32" s="28"/>
      <c r="Y32" s="28"/>
      <c r="Z32" s="28"/>
      <c r="AA32" s="28"/>
      <c r="AB32" s="28"/>
      <c r="AC32" s="28"/>
      <c r="AD32" s="28"/>
      <c r="AE32" s="28"/>
      <c r="AF32" s="28"/>
      <c r="AG32" s="28"/>
      <c r="AH32" s="28"/>
      <c r="AI32" s="28"/>
      <c r="AJ32" s="28"/>
      <c r="AK32" s="28"/>
      <c r="AL32" s="28"/>
      <c r="AM32" s="28"/>
      <c r="AN32" s="28"/>
      <c r="AO32" s="28"/>
      <c r="AP32" s="28"/>
      <c r="AQ32" s="28"/>
      <c r="AR32" s="28"/>
      <c r="AS32" s="28"/>
      <c r="AT32" s="28"/>
      <c r="AU32" s="28"/>
      <c r="AV32" s="28"/>
      <c r="AW32" s="28"/>
      <c r="AX32" s="28"/>
      <c r="AY32" s="28"/>
      <c r="AZ32" s="28"/>
      <c r="BA32" s="28"/>
      <c r="BB32" s="28"/>
      <c r="BC32" s="28"/>
      <c r="BD32" s="28"/>
      <c r="BE32" s="28"/>
      <c r="BF32" s="28"/>
      <c r="BG32" s="28"/>
      <c r="BH32" s="28"/>
      <c r="BI32" s="28"/>
      <c r="BJ32" s="28"/>
      <c r="BK32" s="28"/>
      <c r="BL32" s="28"/>
      <c r="BM32" s="28"/>
      <c r="BN32" s="28"/>
      <c r="BO32" s="28"/>
      <c r="BP32" s="28"/>
      <c r="BQ32" s="28"/>
      <c r="BR32" s="28"/>
      <c r="BS32" s="28"/>
      <c r="BT32" s="28"/>
      <c r="BU32" s="28"/>
      <c r="BV32" s="28"/>
      <c r="BW32" s="28"/>
      <c r="BX32" s="28"/>
    </row>
    <row r="33" spans="1:76">
      <c r="A33" s="4">
        <v>26</v>
      </c>
      <c r="B33" s="98" t="s">
        <v>313</v>
      </c>
      <c r="C33" s="12" t="s">
        <v>178</v>
      </c>
      <c r="D33" s="12" t="s">
        <v>314</v>
      </c>
      <c r="E33" s="99">
        <v>200</v>
      </c>
      <c r="F33" s="92"/>
      <c r="G33" s="92"/>
      <c r="H33" s="92"/>
      <c r="I33" s="92"/>
      <c r="J33" s="12" t="s">
        <v>303</v>
      </c>
      <c r="K33" s="12" t="s">
        <v>315</v>
      </c>
      <c r="L33" s="317" t="str">
        <f t="shared" ca="1" si="0"/>
        <v>LCM_CONTENT NVARCHAR(200)   NOT NULL,</v>
      </c>
      <c r="M33" s="28"/>
      <c r="N33" s="28"/>
      <c r="O33" s="28"/>
      <c r="P33" s="28"/>
      <c r="Q33" s="28"/>
      <c r="R33" s="28"/>
      <c r="S33" s="28"/>
      <c r="T33" s="28"/>
      <c r="U33" s="28"/>
      <c r="V33" s="28"/>
      <c r="W33" s="28"/>
      <c r="X33" s="28"/>
      <c r="Y33" s="28"/>
      <c r="Z33" s="28"/>
      <c r="AA33" s="28"/>
      <c r="AB33" s="28"/>
      <c r="AC33" s="28"/>
      <c r="AD33" s="28"/>
      <c r="AE33" s="28"/>
      <c r="AF33" s="28"/>
      <c r="AG33" s="28"/>
      <c r="AH33" s="28"/>
      <c r="AI33" s="28"/>
      <c r="AJ33" s="28"/>
      <c r="AK33" s="28"/>
      <c r="AL33" s="28"/>
      <c r="AM33" s="28"/>
      <c r="AN33" s="28"/>
      <c r="AO33" s="28"/>
      <c r="AP33" s="28"/>
      <c r="AQ33" s="28"/>
      <c r="AR33" s="28"/>
      <c r="AS33" s="28"/>
      <c r="AT33" s="28"/>
      <c r="AU33" s="28"/>
      <c r="AV33" s="28"/>
      <c r="AW33" s="28"/>
      <c r="AX33" s="28"/>
      <c r="AY33" s="28"/>
      <c r="AZ33" s="28"/>
      <c r="BA33" s="28"/>
      <c r="BB33" s="28"/>
      <c r="BC33" s="28"/>
      <c r="BD33" s="28"/>
      <c r="BE33" s="28"/>
      <c r="BF33" s="28"/>
      <c r="BG33" s="28"/>
      <c r="BH33" s="28"/>
      <c r="BI33" s="28"/>
      <c r="BJ33" s="28"/>
      <c r="BK33" s="28"/>
      <c r="BL33" s="28"/>
      <c r="BM33" s="28"/>
      <c r="BN33" s="28"/>
      <c r="BO33" s="28"/>
      <c r="BP33" s="28"/>
      <c r="BQ33" s="28"/>
      <c r="BR33" s="28"/>
      <c r="BS33" s="28"/>
      <c r="BT33" s="28"/>
      <c r="BU33" s="28"/>
      <c r="BV33" s="28"/>
      <c r="BW33" s="28"/>
      <c r="BX33" s="28"/>
    </row>
    <row r="34" spans="1:76">
      <c r="A34" s="4">
        <v>27</v>
      </c>
      <c r="B34" s="354" t="s">
        <v>2274</v>
      </c>
      <c r="C34" s="45" t="s">
        <v>2275</v>
      </c>
      <c r="D34" s="45" t="s">
        <v>1123</v>
      </c>
      <c r="E34" s="355">
        <v>1</v>
      </c>
      <c r="F34" s="356"/>
      <c r="G34" s="356"/>
      <c r="H34" s="356"/>
      <c r="I34" s="356"/>
      <c r="J34" s="45"/>
      <c r="K34" s="45" t="s">
        <v>2276</v>
      </c>
      <c r="L34" s="317" t="str">
        <f t="shared" ca="1" si="0"/>
        <v>LCM_XV_TYPE CHAR(1)   ,</v>
      </c>
      <c r="M34" s="28"/>
      <c r="N34" s="28"/>
      <c r="O34" s="28"/>
      <c r="P34" s="28"/>
      <c r="Q34" s="28"/>
      <c r="R34" s="28"/>
      <c r="S34" s="28"/>
      <c r="T34" s="28"/>
      <c r="U34" s="28"/>
      <c r="V34" s="28"/>
      <c r="W34" s="28"/>
      <c r="X34" s="28"/>
      <c r="Y34" s="28"/>
      <c r="Z34" s="28"/>
      <c r="AA34" s="28"/>
      <c r="AB34" s="28"/>
      <c r="AC34" s="28"/>
      <c r="AD34" s="28"/>
      <c r="AE34" s="28"/>
      <c r="AF34" s="28"/>
      <c r="AG34" s="28"/>
      <c r="AH34" s="28"/>
      <c r="AI34" s="28"/>
      <c r="AJ34" s="28"/>
      <c r="AK34" s="28"/>
      <c r="AL34" s="28"/>
      <c r="AM34" s="28"/>
      <c r="AN34" s="28"/>
      <c r="AO34" s="28"/>
      <c r="AP34" s="28"/>
      <c r="AQ34" s="28"/>
      <c r="AR34" s="28"/>
      <c r="AS34" s="28"/>
      <c r="AT34" s="28"/>
      <c r="AU34" s="28"/>
      <c r="AV34" s="28"/>
      <c r="AW34" s="28"/>
      <c r="AX34" s="28"/>
      <c r="AY34" s="28"/>
      <c r="AZ34" s="28"/>
      <c r="BA34" s="28"/>
      <c r="BB34" s="28"/>
      <c r="BC34" s="28"/>
      <c r="BD34" s="28"/>
      <c r="BE34" s="28"/>
      <c r="BF34" s="28"/>
      <c r="BG34" s="28"/>
      <c r="BH34" s="28"/>
      <c r="BI34" s="28"/>
      <c r="BJ34" s="28"/>
      <c r="BK34" s="28"/>
      <c r="BL34" s="28"/>
      <c r="BM34" s="28"/>
      <c r="BN34" s="28"/>
      <c r="BO34" s="28"/>
      <c r="BP34" s="28"/>
      <c r="BQ34" s="28"/>
      <c r="BR34" s="28"/>
      <c r="BS34" s="28"/>
      <c r="BT34" s="28"/>
      <c r="BU34" s="28"/>
      <c r="BV34" s="28"/>
      <c r="BW34" s="28"/>
      <c r="BX34" s="28"/>
    </row>
    <row r="35" spans="1:76">
      <c r="A35" s="4">
        <v>28</v>
      </c>
      <c r="B35" s="98" t="s">
        <v>316</v>
      </c>
      <c r="C35" s="12" t="s">
        <v>317</v>
      </c>
      <c r="D35" s="12" t="s">
        <v>314</v>
      </c>
      <c r="E35" s="99">
        <v>400</v>
      </c>
      <c r="F35" s="92"/>
      <c r="G35" s="92"/>
      <c r="H35" s="92"/>
      <c r="I35" s="92"/>
      <c r="J35" s="12"/>
      <c r="K35" s="12" t="s">
        <v>318</v>
      </c>
      <c r="L35" s="317" t="str">
        <f t="shared" ca="1" si="0"/>
        <v>LCM_REMARK NVARCHAR(400)   ,</v>
      </c>
      <c r="M35" s="28"/>
      <c r="N35" s="28"/>
      <c r="O35" s="28"/>
      <c r="P35" s="28"/>
      <c r="Q35" s="28"/>
      <c r="R35" s="28"/>
      <c r="S35" s="28"/>
      <c r="T35" s="28"/>
      <c r="U35" s="28"/>
      <c r="V35" s="28"/>
      <c r="W35" s="28"/>
      <c r="X35" s="28"/>
      <c r="Y35" s="28"/>
      <c r="Z35" s="28"/>
      <c r="AA35" s="28"/>
      <c r="AB35" s="28"/>
      <c r="AC35" s="28"/>
      <c r="AD35" s="28"/>
      <c r="AE35" s="28"/>
      <c r="AF35" s="28"/>
      <c r="AG35" s="28"/>
      <c r="AH35" s="28"/>
      <c r="AI35" s="28"/>
      <c r="AJ35" s="28"/>
      <c r="AK35" s="28"/>
      <c r="AL35" s="28"/>
      <c r="AM35" s="28"/>
      <c r="AN35" s="28"/>
      <c r="AO35" s="28"/>
      <c r="AP35" s="28"/>
      <c r="AQ35" s="28"/>
      <c r="AR35" s="28"/>
      <c r="AS35" s="28"/>
      <c r="AT35" s="28"/>
      <c r="AU35" s="28"/>
      <c r="AV35" s="28"/>
      <c r="AW35" s="28"/>
      <c r="AX35" s="28"/>
      <c r="AY35" s="28"/>
      <c r="AZ35" s="28"/>
      <c r="BA35" s="28"/>
      <c r="BB35" s="28"/>
      <c r="BC35" s="28"/>
      <c r="BD35" s="28"/>
      <c r="BE35" s="28"/>
      <c r="BF35" s="28"/>
      <c r="BG35" s="28"/>
      <c r="BH35" s="28"/>
      <c r="BI35" s="28"/>
      <c r="BJ35" s="28"/>
      <c r="BK35" s="28"/>
      <c r="BL35" s="28"/>
      <c r="BM35" s="28"/>
      <c r="BN35" s="28"/>
      <c r="BO35" s="28"/>
      <c r="BP35" s="28"/>
      <c r="BQ35" s="28"/>
      <c r="BR35" s="28"/>
      <c r="BS35" s="28"/>
      <c r="BT35" s="28"/>
      <c r="BU35" s="28"/>
      <c r="BV35" s="28"/>
      <c r="BW35" s="28"/>
      <c r="BX35" s="28"/>
    </row>
    <row r="36" spans="1:76">
      <c r="A36" s="4">
        <v>29</v>
      </c>
      <c r="B36" s="98" t="s">
        <v>319</v>
      </c>
      <c r="C36" s="12" t="s">
        <v>1505</v>
      </c>
      <c r="D36" s="12" t="s">
        <v>998</v>
      </c>
      <c r="E36" s="99"/>
      <c r="F36" s="92"/>
      <c r="G36" s="92"/>
      <c r="H36" s="92"/>
      <c r="I36" s="92"/>
      <c r="J36" s="12" t="s">
        <v>303</v>
      </c>
      <c r="K36" s="12" t="s">
        <v>228</v>
      </c>
      <c r="L36" s="317" t="str">
        <f t="shared" ca="1" si="0"/>
        <v>LCM_REGISTOR INT   NOT NULL,</v>
      </c>
      <c r="M36" s="28"/>
      <c r="N36" s="28"/>
      <c r="O36" s="28"/>
      <c r="P36" s="28"/>
      <c r="Q36" s="28"/>
      <c r="R36" s="28"/>
      <c r="S36" s="28"/>
      <c r="T36" s="28"/>
      <c r="U36" s="28"/>
      <c r="V36" s="28"/>
      <c r="W36" s="28"/>
      <c r="X36" s="28"/>
      <c r="Y36" s="28"/>
      <c r="Z36" s="28"/>
      <c r="AA36" s="28"/>
      <c r="AB36" s="28"/>
      <c r="AC36" s="28"/>
      <c r="AD36" s="28"/>
      <c r="AE36" s="28"/>
      <c r="AF36" s="28"/>
      <c r="AG36" s="28"/>
      <c r="AH36" s="28"/>
      <c r="AI36" s="28"/>
      <c r="AJ36" s="28"/>
      <c r="AK36" s="28"/>
      <c r="AL36" s="28"/>
      <c r="AM36" s="28"/>
      <c r="AN36" s="28"/>
      <c r="AO36" s="28"/>
      <c r="AP36" s="28"/>
      <c r="AQ36" s="28"/>
      <c r="AR36" s="28"/>
      <c r="AS36" s="28"/>
      <c r="AT36" s="28"/>
      <c r="AU36" s="28"/>
      <c r="AV36" s="28"/>
      <c r="AW36" s="28"/>
      <c r="AX36" s="28"/>
      <c r="AY36" s="28"/>
      <c r="AZ36" s="28"/>
      <c r="BA36" s="28"/>
      <c r="BB36" s="28"/>
      <c r="BC36" s="28"/>
      <c r="BD36" s="28"/>
      <c r="BE36" s="28"/>
      <c r="BF36" s="28"/>
      <c r="BG36" s="28"/>
      <c r="BH36" s="28"/>
      <c r="BI36" s="28"/>
      <c r="BJ36" s="28"/>
      <c r="BK36" s="28"/>
      <c r="BL36" s="28"/>
      <c r="BM36" s="28"/>
      <c r="BN36" s="28"/>
      <c r="BO36" s="28"/>
      <c r="BP36" s="28"/>
      <c r="BQ36" s="28"/>
      <c r="BR36" s="28"/>
      <c r="BS36" s="28"/>
      <c r="BT36" s="28"/>
      <c r="BU36" s="28"/>
      <c r="BV36" s="28"/>
      <c r="BW36" s="28"/>
      <c r="BX36" s="28"/>
    </row>
    <row r="37" spans="1:76">
      <c r="A37" s="4">
        <v>30</v>
      </c>
      <c r="B37" s="98" t="s">
        <v>320</v>
      </c>
      <c r="C37" s="12" t="s">
        <v>181</v>
      </c>
      <c r="D37" s="12" t="s">
        <v>306</v>
      </c>
      <c r="E37" s="99"/>
      <c r="F37" s="92"/>
      <c r="G37" s="92" t="s">
        <v>321</v>
      </c>
      <c r="H37" s="92"/>
      <c r="I37" s="92"/>
      <c r="J37" s="12" t="s">
        <v>303</v>
      </c>
      <c r="K37" s="12" t="s">
        <v>229</v>
      </c>
      <c r="L37" s="317" t="str">
        <f t="shared" ca="1" si="0"/>
        <v xml:space="preserve">LCM_REGISTDATE DATETIME   NOT NULL default GETDATE() </v>
      </c>
      <c r="M37" s="28"/>
      <c r="N37" s="28"/>
      <c r="O37" s="28"/>
      <c r="P37" s="28"/>
      <c r="Q37" s="28"/>
      <c r="R37" s="28"/>
      <c r="S37" s="28"/>
      <c r="T37" s="28"/>
      <c r="U37" s="28"/>
      <c r="V37" s="28"/>
      <c r="W37" s="28"/>
      <c r="X37" s="28"/>
      <c r="Y37" s="28"/>
      <c r="Z37" s="28"/>
      <c r="AA37" s="28"/>
      <c r="AB37" s="28"/>
      <c r="AC37" s="28"/>
      <c r="AD37" s="28"/>
      <c r="AE37" s="28"/>
      <c r="AF37" s="28"/>
      <c r="AG37" s="28"/>
      <c r="AH37" s="28"/>
      <c r="AI37" s="28"/>
      <c r="AJ37" s="28"/>
      <c r="AK37" s="28"/>
      <c r="AL37" s="28"/>
      <c r="AM37" s="28"/>
      <c r="AN37" s="28"/>
      <c r="AO37" s="28"/>
      <c r="AP37" s="28"/>
      <c r="AQ37" s="28"/>
      <c r="AR37" s="28"/>
      <c r="AS37" s="28"/>
      <c r="AT37" s="28"/>
      <c r="AU37" s="28"/>
      <c r="AV37" s="28"/>
      <c r="AW37" s="28"/>
      <c r="AX37" s="28"/>
      <c r="AY37" s="28"/>
      <c r="AZ37" s="28"/>
      <c r="BA37" s="28"/>
      <c r="BB37" s="28"/>
      <c r="BC37" s="28"/>
      <c r="BD37" s="28"/>
      <c r="BE37" s="28"/>
      <c r="BF37" s="28"/>
      <c r="BG37" s="28"/>
      <c r="BH37" s="28"/>
      <c r="BI37" s="28"/>
      <c r="BJ37" s="28"/>
      <c r="BK37" s="28"/>
      <c r="BL37" s="28"/>
      <c r="BM37" s="28"/>
      <c r="BN37" s="28"/>
      <c r="BO37" s="28"/>
      <c r="BP37" s="28"/>
      <c r="BQ37" s="28"/>
      <c r="BR37" s="28"/>
      <c r="BS37" s="28"/>
      <c r="BT37" s="28"/>
      <c r="BU37" s="28"/>
      <c r="BV37" s="28"/>
      <c r="BW37" s="28"/>
      <c r="BX37" s="28"/>
    </row>
    <row r="38" spans="1:76">
      <c r="A38" s="28"/>
      <c r="B38" s="28"/>
      <c r="C38" s="28"/>
      <c r="D38" s="28"/>
      <c r="E38" s="28"/>
      <c r="F38" s="28"/>
      <c r="G38" s="28"/>
      <c r="H38" s="28"/>
      <c r="I38" s="28"/>
      <c r="J38" s="28"/>
      <c r="K38" s="28"/>
      <c r="L38" s="319" t="str">
        <f ca="1">"PRIMARY KEY("&amp;IF(OFFSET(C8,0,3,1,1)="PK",C8&amp;IF(OFFSET(C8,1,3,1,1)="","",","),"")&amp;IF(OFFSET(C8,1,3,1,1)="PK",OFFSET(C8,1,0,1,1)&amp;IF(OFFSET(C8,1,0,1,1)="",",",""),"")&amp;"));"</f>
        <v>PRIMARY KEY(LCM_CONTRACTMAIN_ID));</v>
      </c>
      <c r="M38" s="28"/>
      <c r="N38" s="28"/>
      <c r="O38" s="28"/>
      <c r="P38" s="28"/>
      <c r="Q38" s="28"/>
      <c r="R38" s="28"/>
      <c r="S38" s="28"/>
      <c r="T38" s="28"/>
      <c r="U38" s="28"/>
      <c r="V38" s="28"/>
      <c r="W38" s="28"/>
      <c r="X38" s="28"/>
      <c r="Y38" s="28"/>
      <c r="Z38" s="28"/>
      <c r="AA38" s="28"/>
      <c r="AB38" s="28"/>
      <c r="AC38" s="28"/>
      <c r="AD38" s="28"/>
      <c r="AE38" s="28"/>
      <c r="AF38" s="28"/>
      <c r="AG38" s="28"/>
      <c r="AH38" s="28"/>
      <c r="AI38" s="28"/>
      <c r="AJ38" s="28"/>
      <c r="AK38" s="28"/>
      <c r="AL38" s="28"/>
      <c r="AM38" s="28"/>
      <c r="AN38" s="28"/>
      <c r="AO38" s="28"/>
      <c r="AP38" s="28"/>
      <c r="AQ38" s="28"/>
      <c r="AR38" s="28"/>
      <c r="AS38" s="28"/>
      <c r="AT38" s="28"/>
      <c r="AU38" s="28"/>
      <c r="AV38" s="28"/>
      <c r="AW38" s="28"/>
      <c r="AX38" s="28"/>
      <c r="AY38" s="28"/>
      <c r="AZ38" s="28"/>
      <c r="BA38" s="28"/>
      <c r="BB38" s="28"/>
      <c r="BC38" s="28"/>
      <c r="BD38" s="28"/>
      <c r="BE38" s="28"/>
      <c r="BF38" s="28"/>
      <c r="BG38" s="28"/>
      <c r="BH38" s="28"/>
      <c r="BI38" s="28"/>
      <c r="BJ38" s="28"/>
      <c r="BK38" s="28"/>
      <c r="BL38" s="28"/>
      <c r="BM38" s="28"/>
      <c r="BN38" s="28"/>
      <c r="BO38" s="28"/>
      <c r="BP38" s="28"/>
      <c r="BQ38" s="28"/>
      <c r="BR38" s="28"/>
      <c r="BS38" s="28"/>
      <c r="BT38" s="28"/>
      <c r="BU38" s="28"/>
      <c r="BV38" s="28"/>
      <c r="BW38" s="28"/>
      <c r="BX38" s="28"/>
    </row>
    <row r="39" spans="1:76">
      <c r="A39" s="28"/>
      <c r="B39" s="28"/>
      <c r="C39" s="28"/>
      <c r="D39" s="28"/>
      <c r="E39" s="28"/>
      <c r="F39" s="28"/>
      <c r="G39" s="28"/>
      <c r="H39" s="28"/>
      <c r="I39" s="28"/>
      <c r="J39" s="28"/>
      <c r="K39" s="28"/>
      <c r="L39" s="319" t="s">
        <v>322</v>
      </c>
      <c r="M39" s="28"/>
      <c r="N39" s="28"/>
      <c r="O39" s="28"/>
      <c r="P39" s="28"/>
      <c r="Q39" s="28"/>
      <c r="R39" s="28"/>
      <c r="S39" s="28"/>
      <c r="T39" s="28"/>
      <c r="U39" s="28"/>
      <c r="V39" s="28"/>
      <c r="W39" s="28"/>
      <c r="X39" s="28"/>
      <c r="Y39" s="28"/>
      <c r="Z39" s="28"/>
      <c r="AA39" s="28"/>
      <c r="AB39" s="28"/>
      <c r="AC39" s="28"/>
      <c r="AD39" s="28"/>
      <c r="AE39" s="28"/>
      <c r="AF39" s="28"/>
      <c r="AG39" s="28"/>
      <c r="AH39" s="28"/>
      <c r="AI39" s="28"/>
      <c r="AJ39" s="28"/>
      <c r="AK39" s="28"/>
      <c r="AL39" s="28"/>
      <c r="AM39" s="28"/>
      <c r="AN39" s="28"/>
      <c r="AO39" s="28"/>
      <c r="AP39" s="28"/>
      <c r="AQ39" s="28"/>
      <c r="AR39" s="28"/>
      <c r="AS39" s="28"/>
      <c r="AT39" s="28"/>
      <c r="AU39" s="28"/>
      <c r="AV39" s="28"/>
      <c r="AW39" s="28"/>
      <c r="AX39" s="28"/>
      <c r="AY39" s="28"/>
      <c r="AZ39" s="28"/>
      <c r="BA39" s="28"/>
      <c r="BB39" s="28"/>
      <c r="BC39" s="28"/>
      <c r="BD39" s="28"/>
      <c r="BE39" s="28"/>
      <c r="BF39" s="28"/>
      <c r="BG39" s="28"/>
      <c r="BH39" s="28"/>
      <c r="BI39" s="28"/>
      <c r="BJ39" s="28"/>
      <c r="BK39" s="28"/>
      <c r="BL39" s="28"/>
      <c r="BM39" s="28"/>
      <c r="BN39" s="28"/>
      <c r="BO39" s="28"/>
      <c r="BP39" s="28"/>
      <c r="BQ39" s="28"/>
      <c r="BR39" s="28"/>
      <c r="BS39" s="28"/>
      <c r="BT39" s="28"/>
      <c r="BU39" s="28"/>
      <c r="BV39" s="28"/>
      <c r="BW39" s="28"/>
      <c r="BX39" s="28"/>
    </row>
    <row r="40" spans="1:76">
      <c r="A40" s="539" t="s">
        <v>285</v>
      </c>
      <c r="B40" s="552"/>
      <c r="C40" s="557" t="s">
        <v>323</v>
      </c>
      <c r="D40" s="557"/>
      <c r="E40" s="558" t="s">
        <v>287</v>
      </c>
      <c r="F40" s="558"/>
      <c r="G40" s="96"/>
      <c r="H40" s="96"/>
      <c r="I40" s="96"/>
      <c r="J40" s="96"/>
      <c r="K40" s="559" t="s">
        <v>115</v>
      </c>
      <c r="L40" s="317" t="str">
        <f>"/*"&amp;C41&amp;"*/"</f>
        <v>/* 合同(套餐)从表*/</v>
      </c>
      <c r="M40" s="28"/>
      <c r="N40" s="28"/>
      <c r="O40" s="28"/>
      <c r="P40" s="28"/>
      <c r="Q40" s="28"/>
      <c r="R40" s="28"/>
      <c r="S40" s="28"/>
      <c r="T40" s="28"/>
      <c r="U40" s="28"/>
      <c r="V40" s="28"/>
      <c r="W40" s="28"/>
      <c r="X40" s="28"/>
      <c r="Y40" s="28"/>
      <c r="Z40" s="28"/>
      <c r="AA40" s="28"/>
      <c r="AB40" s="28"/>
      <c r="AC40" s="28"/>
      <c r="AD40" s="28"/>
      <c r="AE40" s="28"/>
      <c r="AF40" s="28"/>
      <c r="AG40" s="28"/>
      <c r="AH40" s="28"/>
      <c r="AI40" s="28"/>
      <c r="AJ40" s="28"/>
      <c r="AK40" s="28"/>
      <c r="AL40" s="28"/>
      <c r="AM40" s="28"/>
      <c r="AN40" s="28"/>
      <c r="AO40" s="28"/>
      <c r="AP40" s="28"/>
      <c r="AQ40" s="28"/>
      <c r="AR40" s="28"/>
      <c r="AS40" s="28"/>
      <c r="AT40" s="28"/>
      <c r="AU40" s="28"/>
      <c r="AV40" s="28"/>
      <c r="AW40" s="28"/>
      <c r="AX40" s="28"/>
      <c r="AY40" s="28"/>
      <c r="AZ40" s="28"/>
      <c r="BA40" s="28"/>
      <c r="BB40" s="28"/>
      <c r="BC40" s="28"/>
      <c r="BD40" s="28"/>
      <c r="BE40" s="28"/>
      <c r="BF40" s="28"/>
      <c r="BG40" s="28"/>
      <c r="BH40" s="28"/>
      <c r="BI40" s="28"/>
      <c r="BJ40" s="28"/>
      <c r="BK40" s="28"/>
      <c r="BL40" s="28"/>
      <c r="BM40" s="28"/>
      <c r="BN40" s="28"/>
      <c r="BO40" s="28"/>
      <c r="BP40" s="28"/>
      <c r="BQ40" s="28"/>
      <c r="BR40" s="28"/>
      <c r="BS40" s="28"/>
      <c r="BT40" s="28"/>
      <c r="BU40" s="28"/>
      <c r="BV40" s="28"/>
      <c r="BW40" s="28"/>
      <c r="BX40" s="28"/>
    </row>
    <row r="41" spans="1:76">
      <c r="A41" s="539" t="s">
        <v>288</v>
      </c>
      <c r="B41" s="552"/>
      <c r="C41" s="557" t="s">
        <v>1636</v>
      </c>
      <c r="D41" s="557"/>
      <c r="E41" s="558" t="s">
        <v>289</v>
      </c>
      <c r="F41" s="558"/>
      <c r="G41" s="96"/>
      <c r="H41" s="96"/>
      <c r="I41" s="96"/>
      <c r="J41" s="96"/>
      <c r="K41" s="559"/>
      <c r="L41" s="317" t="str">
        <f>"/*"&amp;C42&amp;"*/"</f>
        <v>/*用于记录合同明细信息*/</v>
      </c>
      <c r="M41" s="28"/>
      <c r="N41" s="28"/>
      <c r="O41" s="28"/>
      <c r="P41" s="28"/>
      <c r="Q41" s="28"/>
      <c r="R41" s="28"/>
      <c r="S41" s="28"/>
      <c r="T41" s="28"/>
      <c r="U41" s="28"/>
      <c r="V41" s="28"/>
      <c r="W41" s="28"/>
      <c r="X41" s="28"/>
      <c r="Y41" s="28"/>
      <c r="Z41" s="28"/>
      <c r="AA41" s="28"/>
      <c r="AB41" s="28"/>
      <c r="AC41" s="28"/>
      <c r="AD41" s="28"/>
      <c r="AE41" s="28"/>
      <c r="AF41" s="28"/>
      <c r="AG41" s="28"/>
      <c r="AH41" s="28"/>
      <c r="AI41" s="28"/>
      <c r="AJ41" s="28"/>
      <c r="AK41" s="28"/>
      <c r="AL41" s="28"/>
      <c r="AM41" s="28"/>
      <c r="AN41" s="28"/>
      <c r="AO41" s="28"/>
      <c r="AP41" s="28"/>
      <c r="AQ41" s="28"/>
      <c r="AR41" s="28"/>
      <c r="AS41" s="28"/>
      <c r="AT41" s="28"/>
      <c r="AU41" s="28"/>
      <c r="AV41" s="28"/>
      <c r="AW41" s="28"/>
      <c r="AX41" s="28"/>
      <c r="AY41" s="28"/>
      <c r="AZ41" s="28"/>
      <c r="BA41" s="28"/>
      <c r="BB41" s="28"/>
      <c r="BC41" s="28"/>
      <c r="BD41" s="28"/>
      <c r="BE41" s="28"/>
      <c r="BF41" s="28"/>
      <c r="BG41" s="28"/>
      <c r="BH41" s="28"/>
      <c r="BI41" s="28"/>
      <c r="BJ41" s="28"/>
      <c r="BK41" s="28"/>
      <c r="BL41" s="28"/>
      <c r="BM41" s="28"/>
      <c r="BN41" s="28"/>
      <c r="BO41" s="28"/>
      <c r="BP41" s="28"/>
      <c r="BQ41" s="28"/>
      <c r="BR41" s="28"/>
      <c r="BS41" s="28"/>
      <c r="BT41" s="28"/>
      <c r="BU41" s="28"/>
      <c r="BV41" s="28"/>
      <c r="BW41" s="28"/>
      <c r="BX41" s="28"/>
    </row>
    <row r="42" spans="1:76">
      <c r="A42" s="539" t="s">
        <v>290</v>
      </c>
      <c r="B42" s="552"/>
      <c r="C42" s="542" t="s">
        <v>324</v>
      </c>
      <c r="D42" s="542"/>
      <c r="E42" s="542"/>
      <c r="F42" s="542"/>
      <c r="G42" s="542"/>
      <c r="H42" s="542"/>
      <c r="I42" s="542"/>
      <c r="J42" s="542"/>
      <c r="K42" s="542"/>
      <c r="L42" s="318" t="str">
        <f>"if exists (select * from sysobjects where id = object_id(N'["&amp;K40&amp;"]') and OBJECTPROPERTY(id, N'IsUserTable')= 1)"</f>
        <v>if exists (select * from sysobjects where id = object_id(N'[LZ_CONTRACT_DETAIL]') and OBJECTPROPERTY(id, N'IsUserTable')= 1)</v>
      </c>
      <c r="M42" s="28"/>
      <c r="N42" s="28"/>
      <c r="O42" s="28"/>
      <c r="P42" s="28"/>
      <c r="Q42" s="28"/>
      <c r="R42" s="28"/>
      <c r="S42" s="28"/>
      <c r="T42" s="28"/>
      <c r="U42" s="28"/>
      <c r="V42" s="28"/>
      <c r="W42" s="28"/>
      <c r="X42" s="28"/>
      <c r="Y42" s="28"/>
      <c r="Z42" s="28"/>
      <c r="AA42" s="28"/>
      <c r="AB42" s="28"/>
      <c r="AC42" s="28"/>
      <c r="AD42" s="28"/>
      <c r="AE42" s="28"/>
      <c r="AF42" s="28"/>
      <c r="AG42" s="28"/>
      <c r="AH42" s="28"/>
      <c r="AI42" s="28"/>
      <c r="AJ42" s="28"/>
      <c r="AK42" s="28"/>
      <c r="AL42" s="28"/>
      <c r="AM42" s="28"/>
      <c r="AN42" s="28"/>
      <c r="AO42" s="28"/>
      <c r="AP42" s="28"/>
      <c r="AQ42" s="28"/>
      <c r="AR42" s="28"/>
      <c r="AS42" s="28"/>
      <c r="AT42" s="28"/>
      <c r="AU42" s="28"/>
      <c r="AV42" s="28"/>
      <c r="AW42" s="28"/>
      <c r="AX42" s="28"/>
      <c r="AY42" s="28"/>
      <c r="AZ42" s="28"/>
      <c r="BA42" s="28"/>
      <c r="BB42" s="28"/>
      <c r="BC42" s="28"/>
      <c r="BD42" s="28"/>
      <c r="BE42" s="28"/>
      <c r="BF42" s="28"/>
      <c r="BG42" s="28"/>
      <c r="BH42" s="28"/>
      <c r="BI42" s="28"/>
      <c r="BJ42" s="28"/>
      <c r="BK42" s="28"/>
      <c r="BL42" s="28"/>
      <c r="BM42" s="28"/>
      <c r="BN42" s="28"/>
      <c r="BO42" s="28"/>
      <c r="BP42" s="28"/>
      <c r="BQ42" s="28"/>
      <c r="BR42" s="28"/>
      <c r="BS42" s="28"/>
      <c r="BT42" s="28"/>
      <c r="BU42" s="28"/>
      <c r="BV42" s="28"/>
      <c r="BW42" s="28"/>
      <c r="BX42" s="28"/>
    </row>
    <row r="43" spans="1:76">
      <c r="A43" s="61"/>
      <c r="B43" s="97"/>
      <c r="C43" s="95"/>
      <c r="D43" s="95"/>
      <c r="E43" s="95"/>
      <c r="F43" s="95"/>
      <c r="G43" s="95"/>
      <c r="H43" s="95"/>
      <c r="I43" s="95"/>
      <c r="J43" s="95"/>
      <c r="K43" s="95"/>
      <c r="L43" s="318" t="str">
        <f>"DROP TABLE "&amp;K40</f>
        <v>DROP TABLE LZ_CONTRACT_DETAIL</v>
      </c>
      <c r="M43" s="28"/>
      <c r="N43" s="28"/>
      <c r="O43" s="28"/>
      <c r="P43" s="28"/>
      <c r="Q43" s="28"/>
      <c r="R43" s="28"/>
      <c r="S43" s="28"/>
      <c r="T43" s="28"/>
      <c r="U43" s="28"/>
      <c r="V43" s="28"/>
      <c r="W43" s="28"/>
      <c r="X43" s="28"/>
      <c r="Y43" s="28"/>
      <c r="Z43" s="28"/>
      <c r="AA43" s="28"/>
      <c r="AB43" s="28"/>
      <c r="AC43" s="28"/>
      <c r="AD43" s="28"/>
      <c r="AE43" s="28"/>
      <c r="AF43" s="28"/>
      <c r="AG43" s="28"/>
      <c r="AH43" s="28"/>
      <c r="AI43" s="28"/>
      <c r="AJ43" s="28"/>
      <c r="AK43" s="28"/>
      <c r="AL43" s="28"/>
      <c r="AM43" s="28"/>
      <c r="AN43" s="28"/>
      <c r="AO43" s="28"/>
      <c r="AP43" s="28"/>
      <c r="AQ43" s="28"/>
      <c r="AR43" s="28"/>
      <c r="AS43" s="28"/>
      <c r="AT43" s="28"/>
      <c r="AU43" s="28"/>
      <c r="AV43" s="28"/>
      <c r="AW43" s="28"/>
      <c r="AX43" s="28"/>
      <c r="AY43" s="28"/>
      <c r="AZ43" s="28"/>
      <c r="BA43" s="28"/>
      <c r="BB43" s="28"/>
      <c r="BC43" s="28"/>
      <c r="BD43" s="28"/>
      <c r="BE43" s="28"/>
      <c r="BF43" s="28"/>
      <c r="BG43" s="28"/>
      <c r="BH43" s="28"/>
      <c r="BI43" s="28"/>
      <c r="BJ43" s="28"/>
      <c r="BK43" s="28"/>
      <c r="BL43" s="28"/>
      <c r="BM43" s="28"/>
      <c r="BN43" s="28"/>
      <c r="BO43" s="28"/>
      <c r="BP43" s="28"/>
      <c r="BQ43" s="28"/>
      <c r="BR43" s="28"/>
      <c r="BS43" s="28"/>
      <c r="BT43" s="28"/>
      <c r="BU43" s="28"/>
      <c r="BV43" s="28"/>
      <c r="BW43" s="28"/>
      <c r="BX43" s="28"/>
    </row>
    <row r="44" spans="1:76">
      <c r="A44" s="1"/>
      <c r="B44" s="50"/>
      <c r="C44" s="1"/>
      <c r="D44" s="2"/>
      <c r="E44" s="1"/>
      <c r="F44" s="1"/>
      <c r="G44" s="1"/>
      <c r="H44" s="1"/>
      <c r="I44" s="1"/>
      <c r="J44" s="1"/>
      <c r="K44" s="1"/>
      <c r="L44" s="319" t="str">
        <f>"GO "</f>
        <v xml:space="preserve">GO </v>
      </c>
      <c r="M44" s="28"/>
      <c r="N44" s="28"/>
      <c r="O44" s="28"/>
      <c r="P44" s="28"/>
      <c r="Q44" s="28"/>
      <c r="R44" s="28"/>
      <c r="S44" s="28"/>
      <c r="T44" s="28"/>
      <c r="U44" s="28"/>
      <c r="V44" s="28"/>
      <c r="W44" s="28"/>
      <c r="X44" s="28"/>
      <c r="Y44" s="28"/>
      <c r="Z44" s="28"/>
      <c r="AA44" s="28"/>
      <c r="AB44" s="28"/>
      <c r="AC44" s="28"/>
      <c r="AD44" s="28"/>
      <c r="AE44" s="28"/>
      <c r="AF44" s="28"/>
      <c r="AG44" s="28"/>
      <c r="AH44" s="28"/>
      <c r="AI44" s="28"/>
      <c r="AJ44" s="28"/>
      <c r="AK44" s="28"/>
      <c r="AL44" s="28"/>
      <c r="AM44" s="28"/>
      <c r="AN44" s="28"/>
      <c r="AO44" s="28"/>
      <c r="AP44" s="28"/>
      <c r="AQ44" s="28"/>
      <c r="AR44" s="28"/>
      <c r="AS44" s="28"/>
      <c r="AT44" s="28"/>
      <c r="AU44" s="28"/>
      <c r="AV44" s="28"/>
      <c r="AW44" s="28"/>
      <c r="AX44" s="28"/>
      <c r="AY44" s="28"/>
      <c r="AZ44" s="28"/>
      <c r="BA44" s="28"/>
      <c r="BB44" s="28"/>
      <c r="BC44" s="28"/>
      <c r="BD44" s="28"/>
      <c r="BE44" s="28"/>
      <c r="BF44" s="28"/>
      <c r="BG44" s="28"/>
      <c r="BH44" s="28"/>
      <c r="BI44" s="28"/>
      <c r="BJ44" s="28"/>
      <c r="BK44" s="28"/>
      <c r="BL44" s="28"/>
      <c r="BM44" s="28"/>
      <c r="BN44" s="28"/>
      <c r="BO44" s="28"/>
      <c r="BP44" s="28"/>
      <c r="BQ44" s="28"/>
      <c r="BR44" s="28"/>
      <c r="BS44" s="28"/>
      <c r="BT44" s="28"/>
      <c r="BU44" s="28"/>
      <c r="BV44" s="28"/>
      <c r="BW44" s="28"/>
      <c r="BX44" s="28"/>
    </row>
    <row r="45" spans="1:76">
      <c r="A45" s="3" t="s">
        <v>291</v>
      </c>
      <c r="B45" s="51" t="s">
        <v>292</v>
      </c>
      <c r="C45" s="3" t="s">
        <v>293</v>
      </c>
      <c r="D45" s="3" t="s">
        <v>3</v>
      </c>
      <c r="E45" s="3" t="s">
        <v>294</v>
      </c>
      <c r="F45" s="3" t="s">
        <v>295</v>
      </c>
      <c r="G45" s="3" t="s">
        <v>296</v>
      </c>
      <c r="H45" s="3" t="s">
        <v>297</v>
      </c>
      <c r="I45" s="3" t="s">
        <v>298</v>
      </c>
      <c r="J45" s="3" t="s">
        <v>299</v>
      </c>
      <c r="K45" s="3" t="s">
        <v>300</v>
      </c>
      <c r="L45" s="317" t="str">
        <f>"CREATE TABLE "&amp;K40&amp;"("</f>
        <v>CREATE TABLE LZ_CONTRACT_DETAIL(</v>
      </c>
      <c r="M45" s="28"/>
      <c r="N45" s="28"/>
      <c r="O45" s="28"/>
      <c r="P45" s="28"/>
      <c r="Q45" s="28"/>
      <c r="R45" s="28"/>
      <c r="S45" s="28"/>
      <c r="T45" s="28"/>
      <c r="U45" s="28"/>
      <c r="V45" s="28"/>
      <c r="W45" s="28"/>
      <c r="X45" s="28"/>
      <c r="Y45" s="28"/>
      <c r="Z45" s="28"/>
      <c r="AA45" s="28"/>
      <c r="AB45" s="28"/>
      <c r="AC45" s="28"/>
      <c r="AD45" s="28"/>
      <c r="AE45" s="28"/>
      <c r="AF45" s="28"/>
      <c r="AG45" s="28"/>
      <c r="AH45" s="28"/>
      <c r="AI45" s="28"/>
      <c r="AJ45" s="28"/>
      <c r="AK45" s="28"/>
      <c r="AL45" s="28"/>
      <c r="AM45" s="28"/>
      <c r="AN45" s="28"/>
      <c r="AO45" s="28"/>
      <c r="AP45" s="28"/>
      <c r="AQ45" s="28"/>
      <c r="AR45" s="28"/>
      <c r="AS45" s="28"/>
      <c r="AT45" s="28"/>
      <c r="AU45" s="28"/>
      <c r="AV45" s="28"/>
      <c r="AW45" s="28"/>
      <c r="AX45" s="28"/>
      <c r="AY45" s="28"/>
      <c r="AZ45" s="28"/>
      <c r="BA45" s="28"/>
      <c r="BB45" s="28"/>
      <c r="BC45" s="28"/>
      <c r="BD45" s="28"/>
      <c r="BE45" s="28"/>
      <c r="BF45" s="28"/>
      <c r="BG45" s="28"/>
      <c r="BH45" s="28"/>
      <c r="BI45" s="28"/>
      <c r="BJ45" s="28"/>
      <c r="BK45" s="28"/>
      <c r="BL45" s="28"/>
      <c r="BM45" s="28"/>
      <c r="BN45" s="28"/>
      <c r="BO45" s="28"/>
      <c r="BP45" s="28"/>
      <c r="BQ45" s="28"/>
      <c r="BR45" s="28"/>
      <c r="BS45" s="28"/>
      <c r="BT45" s="28"/>
      <c r="BU45" s="28"/>
      <c r="BV45" s="28"/>
      <c r="BW45" s="28"/>
      <c r="BX45" s="28"/>
    </row>
    <row r="46" spans="1:76" ht="15" customHeight="1">
      <c r="A46" s="4">
        <v>1</v>
      </c>
      <c r="B46" s="52" t="s">
        <v>325</v>
      </c>
      <c r="C46" s="12" t="s">
        <v>118</v>
      </c>
      <c r="D46" s="12" t="s">
        <v>326</v>
      </c>
      <c r="E46" s="12"/>
      <c r="F46" s="12" t="s">
        <v>327</v>
      </c>
      <c r="G46" s="12"/>
      <c r="H46" s="12"/>
      <c r="I46" s="12"/>
      <c r="J46" s="12" t="s">
        <v>303</v>
      </c>
      <c r="K46" s="45" t="s">
        <v>383</v>
      </c>
      <c r="L46" s="317" t="str">
        <f t="shared" ref="L46:L62" ca="1" si="1">C46&amp;" "&amp;D46&amp;IF(OR(D46="DATETIME",D46="INT",D46="DATE",D46="TEXT"),E46,"("&amp;E46&amp;")")&amp;" "&amp;" "&amp;H46&amp;" "&amp;J46&amp;IF(G46&lt;&gt;""," default "&amp;G46&amp;" ","")&amp;IF(I46&lt;&gt;""," identity("&amp;I46&amp;") ","")&amp;IF(OFFSET(C46,1,0,1,1)="","",",")</f>
        <v>LCD_ID INT   NOT NULL,</v>
      </c>
      <c r="M46" s="28"/>
      <c r="N46" s="28"/>
      <c r="O46" s="28"/>
      <c r="P46" s="28"/>
      <c r="Q46" s="28"/>
      <c r="R46" s="28"/>
      <c r="S46" s="28"/>
      <c r="T46" s="28"/>
      <c r="U46" s="28"/>
      <c r="V46" s="28"/>
      <c r="W46" s="28"/>
      <c r="X46" s="28"/>
      <c r="Y46" s="28"/>
      <c r="Z46" s="28"/>
      <c r="AA46" s="28"/>
      <c r="AB46" s="28"/>
      <c r="AC46" s="28"/>
      <c r="AD46" s="28"/>
      <c r="AE46" s="28"/>
      <c r="AF46" s="28"/>
      <c r="AG46" s="28"/>
      <c r="AH46" s="28"/>
      <c r="AI46" s="28"/>
      <c r="AJ46" s="28"/>
      <c r="AK46" s="28"/>
      <c r="AL46" s="28"/>
      <c r="AM46" s="28"/>
      <c r="AN46" s="28"/>
      <c r="AO46" s="28"/>
      <c r="AP46" s="28"/>
      <c r="AQ46" s="28"/>
      <c r="AR46" s="28"/>
      <c r="AS46" s="28"/>
      <c r="AT46" s="28"/>
      <c r="AU46" s="28"/>
      <c r="AV46" s="28"/>
      <c r="AW46" s="28"/>
      <c r="AX46" s="28"/>
      <c r="AY46" s="28"/>
      <c r="AZ46" s="28"/>
      <c r="BA46" s="28"/>
      <c r="BB46" s="28"/>
      <c r="BC46" s="28"/>
      <c r="BD46" s="28"/>
      <c r="BE46" s="28"/>
      <c r="BF46" s="28"/>
      <c r="BG46" s="28"/>
      <c r="BH46" s="28"/>
      <c r="BI46" s="28"/>
      <c r="BJ46" s="28"/>
      <c r="BK46" s="28"/>
      <c r="BL46" s="28"/>
      <c r="BM46" s="28"/>
      <c r="BN46" s="28"/>
      <c r="BO46" s="28"/>
      <c r="BP46" s="28"/>
      <c r="BQ46" s="28"/>
      <c r="BR46" s="28"/>
      <c r="BS46" s="28"/>
      <c r="BT46" s="28"/>
      <c r="BU46" s="28"/>
      <c r="BV46" s="28"/>
      <c r="BW46" s="28"/>
      <c r="BX46" s="28"/>
    </row>
    <row r="47" spans="1:76">
      <c r="A47" s="4">
        <v>2</v>
      </c>
      <c r="B47" s="52" t="s">
        <v>1635</v>
      </c>
      <c r="C47" s="12" t="s">
        <v>265</v>
      </c>
      <c r="D47" s="12" t="s">
        <v>94</v>
      </c>
      <c r="E47" s="12">
        <v>20</v>
      </c>
      <c r="F47" s="12" t="s">
        <v>327</v>
      </c>
      <c r="G47" s="12"/>
      <c r="H47" s="12"/>
      <c r="I47" s="12"/>
      <c r="J47" s="12" t="s">
        <v>587</v>
      </c>
      <c r="K47" s="45" t="s">
        <v>329</v>
      </c>
      <c r="L47" s="317" t="str">
        <f t="shared" ca="1" si="1"/>
        <v>LCD_CONTRACTMAIN_ID NVARCHAR(20)   NOT NULL,</v>
      </c>
      <c r="M47" s="28"/>
      <c r="N47" s="28"/>
      <c r="O47" s="28"/>
      <c r="P47" s="28"/>
      <c r="Q47" s="28"/>
      <c r="R47" s="28"/>
      <c r="S47" s="28"/>
      <c r="T47" s="28"/>
      <c r="U47" s="28"/>
      <c r="V47" s="28"/>
      <c r="W47" s="28"/>
      <c r="X47" s="28"/>
      <c r="Y47" s="28"/>
      <c r="Z47" s="28"/>
      <c r="AA47" s="28"/>
      <c r="AB47" s="28"/>
      <c r="AC47" s="28"/>
      <c r="AD47" s="28"/>
      <c r="AE47" s="28"/>
      <c r="AF47" s="28"/>
      <c r="AG47" s="28"/>
      <c r="AH47" s="28"/>
      <c r="AI47" s="28"/>
      <c r="AJ47" s="28"/>
      <c r="AK47" s="28"/>
      <c r="AL47" s="28"/>
      <c r="AM47" s="28"/>
      <c r="AN47" s="28"/>
      <c r="AO47" s="28"/>
      <c r="AP47" s="28"/>
      <c r="AQ47" s="28"/>
      <c r="AR47" s="28"/>
      <c r="AS47" s="28"/>
      <c r="AT47" s="28"/>
      <c r="AU47" s="28"/>
      <c r="AV47" s="28"/>
      <c r="AW47" s="28"/>
      <c r="AX47" s="28"/>
      <c r="AY47" s="28"/>
      <c r="AZ47" s="28"/>
      <c r="BA47" s="28"/>
      <c r="BB47" s="28"/>
      <c r="BC47" s="28"/>
      <c r="BD47" s="28"/>
      <c r="BE47" s="28"/>
      <c r="BF47" s="28"/>
      <c r="BG47" s="28"/>
      <c r="BH47" s="28"/>
      <c r="BI47" s="28"/>
      <c r="BJ47" s="28"/>
      <c r="BK47" s="28"/>
      <c r="BL47" s="28"/>
      <c r="BM47" s="28"/>
      <c r="BN47" s="28"/>
      <c r="BO47" s="28"/>
      <c r="BP47" s="28"/>
      <c r="BQ47" s="28"/>
      <c r="BR47" s="28"/>
      <c r="BS47" s="28"/>
      <c r="BT47" s="28"/>
      <c r="BU47" s="28"/>
      <c r="BV47" s="28"/>
      <c r="BW47" s="28"/>
      <c r="BX47" s="28"/>
    </row>
    <row r="48" spans="1:76" s="63" customFormat="1">
      <c r="A48" s="4">
        <v>3</v>
      </c>
      <c r="B48" s="52" t="s">
        <v>44</v>
      </c>
      <c r="C48" s="12" t="s">
        <v>1900</v>
      </c>
      <c r="D48" s="12" t="s">
        <v>330</v>
      </c>
      <c r="E48" s="12">
        <v>20</v>
      </c>
      <c r="F48" s="12"/>
      <c r="G48" s="12"/>
      <c r="H48" s="12"/>
      <c r="I48" s="12"/>
      <c r="J48" s="12"/>
      <c r="K48" s="45" t="s">
        <v>331</v>
      </c>
      <c r="L48" s="317" t="str">
        <f t="shared" ca="1" si="1"/>
        <v>LCD_PACKAGE_ID NVARCHAR(20)   ,</v>
      </c>
      <c r="M48" s="28"/>
      <c r="N48" s="28"/>
      <c r="O48" s="28"/>
      <c r="P48" s="28"/>
      <c r="Q48" s="28"/>
      <c r="R48" s="28"/>
      <c r="S48" s="28"/>
      <c r="T48" s="28"/>
      <c r="U48" s="28"/>
      <c r="V48" s="28"/>
      <c r="W48" s="28"/>
      <c r="X48" s="28"/>
      <c r="Y48" s="28"/>
      <c r="Z48" s="28"/>
      <c r="AA48" s="28"/>
      <c r="AB48" s="28"/>
      <c r="AC48" s="28"/>
      <c r="AD48" s="28"/>
      <c r="AE48" s="28"/>
      <c r="AF48" s="28"/>
      <c r="AG48" s="28"/>
      <c r="AH48" s="28"/>
      <c r="AI48" s="28"/>
      <c r="AJ48" s="28"/>
      <c r="AK48" s="28"/>
      <c r="AL48" s="28"/>
      <c r="AM48" s="28"/>
      <c r="AN48" s="28"/>
      <c r="AO48" s="28"/>
      <c r="AP48" s="28"/>
      <c r="AQ48" s="28"/>
      <c r="AR48" s="28"/>
      <c r="AS48" s="28"/>
      <c r="AT48" s="28"/>
      <c r="AU48" s="28"/>
      <c r="AV48" s="28"/>
      <c r="AW48" s="28"/>
      <c r="AX48" s="28"/>
      <c r="AY48" s="28"/>
      <c r="AZ48" s="28"/>
      <c r="BA48" s="28"/>
      <c r="BB48" s="28"/>
      <c r="BC48" s="28"/>
      <c r="BD48" s="28"/>
      <c r="BE48" s="28"/>
      <c r="BF48" s="28"/>
      <c r="BG48" s="28"/>
      <c r="BH48" s="28"/>
      <c r="BI48" s="28"/>
      <c r="BJ48" s="28"/>
      <c r="BK48" s="28"/>
      <c r="BL48" s="28"/>
      <c r="BM48" s="28"/>
      <c r="BN48" s="28"/>
      <c r="BO48" s="28"/>
      <c r="BP48" s="28"/>
      <c r="BQ48" s="28"/>
      <c r="BR48" s="28"/>
      <c r="BS48" s="28"/>
      <c r="BT48" s="28"/>
      <c r="BU48" s="28"/>
      <c r="BV48" s="28"/>
      <c r="BW48" s="28"/>
      <c r="BX48" s="28"/>
    </row>
    <row r="49" spans="1:76">
      <c r="A49" s="4">
        <v>4</v>
      </c>
      <c r="B49" s="52" t="s">
        <v>1621</v>
      </c>
      <c r="C49" s="12" t="s">
        <v>1671</v>
      </c>
      <c r="D49" s="12" t="s">
        <v>998</v>
      </c>
      <c r="E49" s="166"/>
      <c r="F49" s="166"/>
      <c r="G49" s="12"/>
      <c r="H49" s="12"/>
      <c r="I49" s="12"/>
      <c r="J49" s="12" t="s">
        <v>1620</v>
      </c>
      <c r="K49" s="45" t="s">
        <v>1647</v>
      </c>
      <c r="L49" s="317" t="str">
        <f ca="1">C49&amp;" "&amp;D49&amp;IF(OR(D49="DATETIME",D49="INT",D49="DATE",D49="TEXT"),E49,"("&amp;E49&amp;")")&amp;" "&amp;" "&amp;H49&amp;" "&amp;J49&amp;IF(G49&lt;&gt;""," default "&amp;G49&amp;" ","")&amp;IF(I49&lt;&gt;""," identity("&amp;I49&amp;") ","")&amp;IF(OFFSET(C49,1,0,1,1)="","",",")</f>
        <v>LCD_CON_TYPE_ID INT   NOT NULL,</v>
      </c>
      <c r="M49" s="28"/>
      <c r="N49" s="28"/>
      <c r="O49" s="28"/>
      <c r="P49" s="28"/>
      <c r="Q49" s="28"/>
      <c r="R49" s="28"/>
      <c r="S49" s="28"/>
      <c r="T49" s="28"/>
      <c r="U49" s="28"/>
      <c r="V49" s="28"/>
      <c r="W49" s="28"/>
      <c r="X49" s="28"/>
      <c r="Y49" s="28"/>
      <c r="Z49" s="28"/>
      <c r="AA49" s="28"/>
      <c r="AB49" s="28"/>
      <c r="AC49" s="28"/>
      <c r="AD49" s="28"/>
      <c r="AE49" s="28"/>
      <c r="AF49" s="28"/>
      <c r="AG49" s="28"/>
      <c r="AH49" s="28"/>
      <c r="AI49" s="28"/>
      <c r="AJ49" s="28"/>
      <c r="AK49" s="28"/>
      <c r="AL49" s="28"/>
      <c r="AM49" s="28"/>
      <c r="AN49" s="28"/>
      <c r="AO49" s="28"/>
      <c r="AP49" s="28"/>
      <c r="AQ49" s="28"/>
      <c r="AR49" s="28"/>
      <c r="AS49" s="28"/>
      <c r="AT49" s="28"/>
      <c r="AU49" s="28"/>
      <c r="AV49" s="28"/>
      <c r="AW49" s="28"/>
      <c r="AX49" s="28"/>
      <c r="AY49" s="28"/>
      <c r="AZ49" s="28"/>
      <c r="BA49" s="28"/>
      <c r="BB49" s="28"/>
      <c r="BC49" s="28"/>
      <c r="BD49" s="28"/>
      <c r="BE49" s="28"/>
      <c r="BF49" s="28"/>
      <c r="BG49" s="28"/>
      <c r="BH49" s="28"/>
      <c r="BI49" s="28"/>
      <c r="BJ49" s="28"/>
      <c r="BK49" s="28"/>
      <c r="BL49" s="28"/>
      <c r="BM49" s="28"/>
      <c r="BN49" s="28"/>
      <c r="BO49" s="28"/>
      <c r="BP49" s="28"/>
      <c r="BQ49" s="28"/>
      <c r="BR49" s="28"/>
      <c r="BS49" s="28"/>
      <c r="BT49" s="28"/>
      <c r="BU49" s="28"/>
      <c r="BV49" s="28"/>
      <c r="BW49" s="28"/>
      <c r="BX49" s="28"/>
    </row>
    <row r="50" spans="1:76" s="63" customFormat="1">
      <c r="A50" s="4">
        <v>5</v>
      </c>
      <c r="B50" s="52" t="s">
        <v>332</v>
      </c>
      <c r="C50" s="12" t="s">
        <v>1476</v>
      </c>
      <c r="D50" s="12" t="s">
        <v>120</v>
      </c>
      <c r="E50" s="12"/>
      <c r="F50" s="12"/>
      <c r="G50" s="12"/>
      <c r="H50" s="12"/>
      <c r="I50" s="12"/>
      <c r="J50" s="12" t="s">
        <v>395</v>
      </c>
      <c r="K50" s="45" t="s">
        <v>394</v>
      </c>
      <c r="L50" s="317" t="str">
        <f t="shared" ca="1" si="1"/>
        <v>LCD_PACK_TYPE INT   NOT NULL,</v>
      </c>
      <c r="M50" s="28"/>
      <c r="N50" s="28"/>
      <c r="O50" s="28"/>
      <c r="P50" s="28"/>
      <c r="Q50" s="28"/>
      <c r="R50" s="28"/>
      <c r="S50" s="28"/>
      <c r="T50" s="28"/>
      <c r="U50" s="28"/>
      <c r="V50" s="28"/>
      <c r="W50" s="28"/>
      <c r="X50" s="28"/>
      <c r="Y50" s="28"/>
      <c r="Z50" s="28"/>
      <c r="AA50" s="28"/>
      <c r="AB50" s="28"/>
      <c r="AC50" s="28"/>
      <c r="AD50" s="28"/>
      <c r="AE50" s="28"/>
      <c r="AF50" s="28"/>
      <c r="AG50" s="28"/>
      <c r="AH50" s="28"/>
      <c r="AI50" s="28"/>
      <c r="AJ50" s="28"/>
      <c r="AK50" s="28"/>
      <c r="AL50" s="28"/>
      <c r="AM50" s="28"/>
      <c r="AN50" s="28"/>
      <c r="AO50" s="28"/>
      <c r="AP50" s="28"/>
      <c r="AQ50" s="28"/>
      <c r="AR50" s="28"/>
      <c r="AS50" s="28"/>
      <c r="AT50" s="28"/>
      <c r="AU50" s="28"/>
      <c r="AV50" s="28"/>
      <c r="AW50" s="28"/>
      <c r="AX50" s="28"/>
      <c r="AY50" s="28"/>
      <c r="AZ50" s="28"/>
      <c r="BA50" s="28"/>
      <c r="BB50" s="28"/>
      <c r="BC50" s="28"/>
      <c r="BD50" s="28"/>
      <c r="BE50" s="28"/>
      <c r="BF50" s="28"/>
      <c r="BG50" s="28"/>
      <c r="BH50" s="28"/>
      <c r="BI50" s="28"/>
      <c r="BJ50" s="28"/>
      <c r="BK50" s="28"/>
      <c r="BL50" s="28"/>
      <c r="BM50" s="28"/>
      <c r="BN50" s="28"/>
      <c r="BO50" s="28"/>
      <c r="BP50" s="28"/>
      <c r="BQ50" s="28"/>
      <c r="BR50" s="28"/>
      <c r="BS50" s="28"/>
      <c r="BT50" s="28"/>
      <c r="BU50" s="28"/>
      <c r="BV50" s="28"/>
      <c r="BW50" s="28"/>
      <c r="BX50" s="28"/>
    </row>
    <row r="51" spans="1:76" s="64" customFormat="1">
      <c r="A51" s="4">
        <v>6</v>
      </c>
      <c r="B51" s="52" t="s">
        <v>333</v>
      </c>
      <c r="C51" s="12" t="s">
        <v>1657</v>
      </c>
      <c r="D51" s="12" t="s">
        <v>330</v>
      </c>
      <c r="E51" s="12">
        <v>200</v>
      </c>
      <c r="F51" s="12"/>
      <c r="G51" s="12"/>
      <c r="H51" s="12"/>
      <c r="I51" s="12"/>
      <c r="J51" s="12"/>
      <c r="K51" s="12" t="s">
        <v>1653</v>
      </c>
      <c r="L51" s="317" t="str">
        <f t="shared" ca="1" si="1"/>
        <v>LCD_PACKAGE_NAME NVARCHAR(200)   ,</v>
      </c>
      <c r="M51" s="28"/>
      <c r="N51" s="28"/>
      <c r="O51" s="28"/>
      <c r="P51" s="28"/>
      <c r="Q51" s="28"/>
      <c r="R51" s="28"/>
      <c r="S51" s="28"/>
      <c r="T51" s="28"/>
      <c r="U51" s="28"/>
      <c r="V51" s="28"/>
      <c r="W51" s="28"/>
      <c r="X51" s="28"/>
      <c r="Y51" s="28"/>
      <c r="Z51" s="28"/>
      <c r="AA51" s="28"/>
      <c r="AB51" s="28"/>
      <c r="AC51" s="28"/>
      <c r="AD51" s="28"/>
      <c r="AE51" s="28"/>
      <c r="AF51" s="28"/>
      <c r="AG51" s="28"/>
      <c r="AH51" s="28"/>
      <c r="AI51" s="28"/>
      <c r="AJ51" s="28"/>
      <c r="AK51" s="28"/>
      <c r="AL51" s="28"/>
      <c r="AM51" s="28"/>
      <c r="AN51" s="28"/>
      <c r="AO51" s="28"/>
      <c r="AP51" s="28"/>
      <c r="AQ51" s="28"/>
      <c r="AR51" s="28"/>
      <c r="AS51" s="28"/>
      <c r="AT51" s="28"/>
      <c r="AU51" s="28"/>
      <c r="AV51" s="28"/>
      <c r="AW51" s="28"/>
      <c r="AX51" s="28"/>
      <c r="AY51" s="28"/>
      <c r="AZ51" s="28"/>
      <c r="BA51" s="28"/>
      <c r="BB51" s="28"/>
      <c r="BC51" s="28"/>
      <c r="BD51" s="28"/>
      <c r="BE51" s="28"/>
      <c r="BF51" s="28"/>
      <c r="BG51" s="28"/>
      <c r="BH51" s="28"/>
      <c r="BI51" s="28"/>
      <c r="BJ51" s="28"/>
      <c r="BK51" s="28"/>
      <c r="BL51" s="28"/>
      <c r="BM51" s="28"/>
      <c r="BN51" s="28"/>
      <c r="BO51" s="28"/>
      <c r="BP51" s="28"/>
      <c r="BQ51" s="28"/>
      <c r="BR51" s="28"/>
      <c r="BS51" s="28"/>
      <c r="BT51" s="28"/>
      <c r="BU51" s="28"/>
      <c r="BV51" s="28"/>
      <c r="BW51" s="28"/>
      <c r="BX51" s="28"/>
    </row>
    <row r="52" spans="1:76">
      <c r="A52" s="4">
        <v>7</v>
      </c>
      <c r="B52" s="52" t="s">
        <v>1885</v>
      </c>
      <c r="C52" s="12" t="s">
        <v>142</v>
      </c>
      <c r="D52" s="12" t="s">
        <v>122</v>
      </c>
      <c r="E52" s="99" t="s">
        <v>227</v>
      </c>
      <c r="F52" s="12"/>
      <c r="G52" s="12"/>
      <c r="H52" s="12"/>
      <c r="I52" s="12"/>
      <c r="J52" s="12"/>
      <c r="K52" s="45"/>
      <c r="L52" s="317" t="str">
        <f t="shared" ca="1" si="1"/>
        <v>LCD_PACKAGEAMOUNT NUMERIC(20,2)   ,</v>
      </c>
      <c r="M52" s="28"/>
      <c r="N52" s="28"/>
      <c r="O52" s="28"/>
      <c r="P52" s="28"/>
      <c r="Q52" s="28"/>
      <c r="R52" s="28"/>
      <c r="S52" s="28"/>
      <c r="T52" s="28"/>
      <c r="U52" s="28"/>
      <c r="V52" s="28"/>
      <c r="W52" s="28"/>
      <c r="X52" s="28"/>
      <c r="Y52" s="28"/>
      <c r="Z52" s="28"/>
      <c r="AA52" s="28"/>
      <c r="AB52" s="28"/>
      <c r="AC52" s="28"/>
      <c r="AD52" s="28"/>
      <c r="AE52" s="28"/>
      <c r="AF52" s="28"/>
      <c r="AG52" s="28"/>
      <c r="AH52" s="28"/>
      <c r="AI52" s="28"/>
      <c r="AJ52" s="28"/>
      <c r="AK52" s="28"/>
      <c r="AL52" s="28"/>
      <c r="AM52" s="28"/>
      <c r="AN52" s="28"/>
      <c r="AO52" s="28"/>
      <c r="AP52" s="28"/>
      <c r="AQ52" s="28"/>
      <c r="AR52" s="28"/>
      <c r="AS52" s="28"/>
      <c r="AT52" s="28"/>
      <c r="AU52" s="28"/>
      <c r="AV52" s="28"/>
      <c r="AW52" s="28"/>
      <c r="AX52" s="28"/>
      <c r="AY52" s="28"/>
      <c r="AZ52" s="28"/>
      <c r="BA52" s="28"/>
      <c r="BB52" s="28"/>
      <c r="BC52" s="28"/>
      <c r="BD52" s="28"/>
      <c r="BE52" s="28"/>
      <c r="BF52" s="28"/>
      <c r="BG52" s="28"/>
      <c r="BH52" s="28"/>
      <c r="BI52" s="28"/>
      <c r="BJ52" s="28"/>
      <c r="BK52" s="28"/>
      <c r="BL52" s="28"/>
      <c r="BM52" s="28"/>
      <c r="BN52" s="28"/>
      <c r="BO52" s="28"/>
      <c r="BP52" s="28"/>
      <c r="BQ52" s="28"/>
      <c r="BR52" s="28"/>
      <c r="BS52" s="28"/>
      <c r="BT52" s="28"/>
      <c r="BU52" s="28"/>
      <c r="BV52" s="28"/>
      <c r="BW52" s="28"/>
      <c r="BX52" s="28"/>
    </row>
    <row r="53" spans="1:76">
      <c r="A53" s="4">
        <v>8</v>
      </c>
      <c r="B53" s="52" t="s">
        <v>1884</v>
      </c>
      <c r="C53" s="12" t="s">
        <v>1882</v>
      </c>
      <c r="D53" s="12" t="s">
        <v>122</v>
      </c>
      <c r="E53" s="99" t="s">
        <v>1759</v>
      </c>
      <c r="F53" s="12"/>
      <c r="G53" s="12"/>
      <c r="H53" s="12"/>
      <c r="I53" s="12"/>
      <c r="J53" s="12"/>
      <c r="K53" s="12"/>
      <c r="L53" s="317" t="str">
        <f t="shared" ca="1" si="1"/>
        <v>LCD_UNITPRICE NUMERIC(20,2)   ,</v>
      </c>
      <c r="M53" s="28"/>
      <c r="N53" s="28"/>
      <c r="O53" s="28"/>
      <c r="P53" s="28"/>
      <c r="Q53" s="28"/>
      <c r="R53" s="28"/>
      <c r="S53" s="28"/>
      <c r="T53" s="28"/>
      <c r="U53" s="28"/>
      <c r="V53" s="28"/>
      <c r="W53" s="28"/>
      <c r="X53" s="28"/>
      <c r="Y53" s="28"/>
      <c r="Z53" s="28"/>
      <c r="AA53" s="28"/>
      <c r="AB53" s="28"/>
      <c r="AC53" s="28"/>
      <c r="AD53" s="28"/>
      <c r="AE53" s="28"/>
      <c r="AF53" s="28"/>
      <c r="AG53" s="28"/>
      <c r="AH53" s="28"/>
      <c r="AI53" s="28"/>
      <c r="AJ53" s="28"/>
      <c r="AK53" s="28"/>
      <c r="AL53" s="28"/>
      <c r="AM53" s="28"/>
      <c r="AN53" s="28"/>
      <c r="AO53" s="28"/>
      <c r="AP53" s="28"/>
      <c r="AQ53" s="28"/>
      <c r="AR53" s="28"/>
      <c r="AS53" s="28"/>
      <c r="AT53" s="28"/>
      <c r="AU53" s="28"/>
      <c r="AV53" s="28"/>
      <c r="AW53" s="28"/>
      <c r="AX53" s="28"/>
      <c r="AY53" s="28"/>
      <c r="AZ53" s="28"/>
      <c r="BA53" s="28"/>
      <c r="BB53" s="28"/>
      <c r="BC53" s="28"/>
      <c r="BD53" s="28"/>
      <c r="BE53" s="28"/>
      <c r="BF53" s="28"/>
      <c r="BG53" s="28"/>
      <c r="BH53" s="28"/>
      <c r="BI53" s="28"/>
      <c r="BJ53" s="28"/>
      <c r="BK53" s="28"/>
      <c r="BL53" s="28"/>
      <c r="BM53" s="28"/>
      <c r="BN53" s="28"/>
      <c r="BO53" s="28"/>
      <c r="BP53" s="28"/>
      <c r="BQ53" s="28"/>
      <c r="BR53" s="28"/>
      <c r="BS53" s="28"/>
      <c r="BT53" s="28"/>
      <c r="BU53" s="28"/>
      <c r="BV53" s="28"/>
      <c r="BW53" s="28"/>
      <c r="BX53" s="28"/>
    </row>
    <row r="54" spans="1:76" s="64" customFormat="1">
      <c r="A54" s="4">
        <v>9</v>
      </c>
      <c r="B54" s="52" t="s">
        <v>334</v>
      </c>
      <c r="C54" s="12" t="s">
        <v>1504</v>
      </c>
      <c r="D54" s="12" t="s">
        <v>330</v>
      </c>
      <c r="E54" s="12">
        <v>20</v>
      </c>
      <c r="F54" s="12"/>
      <c r="G54" s="12"/>
      <c r="H54" s="12"/>
      <c r="I54" s="12"/>
      <c r="J54" s="12"/>
      <c r="K54" s="12" t="s">
        <v>1670</v>
      </c>
      <c r="L54" s="317" t="str">
        <f t="shared" ca="1" si="1"/>
        <v>LCD_UNIT NVARCHAR(20)   ,</v>
      </c>
      <c r="M54" s="28"/>
      <c r="N54" s="28"/>
      <c r="O54" s="28"/>
      <c r="P54" s="28"/>
      <c r="Q54" s="28"/>
      <c r="R54" s="28"/>
      <c r="S54" s="28"/>
      <c r="T54" s="28"/>
      <c r="U54" s="28"/>
      <c r="V54" s="28"/>
      <c r="W54" s="28"/>
      <c r="X54" s="28"/>
      <c r="Y54" s="28"/>
      <c r="Z54" s="28"/>
      <c r="AA54" s="28"/>
      <c r="AB54" s="28"/>
      <c r="AC54" s="28"/>
      <c r="AD54" s="28"/>
      <c r="AE54" s="28"/>
      <c r="AF54" s="28"/>
      <c r="AG54" s="28"/>
      <c r="AH54" s="28"/>
      <c r="AI54" s="28"/>
      <c r="AJ54" s="28"/>
      <c r="AK54" s="28"/>
      <c r="AL54" s="28"/>
      <c r="AM54" s="28"/>
      <c r="AN54" s="28"/>
      <c r="AO54" s="28"/>
      <c r="AP54" s="28"/>
      <c r="AQ54" s="28"/>
      <c r="AR54" s="28"/>
      <c r="AS54" s="28"/>
      <c r="AT54" s="28"/>
      <c r="AU54" s="28"/>
      <c r="AV54" s="28"/>
      <c r="AW54" s="28"/>
      <c r="AX54" s="28"/>
      <c r="AY54" s="28"/>
      <c r="AZ54" s="28"/>
      <c r="BA54" s="28"/>
      <c r="BB54" s="28"/>
      <c r="BC54" s="28"/>
      <c r="BD54" s="28"/>
      <c r="BE54" s="28"/>
      <c r="BF54" s="28"/>
      <c r="BG54" s="28"/>
      <c r="BH54" s="28"/>
      <c r="BI54" s="28"/>
      <c r="BJ54" s="28"/>
      <c r="BK54" s="28"/>
      <c r="BL54" s="28"/>
      <c r="BM54" s="28"/>
      <c r="BN54" s="28"/>
      <c r="BO54" s="28"/>
      <c r="BP54" s="28"/>
      <c r="BQ54" s="28"/>
      <c r="BR54" s="28"/>
      <c r="BS54" s="28"/>
      <c r="BT54" s="28"/>
      <c r="BU54" s="28"/>
      <c r="BV54" s="28"/>
      <c r="BW54" s="28"/>
      <c r="BX54" s="28"/>
    </row>
    <row r="55" spans="1:76">
      <c r="A55" s="4">
        <v>10</v>
      </c>
      <c r="B55" s="52" t="s">
        <v>335</v>
      </c>
      <c r="C55" s="12" t="s">
        <v>1883</v>
      </c>
      <c r="D55" s="12" t="s">
        <v>311</v>
      </c>
      <c r="E55" s="99" t="s">
        <v>227</v>
      </c>
      <c r="F55" s="12"/>
      <c r="G55" s="12"/>
      <c r="H55" s="12"/>
      <c r="I55" s="12"/>
      <c r="J55" s="12"/>
      <c r="K55" s="12"/>
      <c r="L55" s="317" t="str">
        <f t="shared" ca="1" si="1"/>
        <v>LCD_NUMBER NUMERIC(20,2)   ,</v>
      </c>
      <c r="M55" s="28"/>
      <c r="N55" s="28"/>
      <c r="O55" s="28"/>
      <c r="P55" s="28"/>
      <c r="Q55" s="28"/>
      <c r="R55" s="28"/>
      <c r="S55" s="28"/>
      <c r="T55" s="28"/>
      <c r="U55" s="28"/>
      <c r="V55" s="28"/>
      <c r="W55" s="28"/>
      <c r="X55" s="28"/>
      <c r="Y55" s="28"/>
      <c r="Z55" s="28"/>
      <c r="AA55" s="28"/>
      <c r="AB55" s="28"/>
      <c r="AC55" s="28"/>
      <c r="AD55" s="28"/>
      <c r="AE55" s="28"/>
      <c r="AF55" s="28"/>
      <c r="AG55" s="28"/>
      <c r="AH55" s="28"/>
      <c r="AI55" s="28"/>
      <c r="AJ55" s="28"/>
      <c r="AK55" s="28"/>
      <c r="AL55" s="28"/>
      <c r="AM55" s="28"/>
      <c r="AN55" s="28"/>
      <c r="AO55" s="28"/>
      <c r="AP55" s="28"/>
      <c r="AQ55" s="28"/>
      <c r="AR55" s="28"/>
      <c r="AS55" s="28"/>
      <c r="AT55" s="28"/>
      <c r="AU55" s="28"/>
      <c r="AV55" s="28"/>
      <c r="AW55" s="28"/>
      <c r="AX55" s="28"/>
      <c r="AY55" s="28"/>
      <c r="AZ55" s="28"/>
      <c r="BA55" s="28"/>
      <c r="BB55" s="28"/>
      <c r="BC55" s="28"/>
      <c r="BD55" s="28"/>
      <c r="BE55" s="28"/>
      <c r="BF55" s="28"/>
      <c r="BG55" s="28"/>
      <c r="BH55" s="28"/>
      <c r="BI55" s="28"/>
      <c r="BJ55" s="28"/>
      <c r="BK55" s="28"/>
      <c r="BL55" s="28"/>
      <c r="BM55" s="28"/>
      <c r="BN55" s="28"/>
      <c r="BO55" s="28"/>
      <c r="BP55" s="28"/>
      <c r="BQ55" s="28"/>
      <c r="BR55" s="28"/>
      <c r="BS55" s="28"/>
      <c r="BT55" s="28"/>
      <c r="BU55" s="28"/>
      <c r="BV55" s="28"/>
      <c r="BW55" s="28"/>
      <c r="BX55" s="28"/>
    </row>
    <row r="56" spans="1:76">
      <c r="A56" s="4">
        <v>11</v>
      </c>
      <c r="B56" s="65" t="s">
        <v>336</v>
      </c>
      <c r="C56" s="12" t="s">
        <v>390</v>
      </c>
      <c r="D56" s="12" t="s">
        <v>306</v>
      </c>
      <c r="E56" s="12"/>
      <c r="F56" s="12"/>
      <c r="G56" s="12"/>
      <c r="H56" s="12"/>
      <c r="I56" s="12"/>
      <c r="J56" s="12"/>
      <c r="K56" s="12"/>
      <c r="L56" s="317" t="str">
        <f t="shared" ca="1" si="1"/>
        <v>LCD_EFFECTIVE_DATE DATETIME   ,</v>
      </c>
      <c r="M56" s="28"/>
      <c r="N56" s="28"/>
      <c r="O56" s="28"/>
      <c r="P56" s="28"/>
      <c r="Q56" s="28"/>
      <c r="R56" s="28"/>
      <c r="S56" s="28"/>
      <c r="T56" s="28"/>
      <c r="U56" s="28"/>
      <c r="V56" s="28"/>
      <c r="W56" s="28"/>
      <c r="X56" s="28"/>
      <c r="Y56" s="28"/>
      <c r="Z56" s="28"/>
      <c r="AA56" s="28"/>
      <c r="AB56" s="28"/>
      <c r="AC56" s="28"/>
      <c r="AD56" s="28"/>
      <c r="AE56" s="28"/>
      <c r="AF56" s="28"/>
      <c r="AG56" s="28"/>
      <c r="AH56" s="28"/>
      <c r="AI56" s="28"/>
      <c r="AJ56" s="28"/>
      <c r="AK56" s="28"/>
      <c r="AL56" s="28"/>
      <c r="AM56" s="28"/>
      <c r="AN56" s="28"/>
      <c r="AO56" s="28"/>
      <c r="AP56" s="28"/>
      <c r="AQ56" s="28"/>
      <c r="AR56" s="28"/>
      <c r="AS56" s="28"/>
      <c r="AT56" s="28"/>
      <c r="AU56" s="28"/>
      <c r="AV56" s="28"/>
      <c r="AW56" s="28"/>
      <c r="AX56" s="28"/>
      <c r="AY56" s="28"/>
      <c r="AZ56" s="28"/>
      <c r="BA56" s="28"/>
      <c r="BB56" s="28"/>
      <c r="BC56" s="28"/>
      <c r="BD56" s="28"/>
      <c r="BE56" s="28"/>
      <c r="BF56" s="28"/>
      <c r="BG56" s="28"/>
      <c r="BH56" s="28"/>
      <c r="BI56" s="28"/>
      <c r="BJ56" s="28"/>
      <c r="BK56" s="28"/>
      <c r="BL56" s="28"/>
      <c r="BM56" s="28"/>
      <c r="BN56" s="28"/>
      <c r="BO56" s="28"/>
      <c r="BP56" s="28"/>
      <c r="BQ56" s="28"/>
      <c r="BR56" s="28"/>
      <c r="BS56" s="28"/>
      <c r="BT56" s="28"/>
      <c r="BU56" s="28"/>
      <c r="BV56" s="28"/>
      <c r="BW56" s="28"/>
      <c r="BX56" s="28"/>
    </row>
    <row r="57" spans="1:76">
      <c r="A57" s="4">
        <v>12</v>
      </c>
      <c r="B57" s="65" t="s">
        <v>337</v>
      </c>
      <c r="C57" s="12" t="s">
        <v>397</v>
      </c>
      <c r="D57" s="12" t="s">
        <v>306</v>
      </c>
      <c r="E57" s="12"/>
      <c r="F57" s="12"/>
      <c r="G57" s="12"/>
      <c r="H57" s="12"/>
      <c r="I57" s="12"/>
      <c r="J57" s="12"/>
      <c r="K57" s="12"/>
      <c r="L57" s="317" t="str">
        <f t="shared" ca="1" si="1"/>
        <v>LCD_EXPIRATION_DATE DATETIME   ,</v>
      </c>
      <c r="M57" s="28"/>
      <c r="N57" s="28"/>
      <c r="O57" s="28"/>
      <c r="P57" s="28"/>
      <c r="Q57" s="28"/>
      <c r="R57" s="28"/>
      <c r="S57" s="28"/>
      <c r="T57" s="28"/>
      <c r="U57" s="28"/>
      <c r="V57" s="28"/>
      <c r="W57" s="28"/>
      <c r="X57" s="28"/>
      <c r="Y57" s="28"/>
      <c r="Z57" s="28"/>
      <c r="AA57" s="28"/>
      <c r="AB57" s="28"/>
      <c r="AC57" s="28"/>
      <c r="AD57" s="28"/>
      <c r="AE57" s="28"/>
      <c r="AF57" s="28"/>
      <c r="AG57" s="28"/>
      <c r="AH57" s="28"/>
      <c r="AI57" s="28"/>
      <c r="AJ57" s="28"/>
      <c r="AK57" s="28"/>
      <c r="AL57" s="28"/>
      <c r="AM57" s="28"/>
      <c r="AN57" s="28"/>
      <c r="AO57" s="28"/>
      <c r="AP57" s="28"/>
      <c r="AQ57" s="28"/>
      <c r="AR57" s="28"/>
      <c r="AS57" s="28"/>
      <c r="AT57" s="28"/>
      <c r="AU57" s="28"/>
      <c r="AV57" s="28"/>
      <c r="AW57" s="28"/>
      <c r="AX57" s="28"/>
      <c r="AY57" s="28"/>
      <c r="AZ57" s="28"/>
      <c r="BA57" s="28"/>
      <c r="BB57" s="28"/>
      <c r="BC57" s="28"/>
      <c r="BD57" s="28"/>
      <c r="BE57" s="28"/>
      <c r="BF57" s="28"/>
      <c r="BG57" s="28"/>
      <c r="BH57" s="28"/>
      <c r="BI57" s="28"/>
      <c r="BJ57" s="28"/>
      <c r="BK57" s="28"/>
      <c r="BL57" s="28"/>
      <c r="BM57" s="28"/>
      <c r="BN57" s="28"/>
      <c r="BO57" s="28"/>
      <c r="BP57" s="28"/>
      <c r="BQ57" s="28"/>
      <c r="BR57" s="28"/>
      <c r="BS57" s="28"/>
      <c r="BT57" s="28"/>
      <c r="BU57" s="28"/>
      <c r="BV57" s="28"/>
      <c r="BW57" s="28"/>
      <c r="BX57" s="28"/>
    </row>
    <row r="58" spans="1:76">
      <c r="A58" s="4">
        <v>13</v>
      </c>
      <c r="B58" s="65" t="s">
        <v>338</v>
      </c>
      <c r="C58" s="12" t="s">
        <v>1515</v>
      </c>
      <c r="D58" s="12" t="s">
        <v>306</v>
      </c>
      <c r="E58" s="12"/>
      <c r="F58" s="12"/>
      <c r="G58" s="12"/>
      <c r="H58" s="12"/>
      <c r="I58" s="12"/>
      <c r="J58" s="12"/>
      <c r="K58" s="12"/>
      <c r="L58" s="317" t="str">
        <f t="shared" ca="1" si="1"/>
        <v>LCD_SHOULDCONTINUE_DATE DATETIME   ,</v>
      </c>
      <c r="M58" s="28"/>
      <c r="N58" s="28"/>
      <c r="O58" s="28"/>
      <c r="P58" s="28"/>
      <c r="Q58" s="28"/>
      <c r="R58" s="28"/>
      <c r="S58" s="28"/>
      <c r="T58" s="28"/>
      <c r="U58" s="28"/>
      <c r="V58" s="28"/>
      <c r="W58" s="28"/>
      <c r="X58" s="28"/>
      <c r="Y58" s="28"/>
      <c r="Z58" s="28"/>
      <c r="AA58" s="28"/>
      <c r="AB58" s="28"/>
      <c r="AC58" s="28"/>
      <c r="AD58" s="28"/>
      <c r="AE58" s="28"/>
      <c r="AF58" s="28"/>
      <c r="AG58" s="28"/>
      <c r="AH58" s="28"/>
      <c r="AI58" s="28"/>
      <c r="AJ58" s="28"/>
      <c r="AK58" s="28"/>
      <c r="AL58" s="28"/>
      <c r="AM58" s="28"/>
      <c r="AN58" s="28"/>
      <c r="AO58" s="28"/>
      <c r="AP58" s="28"/>
      <c r="AQ58" s="28"/>
      <c r="AR58" s="28"/>
      <c r="AS58" s="28"/>
      <c r="AT58" s="28"/>
      <c r="AU58" s="28"/>
      <c r="AV58" s="28"/>
      <c r="AW58" s="28"/>
      <c r="AX58" s="28"/>
      <c r="AY58" s="28"/>
      <c r="AZ58" s="28"/>
      <c r="BA58" s="28"/>
      <c r="BB58" s="28"/>
      <c r="BC58" s="28"/>
      <c r="BD58" s="28"/>
      <c r="BE58" s="28"/>
      <c r="BF58" s="28"/>
      <c r="BG58" s="28"/>
      <c r="BH58" s="28"/>
      <c r="BI58" s="28"/>
      <c r="BJ58" s="28"/>
      <c r="BK58" s="28"/>
      <c r="BL58" s="28"/>
      <c r="BM58" s="28"/>
      <c r="BN58" s="28"/>
      <c r="BO58" s="28"/>
      <c r="BP58" s="28"/>
      <c r="BQ58" s="28"/>
      <c r="BR58" s="28"/>
      <c r="BS58" s="28"/>
      <c r="BT58" s="28"/>
      <c r="BU58" s="28"/>
      <c r="BV58" s="28"/>
      <c r="BW58" s="28"/>
      <c r="BX58" s="28"/>
    </row>
    <row r="59" spans="1:76">
      <c r="A59" s="4">
        <v>14</v>
      </c>
      <c r="B59" s="65" t="s">
        <v>339</v>
      </c>
      <c r="C59" s="12" t="s">
        <v>255</v>
      </c>
      <c r="D59" s="12" t="s">
        <v>95</v>
      </c>
      <c r="E59" s="12">
        <v>20</v>
      </c>
      <c r="F59" s="12"/>
      <c r="G59" s="12"/>
      <c r="H59" s="12"/>
      <c r="I59" s="12"/>
      <c r="J59" s="12"/>
      <c r="K59" s="12"/>
      <c r="L59" s="317" t="str">
        <f t="shared" ca="1" si="1"/>
        <v>LCD_ISCONTINUE NVARCHAR(20)   ,</v>
      </c>
      <c r="M59" s="28"/>
      <c r="N59" s="28"/>
      <c r="O59" s="28"/>
      <c r="P59" s="28"/>
      <c r="Q59" s="28"/>
      <c r="R59" s="28"/>
      <c r="S59" s="28"/>
      <c r="T59" s="28"/>
      <c r="U59" s="28"/>
      <c r="V59" s="28"/>
      <c r="W59" s="28"/>
      <c r="X59" s="28"/>
      <c r="Y59" s="28"/>
      <c r="Z59" s="28"/>
      <c r="AA59" s="28"/>
      <c r="AB59" s="28"/>
      <c r="AC59" s="28"/>
      <c r="AD59" s="28"/>
      <c r="AE59" s="28"/>
      <c r="AF59" s="28"/>
      <c r="AG59" s="28"/>
      <c r="AH59" s="28"/>
      <c r="AI59" s="28"/>
      <c r="AJ59" s="28"/>
      <c r="AK59" s="28"/>
      <c r="AL59" s="28"/>
      <c r="AM59" s="28"/>
      <c r="AN59" s="28"/>
      <c r="AO59" s="28"/>
      <c r="AP59" s="28"/>
      <c r="AQ59" s="28"/>
      <c r="AR59" s="28"/>
      <c r="AS59" s="28"/>
      <c r="AT59" s="28"/>
      <c r="AU59" s="28"/>
      <c r="AV59" s="28"/>
      <c r="AW59" s="28"/>
      <c r="AX59" s="28"/>
      <c r="AY59" s="28"/>
      <c r="AZ59" s="28"/>
      <c r="BA59" s="28"/>
      <c r="BB59" s="28"/>
      <c r="BC59" s="28"/>
      <c r="BD59" s="28"/>
      <c r="BE59" s="28"/>
      <c r="BF59" s="28"/>
      <c r="BG59" s="28"/>
      <c r="BH59" s="28"/>
      <c r="BI59" s="28"/>
      <c r="BJ59" s="28"/>
      <c r="BK59" s="28"/>
      <c r="BL59" s="28"/>
      <c r="BM59" s="28"/>
      <c r="BN59" s="28"/>
      <c r="BO59" s="28"/>
      <c r="BP59" s="28"/>
      <c r="BQ59" s="28"/>
      <c r="BR59" s="28"/>
      <c r="BS59" s="28"/>
      <c r="BT59" s="28"/>
      <c r="BU59" s="28"/>
      <c r="BV59" s="28"/>
      <c r="BW59" s="28"/>
      <c r="BX59" s="28"/>
    </row>
    <row r="60" spans="1:76">
      <c r="A60" s="4">
        <v>15</v>
      </c>
      <c r="B60" s="67" t="s">
        <v>385</v>
      </c>
      <c r="C60" s="12" t="s">
        <v>389</v>
      </c>
      <c r="D60" s="12" t="s">
        <v>301</v>
      </c>
      <c r="E60" s="12">
        <v>400</v>
      </c>
      <c r="F60" s="12"/>
      <c r="G60" s="12"/>
      <c r="H60" s="12"/>
      <c r="I60" s="12"/>
      <c r="J60" s="12"/>
      <c r="K60" s="12"/>
      <c r="L60" s="317" t="str">
        <f t="shared" ca="1" si="1"/>
        <v>LCD_DESC NVARCHAR(400)   ,</v>
      </c>
      <c r="M60" s="28"/>
      <c r="N60" s="28"/>
      <c r="O60" s="28"/>
      <c r="P60" s="28"/>
      <c r="Q60" s="28"/>
      <c r="R60" s="28"/>
      <c r="S60" s="28"/>
      <c r="T60" s="28"/>
      <c r="U60" s="28"/>
      <c r="V60" s="28"/>
      <c r="W60" s="28"/>
      <c r="X60" s="28"/>
      <c r="Y60" s="28"/>
      <c r="Z60" s="28"/>
      <c r="AA60" s="28"/>
      <c r="AB60" s="28"/>
      <c r="AC60" s="28"/>
      <c r="AD60" s="28"/>
      <c r="AE60" s="28"/>
      <c r="AF60" s="28"/>
      <c r="AG60" s="28"/>
      <c r="AH60" s="28"/>
      <c r="AI60" s="28"/>
      <c r="AJ60" s="28"/>
      <c r="AK60" s="28"/>
      <c r="AL60" s="28"/>
      <c r="AM60" s="28"/>
      <c r="AN60" s="28"/>
      <c r="AO60" s="28"/>
      <c r="AP60" s="28"/>
      <c r="AQ60" s="28"/>
      <c r="AR60" s="28"/>
      <c r="AS60" s="28"/>
      <c r="AT60" s="28"/>
      <c r="AU60" s="28"/>
      <c r="AV60" s="28"/>
      <c r="AW60" s="28"/>
      <c r="AX60" s="28"/>
      <c r="AY60" s="28"/>
      <c r="AZ60" s="28"/>
      <c r="BA60" s="28"/>
      <c r="BB60" s="28"/>
      <c r="BC60" s="28"/>
      <c r="BD60" s="28"/>
      <c r="BE60" s="28"/>
      <c r="BF60" s="28"/>
      <c r="BG60" s="28"/>
      <c r="BH60" s="28"/>
      <c r="BI60" s="28"/>
      <c r="BJ60" s="28"/>
      <c r="BK60" s="28"/>
      <c r="BL60" s="28"/>
      <c r="BM60" s="28"/>
      <c r="BN60" s="28"/>
      <c r="BO60" s="28"/>
      <c r="BP60" s="28"/>
      <c r="BQ60" s="28"/>
      <c r="BR60" s="28"/>
      <c r="BS60" s="28"/>
      <c r="BT60" s="28"/>
      <c r="BU60" s="28"/>
      <c r="BV60" s="28"/>
      <c r="BW60" s="28"/>
      <c r="BX60" s="28"/>
    </row>
    <row r="61" spans="1:76">
      <c r="A61" s="4">
        <v>16</v>
      </c>
      <c r="B61" s="65" t="s">
        <v>319</v>
      </c>
      <c r="C61" s="12" t="s">
        <v>1511</v>
      </c>
      <c r="D61" s="12" t="s">
        <v>998</v>
      </c>
      <c r="E61" s="12"/>
      <c r="F61" s="12"/>
      <c r="G61" s="12"/>
      <c r="H61" s="12"/>
      <c r="I61" s="12"/>
      <c r="J61" s="12" t="s">
        <v>303</v>
      </c>
      <c r="K61" s="12" t="s">
        <v>228</v>
      </c>
      <c r="L61" s="317" t="str">
        <f t="shared" ca="1" si="1"/>
        <v>LCD_REGISTOR INT   NOT NULL,</v>
      </c>
      <c r="M61" s="28"/>
      <c r="N61" s="28"/>
      <c r="O61" s="28"/>
      <c r="P61" s="28"/>
      <c r="Q61" s="28"/>
      <c r="R61" s="28"/>
      <c r="S61" s="28"/>
      <c r="T61" s="28"/>
      <c r="U61" s="28"/>
      <c r="V61" s="28"/>
      <c r="W61" s="28"/>
      <c r="X61" s="28"/>
      <c r="Y61" s="28"/>
      <c r="Z61" s="28"/>
      <c r="AA61" s="28"/>
      <c r="AB61" s="28"/>
      <c r="AC61" s="28"/>
      <c r="AD61" s="28"/>
      <c r="AE61" s="28"/>
      <c r="AF61" s="28"/>
      <c r="AG61" s="28"/>
      <c r="AH61" s="28"/>
      <c r="AI61" s="28"/>
      <c r="AJ61" s="28"/>
      <c r="AK61" s="28"/>
      <c r="AL61" s="28"/>
      <c r="AM61" s="28"/>
      <c r="AN61" s="28"/>
      <c r="AO61" s="28"/>
      <c r="AP61" s="28"/>
      <c r="AQ61" s="28"/>
      <c r="AR61" s="28"/>
      <c r="AS61" s="28"/>
      <c r="AT61" s="28"/>
      <c r="AU61" s="28"/>
      <c r="AV61" s="28"/>
      <c r="AW61" s="28"/>
      <c r="AX61" s="28"/>
      <c r="AY61" s="28"/>
      <c r="AZ61" s="28"/>
      <c r="BA61" s="28"/>
      <c r="BB61" s="28"/>
      <c r="BC61" s="28"/>
      <c r="BD61" s="28"/>
      <c r="BE61" s="28"/>
      <c r="BF61" s="28"/>
      <c r="BG61" s="28"/>
      <c r="BH61" s="28"/>
      <c r="BI61" s="28"/>
      <c r="BJ61" s="28"/>
      <c r="BK61" s="28"/>
      <c r="BL61" s="28"/>
      <c r="BM61" s="28"/>
      <c r="BN61" s="28"/>
      <c r="BO61" s="28"/>
      <c r="BP61" s="28"/>
      <c r="BQ61" s="28"/>
      <c r="BR61" s="28"/>
      <c r="BS61" s="28"/>
      <c r="BT61" s="28"/>
      <c r="BU61" s="28"/>
      <c r="BV61" s="28"/>
      <c r="BW61" s="28"/>
      <c r="BX61" s="28"/>
    </row>
    <row r="62" spans="1:76">
      <c r="A62" s="4">
        <v>17</v>
      </c>
      <c r="B62" s="52" t="s">
        <v>320</v>
      </c>
      <c r="C62" s="12" t="s">
        <v>340</v>
      </c>
      <c r="D62" s="12" t="s">
        <v>306</v>
      </c>
      <c r="E62" s="12"/>
      <c r="F62" s="12"/>
      <c r="G62" s="92" t="s">
        <v>321</v>
      </c>
      <c r="H62" s="92"/>
      <c r="I62" s="12"/>
      <c r="J62" s="12" t="s">
        <v>303</v>
      </c>
      <c r="K62" s="12" t="s">
        <v>229</v>
      </c>
      <c r="L62" s="317" t="str">
        <f t="shared" ca="1" si="1"/>
        <v xml:space="preserve">LCD_REGIST_DATE DATETIME   NOT NULL default GETDATE() </v>
      </c>
      <c r="M62" s="28"/>
      <c r="N62" s="28"/>
      <c r="O62" s="28"/>
      <c r="P62" s="28"/>
      <c r="Q62" s="28"/>
      <c r="R62" s="28"/>
      <c r="S62" s="28"/>
      <c r="T62" s="28"/>
      <c r="U62" s="28"/>
      <c r="V62" s="28"/>
      <c r="W62" s="28"/>
      <c r="X62" s="28"/>
      <c r="Y62" s="28"/>
      <c r="Z62" s="28"/>
      <c r="AA62" s="28"/>
      <c r="AB62" s="28"/>
      <c r="AC62" s="28"/>
      <c r="AD62" s="28"/>
      <c r="AE62" s="28"/>
      <c r="AF62" s="28"/>
      <c r="AG62" s="28"/>
      <c r="AH62" s="28"/>
      <c r="AI62" s="28"/>
      <c r="AJ62" s="28"/>
      <c r="AK62" s="28"/>
      <c r="AL62" s="28"/>
      <c r="AM62" s="28"/>
      <c r="AN62" s="28"/>
      <c r="AO62" s="28"/>
      <c r="AP62" s="28"/>
      <c r="AQ62" s="28"/>
      <c r="AR62" s="28"/>
      <c r="AS62" s="28"/>
      <c r="AT62" s="28"/>
      <c r="AU62" s="28"/>
      <c r="AV62" s="28"/>
      <c r="AW62" s="28"/>
      <c r="AX62" s="28"/>
      <c r="AY62" s="28"/>
      <c r="AZ62" s="28"/>
      <c r="BA62" s="28"/>
      <c r="BB62" s="28"/>
      <c r="BC62" s="28"/>
      <c r="BD62" s="28"/>
      <c r="BE62" s="28"/>
      <c r="BF62" s="28"/>
      <c r="BG62" s="28"/>
      <c r="BH62" s="28"/>
      <c r="BI62" s="28"/>
      <c r="BJ62" s="28"/>
      <c r="BK62" s="28"/>
      <c r="BL62" s="28"/>
      <c r="BM62" s="28"/>
      <c r="BN62" s="28"/>
      <c r="BO62" s="28"/>
      <c r="BP62" s="28"/>
      <c r="BQ62" s="28"/>
      <c r="BR62" s="28"/>
      <c r="BS62" s="28"/>
      <c r="BT62" s="28"/>
      <c r="BU62" s="28"/>
      <c r="BV62" s="28"/>
      <c r="BW62" s="28"/>
      <c r="BX62" s="28"/>
    </row>
    <row r="63" spans="1:76">
      <c r="A63" s="28"/>
      <c r="B63" s="28"/>
      <c r="C63" s="28"/>
      <c r="D63" s="28"/>
      <c r="E63" s="28"/>
      <c r="F63" s="28"/>
      <c r="G63" s="28"/>
      <c r="H63" s="28"/>
      <c r="I63" s="28"/>
      <c r="J63" s="28"/>
      <c r="K63" s="28"/>
      <c r="L63" s="319" t="str">
        <f ca="1">"PRIMARY KEY("&amp;IF(OFFSET(C46,0,3,1,1)="PK",C46&amp;IF(OFFSET(C46,1,3,1,1)="","",","),"")&amp;IF(OFFSET(C46,1,3,1,1)="PK",OFFSET(C46,1,0,1,1)&amp;IF(OFFSET(C46,1,0,1,1)="",",",""),"")&amp;"));"</f>
        <v>PRIMARY KEY(LCD_ID,LCD_CONTRACTMAIN_ID));</v>
      </c>
      <c r="M63" s="28"/>
      <c r="N63" s="28"/>
      <c r="O63" s="28"/>
      <c r="P63" s="28"/>
      <c r="Q63" s="28"/>
      <c r="R63" s="28"/>
      <c r="S63" s="28"/>
      <c r="T63" s="28"/>
      <c r="U63" s="28"/>
      <c r="V63" s="28"/>
      <c r="W63" s="28"/>
      <c r="X63" s="28"/>
      <c r="Y63" s="28"/>
      <c r="Z63" s="28"/>
      <c r="AA63" s="28"/>
      <c r="AB63" s="28"/>
      <c r="AC63" s="28"/>
      <c r="AD63" s="28"/>
      <c r="AE63" s="28"/>
      <c r="AF63" s="28"/>
      <c r="AG63" s="28"/>
      <c r="AH63" s="28"/>
      <c r="AI63" s="28"/>
      <c r="AJ63" s="28"/>
      <c r="AK63" s="28"/>
      <c r="AL63" s="28"/>
      <c r="AM63" s="28"/>
      <c r="AN63" s="28"/>
      <c r="AO63" s="28"/>
      <c r="AP63" s="28"/>
      <c r="AQ63" s="28"/>
      <c r="AR63" s="28"/>
      <c r="AS63" s="28"/>
      <c r="AT63" s="28"/>
      <c r="AU63" s="28"/>
      <c r="AV63" s="28"/>
      <c r="AW63" s="28"/>
      <c r="AX63" s="28"/>
      <c r="AY63" s="28"/>
      <c r="AZ63" s="28"/>
      <c r="BA63" s="28"/>
      <c r="BB63" s="28"/>
      <c r="BC63" s="28"/>
      <c r="BD63" s="28"/>
      <c r="BE63" s="28"/>
      <c r="BF63" s="28"/>
      <c r="BG63" s="28"/>
      <c r="BH63" s="28"/>
      <c r="BI63" s="28"/>
      <c r="BJ63" s="28"/>
      <c r="BK63" s="28"/>
      <c r="BL63" s="28"/>
      <c r="BM63" s="28"/>
      <c r="BN63" s="28"/>
      <c r="BO63" s="28"/>
      <c r="BP63" s="28"/>
      <c r="BQ63" s="28"/>
      <c r="BR63" s="28"/>
      <c r="BS63" s="28"/>
      <c r="BT63" s="28"/>
      <c r="BU63" s="28"/>
      <c r="BV63" s="28"/>
      <c r="BW63" s="28"/>
      <c r="BX63" s="28"/>
    </row>
    <row r="64" spans="1:76">
      <c r="A64" s="28"/>
      <c r="B64" s="28"/>
      <c r="C64" s="28"/>
      <c r="D64" s="28"/>
      <c r="E64" s="28"/>
      <c r="F64" s="28"/>
      <c r="G64" s="28"/>
      <c r="H64" s="28"/>
      <c r="I64" s="28"/>
      <c r="J64" s="28"/>
      <c r="K64" s="28"/>
      <c r="L64" s="319" t="s">
        <v>322</v>
      </c>
      <c r="M64" s="28"/>
      <c r="N64" s="28"/>
      <c r="O64" s="28"/>
      <c r="P64" s="28"/>
      <c r="Q64" s="28"/>
      <c r="R64" s="28"/>
      <c r="S64" s="28"/>
      <c r="T64" s="28"/>
      <c r="U64" s="28"/>
      <c r="V64" s="28"/>
      <c r="W64" s="28"/>
      <c r="X64" s="28"/>
      <c r="Y64" s="28"/>
      <c r="Z64" s="28"/>
      <c r="AA64" s="28"/>
      <c r="AB64" s="28"/>
      <c r="AC64" s="28"/>
      <c r="AD64" s="28"/>
      <c r="AE64" s="28"/>
      <c r="AF64" s="28"/>
      <c r="AG64" s="28"/>
      <c r="AH64" s="28"/>
      <c r="AI64" s="28"/>
      <c r="AJ64" s="28"/>
      <c r="AK64" s="28"/>
      <c r="AL64" s="28"/>
      <c r="AM64" s="28"/>
      <c r="AN64" s="28"/>
      <c r="AO64" s="28"/>
      <c r="AP64" s="28"/>
      <c r="AQ64" s="28"/>
      <c r="AR64" s="28"/>
      <c r="AS64" s="28"/>
      <c r="AT64" s="28"/>
      <c r="AU64" s="28"/>
      <c r="AV64" s="28"/>
      <c r="AW64" s="28"/>
      <c r="AX64" s="28"/>
      <c r="AY64" s="28"/>
      <c r="AZ64" s="28"/>
      <c r="BA64" s="28"/>
      <c r="BB64" s="28"/>
      <c r="BC64" s="28"/>
      <c r="BD64" s="28"/>
      <c r="BE64" s="28"/>
      <c r="BF64" s="28"/>
      <c r="BG64" s="28"/>
      <c r="BH64" s="28"/>
      <c r="BI64" s="28"/>
      <c r="BJ64" s="28"/>
      <c r="BK64" s="28"/>
      <c r="BL64" s="28"/>
      <c r="BM64" s="28"/>
      <c r="BN64" s="28"/>
      <c r="BO64" s="28"/>
      <c r="BP64" s="28"/>
      <c r="BQ64" s="28"/>
      <c r="BR64" s="28"/>
      <c r="BS64" s="28"/>
      <c r="BT64" s="28"/>
      <c r="BU64" s="28"/>
      <c r="BV64" s="28"/>
      <c r="BW64" s="28"/>
      <c r="BX64" s="28"/>
    </row>
    <row r="65" spans="1:76">
      <c r="A65" s="539" t="s">
        <v>371</v>
      </c>
      <c r="B65" s="552"/>
      <c r="C65" s="557" t="s">
        <v>162</v>
      </c>
      <c r="D65" s="557"/>
      <c r="E65" s="558" t="s">
        <v>373</v>
      </c>
      <c r="F65" s="558"/>
      <c r="G65" s="272"/>
      <c r="H65" s="272"/>
      <c r="I65" s="272"/>
      <c r="J65" s="272"/>
      <c r="K65" s="559" t="s">
        <v>1982</v>
      </c>
      <c r="L65" s="320" t="str">
        <f>"/*"&amp;C66&amp;"*/"</f>
        <v>/*合同(套餐类型)从表*/</v>
      </c>
      <c r="M65" s="28"/>
      <c r="N65" s="28"/>
      <c r="O65" s="28"/>
      <c r="P65" s="28"/>
      <c r="Q65" s="28"/>
      <c r="R65" s="28"/>
      <c r="S65" s="28"/>
      <c r="T65" s="28"/>
      <c r="U65" s="28"/>
      <c r="V65" s="28"/>
      <c r="W65" s="28"/>
      <c r="X65" s="28"/>
      <c r="Y65" s="28"/>
      <c r="Z65" s="28"/>
      <c r="AA65" s="28"/>
      <c r="AB65" s="28"/>
      <c r="AC65" s="28"/>
      <c r="AD65" s="28"/>
      <c r="AE65" s="28"/>
      <c r="AF65" s="28"/>
      <c r="AG65" s="28"/>
      <c r="AH65" s="28"/>
      <c r="AI65" s="28"/>
      <c r="AJ65" s="28"/>
      <c r="AK65" s="28"/>
      <c r="AL65" s="28"/>
      <c r="AM65" s="28"/>
      <c r="AN65" s="28"/>
      <c r="AO65" s="28"/>
      <c r="AP65" s="28"/>
      <c r="AQ65" s="28"/>
      <c r="AR65" s="28"/>
      <c r="AS65" s="28"/>
      <c r="AT65" s="28"/>
      <c r="AU65" s="28"/>
      <c r="AV65" s="28"/>
      <c r="AW65" s="28"/>
      <c r="AX65" s="28"/>
      <c r="AY65" s="28"/>
      <c r="AZ65" s="28"/>
      <c r="BA65" s="28"/>
      <c r="BB65" s="28"/>
      <c r="BC65" s="28"/>
      <c r="BD65" s="28"/>
      <c r="BE65" s="28"/>
      <c r="BF65" s="28"/>
      <c r="BG65" s="28"/>
      <c r="BH65" s="28"/>
      <c r="BI65" s="28"/>
      <c r="BJ65" s="28"/>
      <c r="BK65" s="28"/>
      <c r="BL65" s="28"/>
      <c r="BM65" s="28"/>
      <c r="BN65" s="28"/>
      <c r="BO65" s="28"/>
      <c r="BP65" s="28"/>
      <c r="BQ65" s="28"/>
      <c r="BR65" s="28"/>
      <c r="BS65" s="28"/>
      <c r="BT65" s="28"/>
      <c r="BU65" s="28"/>
      <c r="BV65" s="28"/>
      <c r="BW65" s="28"/>
      <c r="BX65" s="28"/>
    </row>
    <row r="66" spans="1:76">
      <c r="A66" s="539" t="s">
        <v>374</v>
      </c>
      <c r="B66" s="552"/>
      <c r="C66" s="557" t="s">
        <v>1637</v>
      </c>
      <c r="D66" s="557"/>
      <c r="E66" s="558" t="s">
        <v>375</v>
      </c>
      <c r="F66" s="558"/>
      <c r="G66" s="272"/>
      <c r="H66" s="272"/>
      <c r="I66" s="272"/>
      <c r="J66" s="272"/>
      <c r="K66" s="559"/>
      <c r="L66" s="320" t="str">
        <f>"/*"&amp;C67&amp;"*/"</f>
        <v>/**/</v>
      </c>
      <c r="M66" s="28"/>
      <c r="N66" s="28"/>
      <c r="O66" s="28"/>
      <c r="P66" s="28"/>
      <c r="Q66" s="28"/>
      <c r="R66" s="28"/>
      <c r="S66" s="28"/>
      <c r="T66" s="28"/>
      <c r="U66" s="28"/>
      <c r="V66" s="28"/>
      <c r="W66" s="28"/>
      <c r="X66" s="28"/>
      <c r="Y66" s="28"/>
      <c r="Z66" s="28"/>
      <c r="AA66" s="28"/>
      <c r="AB66" s="28"/>
      <c r="AC66" s="28"/>
      <c r="AD66" s="28"/>
      <c r="AE66" s="28"/>
      <c r="AF66" s="28"/>
      <c r="AG66" s="28"/>
      <c r="AH66" s="28"/>
      <c r="AI66" s="28"/>
      <c r="AJ66" s="28"/>
      <c r="AK66" s="28"/>
      <c r="AL66" s="28"/>
      <c r="AM66" s="28"/>
      <c r="AN66" s="28"/>
      <c r="AO66" s="28"/>
      <c r="AP66" s="28"/>
      <c r="AQ66" s="28"/>
      <c r="AR66" s="28"/>
      <c r="AS66" s="28"/>
      <c r="AT66" s="28"/>
      <c r="AU66" s="28"/>
      <c r="AV66" s="28"/>
      <c r="AW66" s="28"/>
      <c r="AX66" s="28"/>
      <c r="AY66" s="28"/>
      <c r="AZ66" s="28"/>
      <c r="BA66" s="28"/>
      <c r="BB66" s="28"/>
      <c r="BC66" s="28"/>
      <c r="BD66" s="28"/>
      <c r="BE66" s="28"/>
      <c r="BF66" s="28"/>
      <c r="BG66" s="28"/>
      <c r="BH66" s="28"/>
      <c r="BI66" s="28"/>
      <c r="BJ66" s="28"/>
      <c r="BK66" s="28"/>
      <c r="BL66" s="28"/>
      <c r="BM66" s="28"/>
      <c r="BN66" s="28"/>
      <c r="BO66" s="28"/>
      <c r="BP66" s="28"/>
      <c r="BQ66" s="28"/>
      <c r="BR66" s="28"/>
      <c r="BS66" s="28"/>
      <c r="BT66" s="28"/>
      <c r="BU66" s="28"/>
      <c r="BV66" s="28"/>
      <c r="BW66" s="28"/>
      <c r="BX66" s="28"/>
    </row>
    <row r="67" spans="1:76">
      <c r="A67" s="539" t="s">
        <v>354</v>
      </c>
      <c r="B67" s="552"/>
      <c r="C67" s="542"/>
      <c r="D67" s="542"/>
      <c r="E67" s="542"/>
      <c r="F67" s="542"/>
      <c r="G67" s="542"/>
      <c r="H67" s="542"/>
      <c r="I67" s="542"/>
      <c r="J67" s="542"/>
      <c r="K67" s="542"/>
      <c r="L67" s="318" t="str">
        <f>"if exists (select * from sysobjects where id = object_id(N'["&amp;K65&amp;"]') and OBJECTPROPERTY(id, N'IsUserTable')= 1)"</f>
        <v>if exists (select * from sysobjects where id = object_id(N'[LZ_CONTRACT_PACKTYPE_REL]') and OBJECTPROPERTY(id, N'IsUserTable')= 1)</v>
      </c>
      <c r="M67" s="28"/>
      <c r="N67" s="28"/>
      <c r="O67" s="28"/>
      <c r="P67" s="28"/>
      <c r="Q67" s="28"/>
      <c r="R67" s="28"/>
      <c r="S67" s="28"/>
      <c r="T67" s="28"/>
      <c r="U67" s="28"/>
      <c r="V67" s="28"/>
      <c r="W67" s="28"/>
      <c r="X67" s="28"/>
      <c r="Y67" s="28"/>
      <c r="Z67" s="28"/>
      <c r="AA67" s="28"/>
      <c r="AB67" s="28"/>
      <c r="AC67" s="28"/>
      <c r="AD67" s="28"/>
      <c r="AE67" s="28"/>
      <c r="AF67" s="28"/>
      <c r="AG67" s="28"/>
      <c r="AH67" s="28"/>
      <c r="AI67" s="28"/>
      <c r="AJ67" s="28"/>
      <c r="AK67" s="28"/>
      <c r="AL67" s="28"/>
      <c r="AM67" s="28"/>
      <c r="AN67" s="28"/>
      <c r="AO67" s="28"/>
      <c r="AP67" s="28"/>
      <c r="AQ67" s="28"/>
      <c r="AR67" s="28"/>
      <c r="AS67" s="28"/>
      <c r="AT67" s="28"/>
      <c r="AU67" s="28"/>
      <c r="AV67" s="28"/>
      <c r="AW67" s="28"/>
      <c r="AX67" s="28"/>
      <c r="AY67" s="28"/>
      <c r="AZ67" s="28"/>
      <c r="BA67" s="28"/>
      <c r="BB67" s="28"/>
      <c r="BC67" s="28"/>
      <c r="BD67" s="28"/>
      <c r="BE67" s="28"/>
      <c r="BF67" s="28"/>
      <c r="BG67" s="28"/>
      <c r="BH67" s="28"/>
      <c r="BI67" s="28"/>
      <c r="BJ67" s="28"/>
      <c r="BK67" s="28"/>
      <c r="BL67" s="28"/>
      <c r="BM67" s="28"/>
      <c r="BN67" s="28"/>
      <c r="BO67" s="28"/>
      <c r="BP67" s="28"/>
      <c r="BQ67" s="28"/>
      <c r="BR67" s="28"/>
      <c r="BS67" s="28"/>
      <c r="BT67" s="28"/>
      <c r="BU67" s="28"/>
      <c r="BV67" s="28"/>
      <c r="BW67" s="28"/>
      <c r="BX67" s="28"/>
    </row>
    <row r="68" spans="1:76">
      <c r="A68" s="61"/>
      <c r="B68" s="271"/>
      <c r="C68" s="270"/>
      <c r="D68" s="270"/>
      <c r="E68" s="270"/>
      <c r="F68" s="270"/>
      <c r="G68" s="270"/>
      <c r="H68" s="270"/>
      <c r="I68" s="270"/>
      <c r="J68" s="270"/>
      <c r="K68" s="270"/>
      <c r="L68" s="318" t="str">
        <f>"DROP TABLE "&amp;K65</f>
        <v>DROP TABLE LZ_CONTRACT_PACKTYPE_REL</v>
      </c>
      <c r="M68" s="28"/>
      <c r="N68" s="28"/>
      <c r="O68" s="28"/>
      <c r="P68" s="28"/>
      <c r="Q68" s="28"/>
      <c r="R68" s="28"/>
      <c r="S68" s="28"/>
      <c r="T68" s="28"/>
      <c r="U68" s="28"/>
      <c r="V68" s="28"/>
      <c r="W68" s="28"/>
      <c r="X68" s="28"/>
      <c r="Y68" s="28"/>
      <c r="Z68" s="28"/>
      <c r="AA68" s="28"/>
      <c r="AB68" s="28"/>
      <c r="AC68" s="28"/>
      <c r="AD68" s="28"/>
      <c r="AE68" s="28"/>
      <c r="AF68" s="28"/>
      <c r="AG68" s="28"/>
      <c r="AH68" s="28"/>
      <c r="AI68" s="28"/>
      <c r="AJ68" s="28"/>
      <c r="AK68" s="28"/>
      <c r="AL68" s="28"/>
      <c r="AM68" s="28"/>
      <c r="AN68" s="28"/>
      <c r="AO68" s="28"/>
      <c r="AP68" s="28"/>
      <c r="AQ68" s="28"/>
      <c r="AR68" s="28"/>
      <c r="AS68" s="28"/>
      <c r="AT68" s="28"/>
      <c r="AU68" s="28"/>
      <c r="AV68" s="28"/>
      <c r="AW68" s="28"/>
      <c r="AX68" s="28"/>
      <c r="AY68" s="28"/>
      <c r="AZ68" s="28"/>
      <c r="BA68" s="28"/>
      <c r="BB68" s="28"/>
      <c r="BC68" s="28"/>
      <c r="BD68" s="28"/>
      <c r="BE68" s="28"/>
      <c r="BF68" s="28"/>
      <c r="BG68" s="28"/>
      <c r="BH68" s="28"/>
      <c r="BI68" s="28"/>
      <c r="BJ68" s="28"/>
      <c r="BK68" s="28"/>
      <c r="BL68" s="28"/>
      <c r="BM68" s="28"/>
      <c r="BN68" s="28"/>
      <c r="BO68" s="28"/>
      <c r="BP68" s="28"/>
      <c r="BQ68" s="28"/>
      <c r="BR68" s="28"/>
      <c r="BS68" s="28"/>
      <c r="BT68" s="28"/>
      <c r="BU68" s="28"/>
      <c r="BV68" s="28"/>
      <c r="BW68" s="28"/>
      <c r="BX68" s="28"/>
    </row>
    <row r="69" spans="1:76">
      <c r="A69" s="1"/>
      <c r="B69" s="50"/>
      <c r="C69" s="1"/>
      <c r="D69" s="2"/>
      <c r="E69" s="1"/>
      <c r="F69" s="1"/>
      <c r="G69" s="1"/>
      <c r="H69" s="1"/>
      <c r="I69" s="1"/>
      <c r="J69" s="1"/>
      <c r="K69" s="1"/>
      <c r="L69" s="319" t="str">
        <f>"GO "</f>
        <v xml:space="preserve">GO </v>
      </c>
      <c r="M69" s="28"/>
      <c r="N69" s="28"/>
      <c r="O69" s="28"/>
      <c r="P69" s="28"/>
      <c r="Q69" s="28"/>
      <c r="R69" s="28"/>
      <c r="S69" s="28"/>
      <c r="T69" s="28"/>
      <c r="U69" s="28"/>
      <c r="V69" s="28"/>
      <c r="W69" s="28"/>
      <c r="X69" s="28"/>
      <c r="Y69" s="28"/>
      <c r="Z69" s="28"/>
      <c r="AA69" s="28"/>
      <c r="AB69" s="28"/>
      <c r="AC69" s="28"/>
      <c r="AD69" s="28"/>
      <c r="AE69" s="28"/>
      <c r="AF69" s="28"/>
      <c r="AG69" s="28"/>
      <c r="AH69" s="28"/>
      <c r="AI69" s="28"/>
      <c r="AJ69" s="28"/>
      <c r="AK69" s="28"/>
      <c r="AL69" s="28"/>
      <c r="AM69" s="28"/>
      <c r="AN69" s="28"/>
      <c r="AO69" s="28"/>
      <c r="AP69" s="28"/>
      <c r="AQ69" s="28"/>
      <c r="AR69" s="28"/>
      <c r="AS69" s="28"/>
      <c r="AT69" s="28"/>
      <c r="AU69" s="28"/>
      <c r="AV69" s="28"/>
      <c r="AW69" s="28"/>
      <c r="AX69" s="28"/>
      <c r="AY69" s="28"/>
      <c r="AZ69" s="28"/>
      <c r="BA69" s="28"/>
      <c r="BB69" s="28"/>
      <c r="BC69" s="28"/>
      <c r="BD69" s="28"/>
      <c r="BE69" s="28"/>
      <c r="BF69" s="28"/>
      <c r="BG69" s="28"/>
      <c r="BH69" s="28"/>
      <c r="BI69" s="28"/>
      <c r="BJ69" s="28"/>
      <c r="BK69" s="28"/>
      <c r="BL69" s="28"/>
      <c r="BM69" s="28"/>
      <c r="BN69" s="28"/>
      <c r="BO69" s="28"/>
      <c r="BP69" s="28"/>
      <c r="BQ69" s="28"/>
      <c r="BR69" s="28"/>
      <c r="BS69" s="28"/>
      <c r="BT69" s="28"/>
      <c r="BU69" s="28"/>
      <c r="BV69" s="28"/>
      <c r="BW69" s="28"/>
      <c r="BX69" s="28"/>
    </row>
    <row r="70" spans="1:76">
      <c r="A70" s="3" t="s">
        <v>355</v>
      </c>
      <c r="B70" s="51" t="s">
        <v>356</v>
      </c>
      <c r="C70" s="3" t="s">
        <v>357</v>
      </c>
      <c r="D70" s="3" t="s">
        <v>358</v>
      </c>
      <c r="E70" s="3" t="s">
        <v>359</v>
      </c>
      <c r="F70" s="3" t="s">
        <v>360</v>
      </c>
      <c r="G70" s="3" t="s">
        <v>361</v>
      </c>
      <c r="H70" s="3" t="s">
        <v>1619</v>
      </c>
      <c r="I70" s="3" t="s">
        <v>362</v>
      </c>
      <c r="J70" s="3" t="s">
        <v>363</v>
      </c>
      <c r="K70" s="3" t="s">
        <v>364</v>
      </c>
      <c r="L70" s="317" t="str">
        <f>"CREATE TABLE "&amp;K65&amp;"("</f>
        <v>CREATE TABLE LZ_CONTRACT_PACKTYPE_REL(</v>
      </c>
      <c r="M70" s="28"/>
      <c r="N70" s="28"/>
      <c r="O70" s="28"/>
      <c r="P70" s="28"/>
      <c r="Q70" s="28"/>
      <c r="R70" s="28"/>
      <c r="S70" s="28"/>
      <c r="T70" s="28"/>
      <c r="U70" s="28"/>
      <c r="V70" s="28"/>
      <c r="W70" s="28"/>
      <c r="X70" s="28"/>
      <c r="Y70" s="28"/>
      <c r="Z70" s="28"/>
      <c r="AA70" s="28"/>
      <c r="AB70" s="28"/>
      <c r="AC70" s="28"/>
      <c r="AD70" s="28"/>
      <c r="AE70" s="28"/>
      <c r="AF70" s="28"/>
      <c r="AG70" s="28"/>
      <c r="AH70" s="28"/>
      <c r="AI70" s="28"/>
      <c r="AJ70" s="28"/>
      <c r="AK70" s="28"/>
      <c r="AL70" s="28"/>
      <c r="AM70" s="28"/>
      <c r="AN70" s="28"/>
      <c r="AO70" s="28"/>
      <c r="AP70" s="28"/>
      <c r="AQ70" s="28"/>
      <c r="AR70" s="28"/>
      <c r="AS70" s="28"/>
      <c r="AT70" s="28"/>
      <c r="AU70" s="28"/>
      <c r="AV70" s="28"/>
      <c r="AW70" s="28"/>
      <c r="AX70" s="28"/>
      <c r="AY70" s="28"/>
      <c r="AZ70" s="28"/>
      <c r="BA70" s="28"/>
      <c r="BB70" s="28"/>
      <c r="BC70" s="28"/>
      <c r="BD70" s="28"/>
      <c r="BE70" s="28"/>
      <c r="BF70" s="28"/>
      <c r="BG70" s="28"/>
      <c r="BH70" s="28"/>
      <c r="BI70" s="28"/>
      <c r="BJ70" s="28"/>
      <c r="BK70" s="28"/>
      <c r="BL70" s="28"/>
      <c r="BM70" s="28"/>
      <c r="BN70" s="28"/>
      <c r="BO70" s="28"/>
      <c r="BP70" s="28"/>
      <c r="BQ70" s="28"/>
      <c r="BR70" s="28"/>
      <c r="BS70" s="28"/>
      <c r="BT70" s="28"/>
      <c r="BU70" s="28"/>
      <c r="BV70" s="28"/>
      <c r="BW70" s="28"/>
      <c r="BX70" s="28"/>
    </row>
    <row r="71" spans="1:76">
      <c r="A71" s="4">
        <v>1</v>
      </c>
      <c r="B71" s="52" t="s">
        <v>884</v>
      </c>
      <c r="C71" s="12" t="s">
        <v>1937</v>
      </c>
      <c r="D71" s="12" t="s">
        <v>998</v>
      </c>
      <c r="E71" s="12"/>
      <c r="F71" s="12" t="s">
        <v>366</v>
      </c>
      <c r="G71" s="12"/>
      <c r="H71" s="12"/>
      <c r="I71" s="12" t="s">
        <v>1617</v>
      </c>
      <c r="J71" s="12" t="s">
        <v>149</v>
      </c>
      <c r="K71" s="45"/>
      <c r="L71" s="317" t="str">
        <f ca="1">C71&amp;" "&amp;D71&amp;IF(OR(D71="DATETIME",D71="INT"),E71,"("&amp;E71&amp;")")&amp;" "&amp;J71&amp;IF(G71&lt;&gt;""," default "&amp;G71&amp;" ","")&amp;IF(I71&lt;&gt;""," identity("&amp;I71&amp;") ","")&amp;IF(OFFSET(C71,1,0,1,1)="","",",")</f>
        <v>CAR_ID INT not null identity(1,1) ,</v>
      </c>
      <c r="M71" s="28"/>
      <c r="N71" s="28"/>
      <c r="O71" s="28"/>
      <c r="P71" s="28"/>
      <c r="Q71" s="28"/>
      <c r="R71" s="28"/>
      <c r="S71" s="28"/>
      <c r="T71" s="28"/>
      <c r="U71" s="28"/>
      <c r="V71" s="28"/>
      <c r="W71" s="28"/>
      <c r="X71" s="28"/>
      <c r="Y71" s="28"/>
      <c r="Z71" s="28"/>
      <c r="AA71" s="28"/>
      <c r="AB71" s="28"/>
      <c r="AC71" s="28"/>
      <c r="AD71" s="28"/>
      <c r="AE71" s="28"/>
      <c r="AF71" s="28"/>
      <c r="AG71" s="28"/>
      <c r="AH71" s="28"/>
      <c r="AI71" s="28"/>
      <c r="AJ71" s="28"/>
      <c r="AK71" s="28"/>
      <c r="AL71" s="28"/>
      <c r="AM71" s="28"/>
      <c r="AN71" s="28"/>
      <c r="AO71" s="28"/>
      <c r="AP71" s="28"/>
      <c r="AQ71" s="28"/>
      <c r="AR71" s="28"/>
      <c r="AS71" s="28"/>
      <c r="AT71" s="28"/>
      <c r="AU71" s="28"/>
      <c r="AV71" s="28"/>
      <c r="AW71" s="28"/>
      <c r="AX71" s="28"/>
      <c r="AY71" s="28"/>
      <c r="AZ71" s="28"/>
      <c r="BA71" s="28"/>
      <c r="BB71" s="28"/>
      <c r="BC71" s="28"/>
      <c r="BD71" s="28"/>
      <c r="BE71" s="28"/>
      <c r="BF71" s="28"/>
      <c r="BG71" s="28"/>
      <c r="BH71" s="28"/>
      <c r="BI71" s="28"/>
      <c r="BJ71" s="28"/>
      <c r="BK71" s="28"/>
      <c r="BL71" s="28"/>
      <c r="BM71" s="28"/>
      <c r="BN71" s="28"/>
      <c r="BO71" s="28"/>
      <c r="BP71" s="28"/>
      <c r="BQ71" s="28"/>
      <c r="BR71" s="28"/>
      <c r="BS71" s="28"/>
      <c r="BT71" s="28"/>
      <c r="BU71" s="28"/>
      <c r="BV71" s="28"/>
      <c r="BW71" s="28"/>
      <c r="BX71" s="28"/>
    </row>
    <row r="72" spans="1:76">
      <c r="A72" s="4">
        <v>2</v>
      </c>
      <c r="B72" s="52" t="s">
        <v>1635</v>
      </c>
      <c r="C72" s="12" t="s">
        <v>1983</v>
      </c>
      <c r="D72" s="12" t="s">
        <v>94</v>
      </c>
      <c r="E72" s="12">
        <v>100</v>
      </c>
      <c r="F72" s="12"/>
      <c r="G72" s="12"/>
      <c r="H72" s="12"/>
      <c r="I72" s="12"/>
      <c r="J72" s="12" t="s">
        <v>149</v>
      </c>
      <c r="K72" s="45"/>
      <c r="L72" s="317" t="str">
        <f t="shared" ref="L72:L81" ca="1" si="2">C72&amp;" "&amp;D72&amp;IF(OR(D72="DATETIME",D72="INT"),E72,"("&amp;E72&amp;")")&amp;" "&amp;J72&amp;IF(G72&lt;&gt;""," default "&amp;G72&amp;" ","")&amp;IF(I72&lt;&gt;""," identity("&amp;I72&amp;") ","")&amp;IF(OFFSET(C72,1,0,1,1)="","",",")</f>
        <v>CAR_CON_MAIN_ID NVARCHAR(100) not null,</v>
      </c>
      <c r="M72" s="28"/>
      <c r="N72" s="28"/>
      <c r="O72" s="28"/>
      <c r="P72" s="28"/>
      <c r="Q72" s="28"/>
      <c r="R72" s="28"/>
      <c r="S72" s="28"/>
      <c r="T72" s="28"/>
      <c r="U72" s="28"/>
      <c r="V72" s="28"/>
      <c r="W72" s="28"/>
      <c r="X72" s="28"/>
      <c r="Y72" s="28"/>
      <c r="Z72" s="28"/>
      <c r="AA72" s="28"/>
      <c r="AB72" s="28"/>
      <c r="AC72" s="28"/>
      <c r="AD72" s="28"/>
      <c r="AE72" s="28"/>
      <c r="AF72" s="28"/>
      <c r="AG72" s="28"/>
      <c r="AH72" s="28"/>
      <c r="AI72" s="28"/>
      <c r="AJ72" s="28"/>
      <c r="AK72" s="28"/>
      <c r="AL72" s="28"/>
      <c r="AM72" s="28"/>
      <c r="AN72" s="28"/>
      <c r="AO72" s="28"/>
      <c r="AP72" s="28"/>
      <c r="AQ72" s="28"/>
      <c r="AR72" s="28"/>
      <c r="AS72" s="28"/>
      <c r="AT72" s="28"/>
      <c r="AU72" s="28"/>
      <c r="AV72" s="28"/>
      <c r="AW72" s="28"/>
      <c r="AX72" s="28"/>
      <c r="AY72" s="28"/>
      <c r="AZ72" s="28"/>
      <c r="BA72" s="28"/>
      <c r="BB72" s="28"/>
      <c r="BC72" s="28"/>
      <c r="BD72" s="28"/>
      <c r="BE72" s="28"/>
      <c r="BF72" s="28"/>
      <c r="BG72" s="28"/>
      <c r="BH72" s="28"/>
      <c r="BI72" s="28"/>
      <c r="BJ72" s="28"/>
      <c r="BK72" s="28"/>
      <c r="BL72" s="28"/>
      <c r="BM72" s="28"/>
      <c r="BN72" s="28"/>
      <c r="BO72" s="28"/>
      <c r="BP72" s="28"/>
      <c r="BQ72" s="28"/>
      <c r="BR72" s="28"/>
      <c r="BS72" s="28"/>
      <c r="BT72" s="28"/>
      <c r="BU72" s="28"/>
      <c r="BV72" s="28"/>
      <c r="BW72" s="28"/>
      <c r="BX72" s="28"/>
    </row>
    <row r="73" spans="1:76">
      <c r="A73" s="4">
        <v>3</v>
      </c>
      <c r="B73" s="52" t="s">
        <v>1667</v>
      </c>
      <c r="C73" s="12" t="s">
        <v>1938</v>
      </c>
      <c r="D73" s="12" t="s">
        <v>94</v>
      </c>
      <c r="E73" s="12">
        <v>800</v>
      </c>
      <c r="F73" s="12"/>
      <c r="G73" s="12"/>
      <c r="H73" s="12"/>
      <c r="I73" s="12"/>
      <c r="J73" s="12"/>
      <c r="K73" s="45"/>
      <c r="L73" s="317" t="str">
        <f t="shared" ca="1" si="2"/>
        <v>CAR_DESC NVARCHAR(800) ,</v>
      </c>
      <c r="M73" s="28"/>
      <c r="N73" s="28"/>
      <c r="O73" s="28"/>
      <c r="P73" s="28"/>
      <c r="Q73" s="28"/>
      <c r="R73" s="28"/>
      <c r="S73" s="28"/>
      <c r="T73" s="28"/>
      <c r="U73" s="28"/>
      <c r="V73" s="28"/>
      <c r="W73" s="28"/>
      <c r="X73" s="28"/>
      <c r="Y73" s="28"/>
      <c r="Z73" s="28"/>
      <c r="AA73" s="28"/>
      <c r="AB73" s="28"/>
      <c r="AC73" s="28"/>
      <c r="AD73" s="28"/>
      <c r="AE73" s="28"/>
      <c r="AF73" s="28"/>
      <c r="AG73" s="28"/>
      <c r="AH73" s="28"/>
      <c r="AI73" s="28"/>
      <c r="AJ73" s="28"/>
      <c r="AK73" s="28"/>
      <c r="AL73" s="28"/>
      <c r="AM73" s="28"/>
      <c r="AN73" s="28"/>
      <c r="AO73" s="28"/>
      <c r="AP73" s="28"/>
      <c r="AQ73" s="28"/>
      <c r="AR73" s="28"/>
      <c r="AS73" s="28"/>
      <c r="AT73" s="28"/>
      <c r="AU73" s="28"/>
      <c r="AV73" s="28"/>
      <c r="AW73" s="28"/>
      <c r="AX73" s="28"/>
      <c r="AY73" s="28"/>
      <c r="AZ73" s="28"/>
      <c r="BA73" s="28"/>
      <c r="BB73" s="28"/>
      <c r="BC73" s="28"/>
      <c r="BD73" s="28"/>
      <c r="BE73" s="28"/>
      <c r="BF73" s="28"/>
      <c r="BG73" s="28"/>
      <c r="BH73" s="28"/>
      <c r="BI73" s="28"/>
      <c r="BJ73" s="28"/>
      <c r="BK73" s="28"/>
      <c r="BL73" s="28"/>
      <c r="BM73" s="28"/>
      <c r="BN73" s="28"/>
      <c r="BO73" s="28"/>
      <c r="BP73" s="28"/>
      <c r="BQ73" s="28"/>
      <c r="BR73" s="28"/>
      <c r="BS73" s="28"/>
      <c r="BT73" s="28"/>
      <c r="BU73" s="28"/>
      <c r="BV73" s="28"/>
      <c r="BW73" s="28"/>
      <c r="BX73" s="28"/>
    </row>
    <row r="74" spans="1:76">
      <c r="A74" s="4">
        <v>4</v>
      </c>
      <c r="B74" s="52" t="s">
        <v>1668</v>
      </c>
      <c r="C74" s="12" t="s">
        <v>1984</v>
      </c>
      <c r="D74" s="12" t="s">
        <v>998</v>
      </c>
      <c r="E74" s="12"/>
      <c r="F74" s="12"/>
      <c r="G74" s="12"/>
      <c r="H74" s="12"/>
      <c r="I74" s="12"/>
      <c r="J74" s="12" t="s">
        <v>149</v>
      </c>
      <c r="K74" s="45"/>
      <c r="L74" s="317" t="str">
        <f t="shared" ca="1" si="2"/>
        <v>CAR_PACKTYPEID INT not null,</v>
      </c>
      <c r="M74" s="28"/>
      <c r="N74" s="28"/>
      <c r="O74" s="28"/>
      <c r="P74" s="28"/>
      <c r="Q74" s="28"/>
      <c r="R74" s="28"/>
      <c r="S74" s="28"/>
      <c r="T74" s="28"/>
      <c r="U74" s="28"/>
      <c r="V74" s="28"/>
      <c r="W74" s="28"/>
      <c r="X74" s="28"/>
      <c r="Y74" s="28"/>
      <c r="Z74" s="28"/>
      <c r="AA74" s="28"/>
      <c r="AB74" s="28"/>
      <c r="AC74" s="28"/>
      <c r="AD74" s="28"/>
      <c r="AE74" s="28"/>
      <c r="AF74" s="28"/>
      <c r="AG74" s="28"/>
      <c r="AH74" s="28"/>
      <c r="AI74" s="28"/>
      <c r="AJ74" s="28"/>
      <c r="AK74" s="28"/>
      <c r="AL74" s="28"/>
      <c r="AM74" s="28"/>
      <c r="AN74" s="28"/>
      <c r="AO74" s="28"/>
      <c r="AP74" s="28"/>
      <c r="AQ74" s="28"/>
      <c r="AR74" s="28"/>
      <c r="AS74" s="28"/>
      <c r="AT74" s="28"/>
      <c r="AU74" s="28"/>
      <c r="AV74" s="28"/>
      <c r="AW74" s="28"/>
      <c r="AX74" s="28"/>
      <c r="AY74" s="28"/>
      <c r="AZ74" s="28"/>
      <c r="BA74" s="28"/>
      <c r="BB74" s="28"/>
      <c r="BC74" s="28"/>
      <c r="BD74" s="28"/>
      <c r="BE74" s="28"/>
      <c r="BF74" s="28"/>
      <c r="BG74" s="28"/>
      <c r="BH74" s="28"/>
      <c r="BI74" s="28"/>
      <c r="BJ74" s="28"/>
      <c r="BK74" s="28"/>
      <c r="BL74" s="28"/>
      <c r="BM74" s="28"/>
      <c r="BN74" s="28"/>
      <c r="BO74" s="28"/>
      <c r="BP74" s="28"/>
      <c r="BQ74" s="28"/>
      <c r="BR74" s="28"/>
      <c r="BS74" s="28"/>
      <c r="BT74" s="28"/>
      <c r="BU74" s="28"/>
      <c r="BV74" s="28"/>
      <c r="BW74" s="28"/>
      <c r="BX74" s="28"/>
    </row>
    <row r="75" spans="1:76">
      <c r="A75" s="4">
        <v>5</v>
      </c>
      <c r="B75" s="52" t="s">
        <v>1613</v>
      </c>
      <c r="C75" s="12" t="s">
        <v>1665</v>
      </c>
      <c r="D75" s="12" t="s">
        <v>1109</v>
      </c>
      <c r="E75" s="12">
        <v>40</v>
      </c>
      <c r="F75" s="12"/>
      <c r="G75" s="12"/>
      <c r="H75" s="12"/>
      <c r="I75" s="12"/>
      <c r="J75" s="12" t="s">
        <v>1669</v>
      </c>
      <c r="K75" s="45"/>
      <c r="L75" s="317" t="str">
        <f t="shared" ca="1" si="2"/>
        <v>CAR_PACKTYPE VARCHAR(40) not null,</v>
      </c>
      <c r="M75" s="28"/>
      <c r="N75" s="28"/>
      <c r="O75" s="28"/>
      <c r="P75" s="28"/>
      <c r="Q75" s="28"/>
      <c r="R75" s="28"/>
      <c r="S75" s="28"/>
      <c r="T75" s="28"/>
      <c r="U75" s="28"/>
      <c r="V75" s="28"/>
      <c r="W75" s="28"/>
      <c r="X75" s="28"/>
      <c r="Y75" s="28"/>
      <c r="Z75" s="28"/>
      <c r="AA75" s="28"/>
      <c r="AB75" s="28"/>
      <c r="AC75" s="28"/>
      <c r="AD75" s="28"/>
      <c r="AE75" s="28"/>
      <c r="AF75" s="28"/>
      <c r="AG75" s="28"/>
      <c r="AH75" s="28"/>
      <c r="AI75" s="28"/>
      <c r="AJ75" s="28"/>
      <c r="AK75" s="28"/>
      <c r="AL75" s="28"/>
      <c r="AM75" s="28"/>
      <c r="AN75" s="28"/>
      <c r="AO75" s="28"/>
      <c r="AP75" s="28"/>
      <c r="AQ75" s="28"/>
      <c r="AR75" s="28"/>
      <c r="AS75" s="28"/>
      <c r="AT75" s="28"/>
      <c r="AU75" s="28"/>
      <c r="AV75" s="28"/>
      <c r="AW75" s="28"/>
      <c r="AX75" s="28"/>
      <c r="AY75" s="28"/>
      <c r="AZ75" s="28"/>
      <c r="BA75" s="28"/>
      <c r="BB75" s="28"/>
      <c r="BC75" s="28"/>
      <c r="BD75" s="28"/>
      <c r="BE75" s="28"/>
      <c r="BF75" s="28"/>
      <c r="BG75" s="28"/>
      <c r="BH75" s="28"/>
      <c r="BI75" s="28"/>
      <c r="BJ75" s="28"/>
      <c r="BK75" s="28"/>
      <c r="BL75" s="28"/>
      <c r="BM75" s="28"/>
      <c r="BN75" s="28"/>
      <c r="BO75" s="28"/>
      <c r="BP75" s="28"/>
      <c r="BQ75" s="28"/>
      <c r="BR75" s="28"/>
      <c r="BS75" s="28"/>
      <c r="BT75" s="28"/>
      <c r="BU75" s="28"/>
      <c r="BV75" s="28"/>
      <c r="BW75" s="28"/>
      <c r="BX75" s="28"/>
    </row>
    <row r="76" spans="1:76">
      <c r="A76" s="4">
        <v>6</v>
      </c>
      <c r="B76" s="52" t="s">
        <v>1922</v>
      </c>
      <c r="C76" s="12" t="s">
        <v>1933</v>
      </c>
      <c r="D76" s="12" t="s">
        <v>122</v>
      </c>
      <c r="E76" s="12" t="s">
        <v>537</v>
      </c>
      <c r="F76" s="12"/>
      <c r="G76" s="12"/>
      <c r="H76" s="12"/>
      <c r="I76" s="12"/>
      <c r="J76" s="12" t="s">
        <v>488</v>
      </c>
      <c r="K76" s="45" t="s">
        <v>1676</v>
      </c>
      <c r="L76" s="317" t="str">
        <f t="shared" ca="1" si="2"/>
        <v>CAR_THEORY_PRICE NUMERIC(11,2) not null,</v>
      </c>
      <c r="M76" s="28"/>
      <c r="N76" s="28"/>
      <c r="O76" s="28"/>
      <c r="P76" s="28"/>
      <c r="Q76" s="28"/>
      <c r="R76" s="28"/>
      <c r="S76" s="28"/>
      <c r="T76" s="28"/>
      <c r="U76" s="28"/>
      <c r="V76" s="28"/>
      <c r="W76" s="28"/>
      <c r="X76" s="28"/>
      <c r="Y76" s="28"/>
      <c r="Z76" s="28"/>
      <c r="AA76" s="28"/>
      <c r="AB76" s="28"/>
      <c r="AC76" s="28"/>
      <c r="AD76" s="28"/>
      <c r="AE76" s="28"/>
      <c r="AF76" s="28"/>
      <c r="AG76" s="28"/>
      <c r="AH76" s="28"/>
      <c r="AI76" s="28"/>
      <c r="AJ76" s="28"/>
      <c r="AK76" s="28"/>
      <c r="AL76" s="28"/>
      <c r="AM76" s="28"/>
      <c r="AN76" s="28"/>
      <c r="AO76" s="28"/>
      <c r="AP76" s="28"/>
      <c r="AQ76" s="28"/>
      <c r="AR76" s="28"/>
      <c r="AS76" s="28"/>
      <c r="AT76" s="28"/>
      <c r="AU76" s="28"/>
      <c r="AV76" s="28"/>
      <c r="AW76" s="28"/>
      <c r="AX76" s="28"/>
      <c r="AY76" s="28"/>
      <c r="AZ76" s="28"/>
      <c r="BA76" s="28"/>
      <c r="BB76" s="28"/>
      <c r="BC76" s="28"/>
      <c r="BD76" s="28"/>
      <c r="BE76" s="28"/>
      <c r="BF76" s="28"/>
      <c r="BG76" s="28"/>
      <c r="BH76" s="28"/>
      <c r="BI76" s="28"/>
      <c r="BJ76" s="28"/>
      <c r="BK76" s="28"/>
      <c r="BL76" s="28"/>
      <c r="BM76" s="28"/>
      <c r="BN76" s="28"/>
      <c r="BO76" s="28"/>
      <c r="BP76" s="28"/>
      <c r="BQ76" s="28"/>
      <c r="BR76" s="28"/>
      <c r="BS76" s="28"/>
      <c r="BT76" s="28"/>
      <c r="BU76" s="28"/>
      <c r="BV76" s="28"/>
      <c r="BW76" s="28"/>
      <c r="BX76" s="28"/>
    </row>
    <row r="77" spans="1:76">
      <c r="A77" s="4">
        <v>7</v>
      </c>
      <c r="B77" s="299" t="s">
        <v>1923</v>
      </c>
      <c r="C77" s="300" t="s">
        <v>1939</v>
      </c>
      <c r="D77" s="300" t="s">
        <v>122</v>
      </c>
      <c r="E77" s="300" t="s">
        <v>537</v>
      </c>
      <c r="F77" s="300"/>
      <c r="G77" s="300"/>
      <c r="H77" s="300"/>
      <c r="I77" s="300"/>
      <c r="J77" s="300"/>
      <c r="K77" s="301" t="s">
        <v>1924</v>
      </c>
      <c r="L77" s="317" t="str">
        <f t="shared" ca="1" si="2"/>
        <v>CAR_THEORY_ACT_PRICE NUMERIC(11,2) ,</v>
      </c>
      <c r="M77" s="28"/>
      <c r="N77" s="28"/>
      <c r="O77" s="28"/>
      <c r="P77" s="28"/>
      <c r="Q77" s="28"/>
      <c r="R77" s="28"/>
      <c r="S77" s="28"/>
      <c r="T77" s="28"/>
      <c r="U77" s="28"/>
      <c r="V77" s="28"/>
      <c r="W77" s="28"/>
      <c r="X77" s="28"/>
      <c r="Y77" s="28"/>
      <c r="Z77" s="28"/>
      <c r="AA77" s="28"/>
      <c r="AB77" s="28"/>
      <c r="AC77" s="28"/>
      <c r="AD77" s="28"/>
      <c r="AE77" s="28"/>
      <c r="AF77" s="28"/>
      <c r="AG77" s="28"/>
      <c r="AH77" s="28"/>
      <c r="AI77" s="28"/>
      <c r="AJ77" s="28"/>
      <c r="AK77" s="28"/>
      <c r="AL77" s="28"/>
      <c r="AM77" s="28"/>
      <c r="AN77" s="28"/>
      <c r="AO77" s="28"/>
      <c r="AP77" s="28"/>
      <c r="AQ77" s="28"/>
      <c r="AR77" s="28"/>
      <c r="AS77" s="28"/>
      <c r="AT77" s="28"/>
      <c r="AU77" s="28"/>
      <c r="AV77" s="28"/>
      <c r="AW77" s="28"/>
      <c r="AX77" s="28"/>
      <c r="AY77" s="28"/>
      <c r="AZ77" s="28"/>
      <c r="BA77" s="28"/>
      <c r="BB77" s="28"/>
      <c r="BC77" s="28"/>
      <c r="BD77" s="28"/>
      <c r="BE77" s="28"/>
      <c r="BF77" s="28"/>
      <c r="BG77" s="28"/>
      <c r="BH77" s="28"/>
      <c r="BI77" s="28"/>
      <c r="BJ77" s="28"/>
      <c r="BK77" s="28"/>
      <c r="BL77" s="28"/>
      <c r="BM77" s="28"/>
      <c r="BN77" s="28"/>
      <c r="BO77" s="28"/>
      <c r="BP77" s="28"/>
      <c r="BQ77" s="28"/>
      <c r="BR77" s="28"/>
      <c r="BS77" s="28"/>
      <c r="BT77" s="28"/>
      <c r="BU77" s="28"/>
      <c r="BV77" s="28"/>
      <c r="BW77" s="28"/>
      <c r="BX77" s="28"/>
    </row>
    <row r="78" spans="1:76">
      <c r="A78" s="4">
        <v>8</v>
      </c>
      <c r="B78" s="299" t="s">
        <v>239</v>
      </c>
      <c r="C78" s="300" t="s">
        <v>1985</v>
      </c>
      <c r="D78" s="12" t="s">
        <v>122</v>
      </c>
      <c r="E78" s="12" t="s">
        <v>1616</v>
      </c>
      <c r="F78" s="12"/>
      <c r="G78" s="12"/>
      <c r="H78" s="12"/>
      <c r="I78" s="12"/>
      <c r="J78" s="12" t="s">
        <v>149</v>
      </c>
      <c r="K78" s="45" t="s">
        <v>1618</v>
      </c>
      <c r="L78" s="317" t="str">
        <f t="shared" ca="1" si="2"/>
        <v>CAR_PRICE NUMERIC(11,2) not null,</v>
      </c>
      <c r="M78" s="28"/>
      <c r="N78" s="28"/>
      <c r="O78" s="28"/>
      <c r="P78" s="28"/>
      <c r="Q78" s="28"/>
      <c r="R78" s="28"/>
      <c r="S78" s="28"/>
      <c r="T78" s="28"/>
      <c r="U78" s="28"/>
      <c r="V78" s="28"/>
      <c r="W78" s="28"/>
      <c r="X78" s="28"/>
      <c r="Y78" s="28"/>
      <c r="Z78" s="28"/>
      <c r="AA78" s="28"/>
      <c r="AB78" s="28"/>
      <c r="AC78" s="28"/>
      <c r="AD78" s="28"/>
      <c r="AE78" s="28"/>
      <c r="AF78" s="28"/>
      <c r="AG78" s="28"/>
      <c r="AH78" s="28"/>
      <c r="AI78" s="28"/>
      <c r="AJ78" s="28"/>
      <c r="AK78" s="28"/>
      <c r="AL78" s="28"/>
      <c r="AM78" s="28"/>
      <c r="AN78" s="28"/>
      <c r="AO78" s="28"/>
      <c r="AP78" s="28"/>
      <c r="AQ78" s="28"/>
      <c r="AR78" s="28"/>
      <c r="AS78" s="28"/>
      <c r="AT78" s="28"/>
      <c r="AU78" s="28"/>
      <c r="AV78" s="28"/>
      <c r="AW78" s="28"/>
      <c r="AX78" s="28"/>
      <c r="AY78" s="28"/>
      <c r="AZ78" s="28"/>
      <c r="BA78" s="28"/>
      <c r="BB78" s="28"/>
      <c r="BC78" s="28"/>
      <c r="BD78" s="28"/>
      <c r="BE78" s="28"/>
      <c r="BF78" s="28"/>
      <c r="BG78" s="28"/>
      <c r="BH78" s="28"/>
      <c r="BI78" s="28"/>
      <c r="BJ78" s="28"/>
      <c r="BK78" s="28"/>
      <c r="BL78" s="28"/>
      <c r="BM78" s="28"/>
      <c r="BN78" s="28"/>
      <c r="BO78" s="28"/>
      <c r="BP78" s="28"/>
      <c r="BQ78" s="28"/>
      <c r="BR78" s="28"/>
      <c r="BS78" s="28"/>
      <c r="BT78" s="28"/>
      <c r="BU78" s="28"/>
      <c r="BV78" s="28"/>
      <c r="BW78" s="28"/>
      <c r="BX78" s="28"/>
    </row>
    <row r="79" spans="1:76">
      <c r="A79" s="4">
        <v>9</v>
      </c>
      <c r="B79" s="52" t="s">
        <v>1981</v>
      </c>
      <c r="C79" s="12" t="s">
        <v>1986</v>
      </c>
      <c r="D79" s="12" t="s">
        <v>122</v>
      </c>
      <c r="E79" s="12" t="s">
        <v>1616</v>
      </c>
      <c r="F79" s="12"/>
      <c r="G79" s="12"/>
      <c r="H79" s="12"/>
      <c r="I79" s="12"/>
      <c r="J79" s="12"/>
      <c r="K79" s="45"/>
      <c r="L79" s="317" t="str">
        <f t="shared" ca="1" si="2"/>
        <v>CAR_COST NUMERIC(11,2) ,</v>
      </c>
      <c r="M79" s="321" t="str">
        <f ca="1">"ALTER TABLE "&amp;K65&amp;" ADD "&amp;L79</f>
        <v>ALTER TABLE LZ_CONTRACT_PACKTYPE_REL ADD CAR_COST NUMERIC(11,2) ,</v>
      </c>
      <c r="N79" s="28"/>
      <c r="O79" s="28"/>
      <c r="P79" s="28"/>
      <c r="Q79" s="28"/>
      <c r="R79" s="28"/>
      <c r="S79" s="28"/>
      <c r="T79" s="28"/>
      <c r="U79" s="28"/>
      <c r="V79" s="28"/>
      <c r="W79" s="28"/>
      <c r="X79" s="28"/>
      <c r="Y79" s="28"/>
      <c r="Z79" s="28"/>
      <c r="AA79" s="28"/>
      <c r="AB79" s="28"/>
      <c r="AC79" s="28"/>
      <c r="AD79" s="28"/>
      <c r="AE79" s="28"/>
      <c r="AF79" s="28"/>
      <c r="AG79" s="28"/>
      <c r="AH79" s="28"/>
      <c r="AI79" s="28"/>
      <c r="AJ79" s="28"/>
      <c r="AK79" s="28"/>
      <c r="AL79" s="28"/>
      <c r="AM79" s="28"/>
      <c r="AN79" s="28"/>
      <c r="AO79" s="28"/>
      <c r="AP79" s="28"/>
      <c r="AQ79" s="28"/>
      <c r="AR79" s="28"/>
      <c r="AS79" s="28"/>
      <c r="AT79" s="28"/>
      <c r="AU79" s="28"/>
      <c r="AV79" s="28"/>
      <c r="AW79" s="28"/>
      <c r="AX79" s="28"/>
      <c r="AY79" s="28"/>
      <c r="AZ79" s="28"/>
      <c r="BA79" s="28"/>
      <c r="BB79" s="28"/>
      <c r="BC79" s="28"/>
      <c r="BD79" s="28"/>
      <c r="BE79" s="28"/>
      <c r="BF79" s="28"/>
      <c r="BG79" s="28"/>
      <c r="BH79" s="28"/>
      <c r="BI79" s="28"/>
      <c r="BJ79" s="28"/>
      <c r="BK79" s="28"/>
      <c r="BL79" s="28"/>
      <c r="BM79" s="28"/>
      <c r="BN79" s="28"/>
      <c r="BO79" s="28"/>
      <c r="BP79" s="28"/>
      <c r="BQ79" s="28"/>
      <c r="BR79" s="28"/>
      <c r="BS79" s="28"/>
      <c r="BT79" s="28"/>
      <c r="BU79" s="28"/>
      <c r="BV79" s="28"/>
      <c r="BW79" s="28"/>
      <c r="BX79" s="28"/>
    </row>
    <row r="80" spans="1:76">
      <c r="A80" s="4">
        <v>10</v>
      </c>
      <c r="B80" s="52" t="s">
        <v>1614</v>
      </c>
      <c r="C80" s="12" t="s">
        <v>1615</v>
      </c>
      <c r="D80" s="12" t="s">
        <v>1109</v>
      </c>
      <c r="E80" s="12">
        <v>20</v>
      </c>
      <c r="F80" s="12"/>
      <c r="G80" s="12"/>
      <c r="H80" s="12"/>
      <c r="I80" s="12"/>
      <c r="J80" s="12" t="s">
        <v>149</v>
      </c>
      <c r="K80" s="45"/>
      <c r="L80" s="317" t="str">
        <f t="shared" ca="1" si="2"/>
        <v>CAR_STATUS VARCHAR(20) not null,</v>
      </c>
      <c r="M80" s="28"/>
      <c r="N80" s="28"/>
      <c r="O80" s="28"/>
      <c r="P80" s="28"/>
      <c r="Q80" s="28"/>
      <c r="R80" s="28"/>
      <c r="S80" s="28"/>
      <c r="T80" s="28"/>
      <c r="U80" s="28"/>
      <c r="V80" s="28"/>
      <c r="W80" s="28"/>
      <c r="X80" s="28"/>
      <c r="Y80" s="28"/>
      <c r="Z80" s="28"/>
      <c r="AA80" s="28"/>
      <c r="AB80" s="28"/>
      <c r="AC80" s="28"/>
      <c r="AD80" s="28"/>
      <c r="AE80" s="28"/>
      <c r="AF80" s="28"/>
      <c r="AG80" s="28"/>
      <c r="AH80" s="28"/>
      <c r="AI80" s="28"/>
      <c r="AJ80" s="28"/>
      <c r="AK80" s="28"/>
      <c r="AL80" s="28"/>
      <c r="AM80" s="28"/>
      <c r="AN80" s="28"/>
      <c r="AO80" s="28"/>
      <c r="AP80" s="28"/>
      <c r="AQ80" s="28"/>
      <c r="AR80" s="28"/>
      <c r="AS80" s="28"/>
      <c r="AT80" s="28"/>
      <c r="AU80" s="28"/>
      <c r="AV80" s="28"/>
      <c r="AW80" s="28"/>
      <c r="AX80" s="28"/>
      <c r="AY80" s="28"/>
      <c r="AZ80" s="28"/>
      <c r="BA80" s="28"/>
      <c r="BB80" s="28"/>
      <c r="BC80" s="28"/>
      <c r="BD80" s="28"/>
      <c r="BE80" s="28"/>
      <c r="BF80" s="28"/>
      <c r="BG80" s="28"/>
      <c r="BH80" s="28"/>
      <c r="BI80" s="28"/>
      <c r="BJ80" s="28"/>
      <c r="BK80" s="28"/>
      <c r="BL80" s="28"/>
      <c r="BM80" s="28"/>
      <c r="BN80" s="28"/>
      <c r="BO80" s="28"/>
      <c r="BP80" s="28"/>
      <c r="BQ80" s="28"/>
      <c r="BR80" s="28"/>
      <c r="BS80" s="28"/>
      <c r="BT80" s="28"/>
      <c r="BU80" s="28"/>
      <c r="BV80" s="28"/>
      <c r="BW80" s="28"/>
      <c r="BX80" s="28"/>
    </row>
    <row r="81" spans="1:76" ht="12.75" customHeight="1">
      <c r="A81" s="4">
        <v>11</v>
      </c>
      <c r="B81" s="52" t="s">
        <v>376</v>
      </c>
      <c r="C81" s="12" t="s">
        <v>1611</v>
      </c>
      <c r="D81" s="12" t="s">
        <v>998</v>
      </c>
      <c r="E81" s="12"/>
      <c r="F81" s="12"/>
      <c r="G81" s="12"/>
      <c r="H81" s="12"/>
      <c r="I81" s="12"/>
      <c r="J81" s="12" t="s">
        <v>149</v>
      </c>
      <c r="K81" s="12"/>
      <c r="L81" s="317" t="str">
        <f t="shared" ca="1" si="2"/>
        <v>CAR_REGISTOR INT not null,</v>
      </c>
      <c r="M81" s="28"/>
      <c r="N81" s="28"/>
      <c r="O81" s="28"/>
      <c r="P81" s="28"/>
      <c r="Q81" s="28"/>
      <c r="R81" s="28"/>
      <c r="S81" s="28"/>
      <c r="T81" s="28"/>
      <c r="U81" s="28"/>
      <c r="V81" s="28"/>
      <c r="W81" s="28"/>
      <c r="X81" s="28"/>
      <c r="Y81" s="28"/>
      <c r="Z81" s="28"/>
      <c r="AA81" s="28"/>
      <c r="AB81" s="28"/>
      <c r="AC81" s="28"/>
      <c r="AD81" s="28"/>
      <c r="AE81" s="28"/>
      <c r="AF81" s="28"/>
      <c r="AG81" s="28"/>
      <c r="AH81" s="28"/>
      <c r="AI81" s="28"/>
      <c r="AJ81" s="28"/>
      <c r="AK81" s="28"/>
      <c r="AL81" s="28"/>
      <c r="AM81" s="28"/>
      <c r="AN81" s="28"/>
      <c r="AO81" s="28"/>
      <c r="AP81" s="28"/>
      <c r="AQ81" s="28"/>
      <c r="AR81" s="28"/>
      <c r="AS81" s="28"/>
      <c r="AT81" s="28"/>
      <c r="AU81" s="28"/>
      <c r="AV81" s="28"/>
      <c r="AW81" s="28"/>
      <c r="AX81" s="28"/>
      <c r="AY81" s="28"/>
      <c r="AZ81" s="28"/>
      <c r="BA81" s="28"/>
      <c r="BB81" s="28"/>
      <c r="BC81" s="28"/>
      <c r="BD81" s="28"/>
      <c r="BE81" s="28"/>
      <c r="BF81" s="28"/>
      <c r="BG81" s="28"/>
      <c r="BH81" s="28"/>
      <c r="BI81" s="28"/>
      <c r="BJ81" s="28"/>
      <c r="BK81" s="28"/>
      <c r="BL81" s="28"/>
      <c r="BM81" s="28"/>
      <c r="BN81" s="28"/>
      <c r="BO81" s="28"/>
      <c r="BP81" s="28"/>
      <c r="BQ81" s="28"/>
      <c r="BR81" s="28"/>
      <c r="BS81" s="28"/>
      <c r="BT81" s="28"/>
      <c r="BU81" s="28"/>
      <c r="BV81" s="28"/>
      <c r="BW81" s="28"/>
      <c r="BX81" s="28"/>
    </row>
    <row r="82" spans="1:76">
      <c r="A82" s="4">
        <v>12</v>
      </c>
      <c r="B82" s="52" t="s">
        <v>377</v>
      </c>
      <c r="C82" s="12" t="s">
        <v>1612</v>
      </c>
      <c r="D82" s="12" t="s">
        <v>499</v>
      </c>
      <c r="E82" s="12"/>
      <c r="F82" s="12"/>
      <c r="G82" s="92" t="s">
        <v>370</v>
      </c>
      <c r="H82" s="92"/>
      <c r="I82" s="12"/>
      <c r="J82" s="12" t="s">
        <v>1898</v>
      </c>
      <c r="K82" s="12"/>
      <c r="L82" s="317" t="str">
        <f ca="1">C82&amp;" "&amp;D82&amp;IF(OR(D82="DATETIME",D82="INT"),E82,"("&amp;E82&amp;")")&amp;" "&amp;J82&amp;IF(G82&lt;&gt;""," default "&amp;G82&amp;" ","")&amp;IF(I82&lt;&gt;""," identity("&amp;I82&amp;") ","")&amp;IF(OFFSET(C82,1,0,1,1)="","",",")</f>
        <v xml:space="preserve">CAR_REGIST_DATE DATETIME not null default GETDATE() </v>
      </c>
      <c r="M82" s="28"/>
      <c r="N82" s="28"/>
      <c r="O82" s="28"/>
      <c r="P82" s="28"/>
      <c r="Q82" s="28"/>
      <c r="R82" s="28"/>
      <c r="S82" s="28"/>
      <c r="T82" s="28"/>
      <c r="U82" s="28"/>
      <c r="V82" s="28"/>
      <c r="W82" s="28"/>
      <c r="X82" s="28"/>
      <c r="Y82" s="28"/>
      <c r="Z82" s="28"/>
      <c r="AA82" s="28"/>
      <c r="AB82" s="28"/>
      <c r="AC82" s="28"/>
      <c r="AD82" s="28"/>
      <c r="AE82" s="28"/>
      <c r="AF82" s="28"/>
      <c r="AG82" s="28"/>
      <c r="AH82" s="28"/>
      <c r="AI82" s="28"/>
      <c r="AJ82" s="28"/>
      <c r="AK82" s="28"/>
      <c r="AL82" s="28"/>
      <c r="AM82" s="28"/>
      <c r="AN82" s="28"/>
      <c r="AO82" s="28"/>
      <c r="AP82" s="28"/>
      <c r="AQ82" s="28"/>
      <c r="AR82" s="28"/>
      <c r="AS82" s="28"/>
      <c r="AT82" s="28"/>
      <c r="AU82" s="28"/>
      <c r="AV82" s="28"/>
      <c r="AW82" s="28"/>
      <c r="AX82" s="28"/>
      <c r="AY82" s="28"/>
      <c r="AZ82" s="28"/>
      <c r="BA82" s="28"/>
      <c r="BB82" s="28"/>
      <c r="BC82" s="28"/>
      <c r="BD82" s="28"/>
      <c r="BE82" s="28"/>
      <c r="BF82" s="28"/>
      <c r="BG82" s="28"/>
      <c r="BH82" s="28"/>
      <c r="BI82" s="28"/>
      <c r="BJ82" s="28"/>
      <c r="BK82" s="28"/>
      <c r="BL82" s="28"/>
      <c r="BM82" s="28"/>
      <c r="BN82" s="28"/>
      <c r="BO82" s="28"/>
      <c r="BP82" s="28"/>
      <c r="BQ82" s="28"/>
      <c r="BR82" s="28"/>
      <c r="BS82" s="28"/>
      <c r="BT82" s="28"/>
      <c r="BU82" s="28"/>
      <c r="BV82" s="28"/>
      <c r="BW82" s="28"/>
      <c r="BX82" s="28"/>
    </row>
    <row r="83" spans="1:76">
      <c r="A83" s="28"/>
      <c r="B83" s="28"/>
      <c r="C83" s="28"/>
      <c r="D83" s="28"/>
      <c r="E83" s="28"/>
      <c r="F83" s="28"/>
      <c r="G83" s="28"/>
      <c r="H83" s="28"/>
      <c r="I83" s="28"/>
      <c r="J83" s="28"/>
      <c r="K83" s="28"/>
      <c r="L83" s="319" t="str">
        <f ca="1">"PRIMARY KEY("&amp;IF(OFFSET(C71,0,3,1,1)="PK",C71&amp;IF(OFFSET(C71,1,3,1,1)="","",","),"")&amp;IF(OFFSET(C71,1,3,1,1)="PK",OFFSET(C71,1,0,1,1)&amp;IF(OFFSET(C71,1,0,1,1)="",",",""),"")&amp;"));"</f>
        <v>PRIMARY KEY(CAR_ID));</v>
      </c>
      <c r="M83" s="28"/>
      <c r="N83" s="28"/>
      <c r="O83" s="28"/>
      <c r="P83" s="28"/>
      <c r="Q83" s="28"/>
      <c r="R83" s="28"/>
      <c r="S83" s="28"/>
      <c r="T83" s="28"/>
      <c r="U83" s="28"/>
      <c r="V83" s="28"/>
      <c r="W83" s="28"/>
      <c r="X83" s="28"/>
      <c r="Y83" s="28"/>
      <c r="Z83" s="28"/>
      <c r="AA83" s="28"/>
      <c r="AB83" s="28"/>
      <c r="AC83" s="28"/>
      <c r="AD83" s="28"/>
      <c r="AE83" s="28"/>
      <c r="AF83" s="28"/>
      <c r="AG83" s="28"/>
      <c r="AH83" s="28"/>
      <c r="AI83" s="28"/>
      <c r="AJ83" s="28"/>
      <c r="AK83" s="28"/>
      <c r="AL83" s="28"/>
      <c r="AM83" s="28"/>
      <c r="AN83" s="28"/>
      <c r="AO83" s="28"/>
      <c r="AP83" s="28"/>
      <c r="AQ83" s="28"/>
      <c r="AR83" s="28"/>
      <c r="AS83" s="28"/>
      <c r="AT83" s="28"/>
      <c r="AU83" s="28"/>
      <c r="AV83" s="28"/>
      <c r="AW83" s="28"/>
      <c r="AX83" s="28"/>
      <c r="AY83" s="28"/>
      <c r="AZ83" s="28"/>
      <c r="BA83" s="28"/>
      <c r="BB83" s="28"/>
      <c r="BC83" s="28"/>
      <c r="BD83" s="28"/>
      <c r="BE83" s="28"/>
      <c r="BF83" s="28"/>
      <c r="BG83" s="28"/>
      <c r="BH83" s="28"/>
      <c r="BI83" s="28"/>
      <c r="BJ83" s="28"/>
      <c r="BK83" s="28"/>
      <c r="BL83" s="28"/>
      <c r="BM83" s="28"/>
      <c r="BN83" s="28"/>
      <c r="BO83" s="28"/>
      <c r="BP83" s="28"/>
      <c r="BQ83" s="28"/>
      <c r="BR83" s="28"/>
      <c r="BS83" s="28"/>
      <c r="BT83" s="28"/>
      <c r="BU83" s="28"/>
      <c r="BV83" s="28"/>
      <c r="BW83" s="28"/>
      <c r="BX83" s="28"/>
    </row>
    <row r="84" spans="1:76">
      <c r="A84" s="28"/>
      <c r="B84" s="28"/>
      <c r="C84" s="28"/>
      <c r="D84" s="28"/>
      <c r="E84" s="28"/>
      <c r="F84" s="28"/>
      <c r="G84" s="28"/>
      <c r="H84" s="28"/>
      <c r="I84" s="28"/>
      <c r="J84" s="28"/>
      <c r="K84" s="28"/>
      <c r="L84" s="319" t="s">
        <v>322</v>
      </c>
      <c r="M84" s="28"/>
      <c r="N84" s="28"/>
      <c r="O84" s="28"/>
      <c r="P84" s="28"/>
      <c r="Q84" s="28"/>
      <c r="R84" s="28"/>
      <c r="S84" s="28"/>
      <c r="T84" s="28"/>
      <c r="U84" s="28"/>
      <c r="V84" s="28"/>
      <c r="W84" s="28"/>
      <c r="X84" s="28"/>
      <c r="Y84" s="28"/>
      <c r="Z84" s="28"/>
      <c r="AA84" s="28"/>
      <c r="AB84" s="28"/>
      <c r="AC84" s="28"/>
      <c r="AD84" s="28"/>
      <c r="AE84" s="28"/>
      <c r="AF84" s="28"/>
      <c r="AG84" s="28"/>
      <c r="AH84" s="28"/>
      <c r="AI84" s="28"/>
      <c r="AJ84" s="28"/>
      <c r="AK84" s="28"/>
      <c r="AL84" s="28"/>
      <c r="AM84" s="28"/>
      <c r="AN84" s="28"/>
      <c r="AO84" s="28"/>
      <c r="AP84" s="28"/>
      <c r="AQ84" s="28"/>
      <c r="AR84" s="28"/>
      <c r="AS84" s="28"/>
      <c r="AT84" s="28"/>
      <c r="AU84" s="28"/>
      <c r="AV84" s="28"/>
      <c r="AW84" s="28"/>
      <c r="AX84" s="28"/>
      <c r="AY84" s="28"/>
      <c r="AZ84" s="28"/>
      <c r="BA84" s="28"/>
      <c r="BB84" s="28"/>
      <c r="BC84" s="28"/>
      <c r="BD84" s="28"/>
      <c r="BE84" s="28"/>
      <c r="BF84" s="28"/>
      <c r="BG84" s="28"/>
      <c r="BH84" s="28"/>
      <c r="BI84" s="28"/>
      <c r="BJ84" s="28"/>
      <c r="BK84" s="28"/>
      <c r="BL84" s="28"/>
      <c r="BM84" s="28"/>
      <c r="BN84" s="28"/>
      <c r="BO84" s="28"/>
      <c r="BP84" s="28"/>
      <c r="BQ84" s="28"/>
      <c r="BR84" s="28"/>
      <c r="BS84" s="28"/>
      <c r="BT84" s="28"/>
      <c r="BU84" s="28"/>
      <c r="BV84" s="28"/>
      <c r="BW84" s="28"/>
      <c r="BX84" s="28"/>
    </row>
    <row r="85" spans="1:76">
      <c r="A85" s="539" t="s">
        <v>285</v>
      </c>
      <c r="B85" s="552"/>
      <c r="C85" s="557" t="s">
        <v>345</v>
      </c>
      <c r="D85" s="557"/>
      <c r="E85" s="558" t="s">
        <v>287</v>
      </c>
      <c r="F85" s="558"/>
      <c r="G85" s="96"/>
      <c r="H85" s="96"/>
      <c r="I85" s="96"/>
      <c r="J85" s="96"/>
      <c r="K85" s="559" t="s">
        <v>1934</v>
      </c>
      <c r="L85" s="317" t="str">
        <f>"/*"&amp;C86&amp;"*/"</f>
        <v>/*合同行项目(套餐)-产品关系表*/</v>
      </c>
      <c r="M85" s="28"/>
      <c r="N85" s="28"/>
      <c r="O85" s="28"/>
      <c r="P85" s="28"/>
      <c r="Q85" s="28"/>
      <c r="R85" s="28"/>
      <c r="S85" s="28"/>
      <c r="T85" s="28"/>
      <c r="U85" s="28"/>
      <c r="V85" s="28"/>
      <c r="W85" s="28"/>
      <c r="X85" s="28"/>
      <c r="Y85" s="28"/>
      <c r="Z85" s="28"/>
      <c r="AA85" s="28"/>
      <c r="AB85" s="28"/>
      <c r="AC85" s="28"/>
      <c r="AD85" s="28"/>
      <c r="AE85" s="28"/>
      <c r="AF85" s="28"/>
      <c r="AG85" s="28"/>
      <c r="AH85" s="28"/>
      <c r="AI85" s="28"/>
      <c r="AJ85" s="28"/>
      <c r="AK85" s="28"/>
      <c r="AL85" s="28"/>
      <c r="AM85" s="28"/>
      <c r="AN85" s="28"/>
      <c r="AO85" s="28"/>
      <c r="AP85" s="28"/>
      <c r="AQ85" s="28"/>
      <c r="AR85" s="28"/>
      <c r="AS85" s="28"/>
      <c r="AT85" s="28"/>
      <c r="AU85" s="28"/>
      <c r="AV85" s="28"/>
      <c r="AW85" s="28"/>
      <c r="AX85" s="28"/>
      <c r="AY85" s="28"/>
      <c r="AZ85" s="28"/>
      <c r="BA85" s="28"/>
      <c r="BB85" s="28"/>
      <c r="BC85" s="28"/>
      <c r="BD85" s="28"/>
      <c r="BE85" s="28"/>
      <c r="BF85" s="28"/>
      <c r="BG85" s="28"/>
      <c r="BH85" s="28"/>
      <c r="BI85" s="28"/>
      <c r="BJ85" s="28"/>
      <c r="BK85" s="28"/>
      <c r="BL85" s="28"/>
      <c r="BM85" s="28"/>
      <c r="BN85" s="28"/>
      <c r="BO85" s="28"/>
      <c r="BP85" s="28"/>
      <c r="BQ85" s="28"/>
      <c r="BR85" s="28"/>
      <c r="BS85" s="28"/>
      <c r="BT85" s="28"/>
      <c r="BU85" s="28"/>
      <c r="BV85" s="28"/>
      <c r="BW85" s="28"/>
      <c r="BX85" s="28"/>
    </row>
    <row r="86" spans="1:76">
      <c r="A86" s="539" t="s">
        <v>288</v>
      </c>
      <c r="B86" s="552"/>
      <c r="C86" s="557" t="s">
        <v>1827</v>
      </c>
      <c r="D86" s="557"/>
      <c r="E86" s="558" t="s">
        <v>289</v>
      </c>
      <c r="F86" s="558"/>
      <c r="G86" s="96"/>
      <c r="H86" s="96"/>
      <c r="I86" s="96"/>
      <c r="J86" s="96"/>
      <c r="K86" s="559"/>
      <c r="L86" s="317" t="str">
        <f>"/*"&amp;C87&amp;"*/"</f>
        <v>/**/</v>
      </c>
      <c r="M86" s="28"/>
      <c r="N86" s="28"/>
      <c r="O86" s="28"/>
      <c r="P86" s="28"/>
      <c r="Q86" s="28"/>
      <c r="R86" s="28"/>
      <c r="S86" s="28"/>
      <c r="T86" s="28"/>
      <c r="U86" s="28"/>
      <c r="V86" s="28"/>
      <c r="W86" s="28"/>
      <c r="X86" s="28"/>
      <c r="Y86" s="28"/>
      <c r="Z86" s="28"/>
      <c r="AA86" s="28"/>
      <c r="AB86" s="28"/>
      <c r="AC86" s="28"/>
      <c r="AD86" s="28"/>
      <c r="AE86" s="28"/>
      <c r="AF86" s="28"/>
      <c r="AG86" s="28"/>
      <c r="AH86" s="28"/>
      <c r="AI86" s="28"/>
      <c r="AJ86" s="28"/>
      <c r="AK86" s="28"/>
      <c r="AL86" s="28"/>
      <c r="AM86" s="28"/>
      <c r="AN86" s="28"/>
      <c r="AO86" s="28"/>
      <c r="AP86" s="28"/>
      <c r="AQ86" s="28"/>
      <c r="AR86" s="28"/>
      <c r="AS86" s="28"/>
      <c r="AT86" s="28"/>
      <c r="AU86" s="28"/>
      <c r="AV86" s="28"/>
      <c r="AW86" s="28"/>
      <c r="AX86" s="28"/>
      <c r="AY86" s="28"/>
      <c r="AZ86" s="28"/>
      <c r="BA86" s="28"/>
      <c r="BB86" s="28"/>
      <c r="BC86" s="28"/>
      <c r="BD86" s="28"/>
      <c r="BE86" s="28"/>
      <c r="BF86" s="28"/>
      <c r="BG86" s="28"/>
      <c r="BH86" s="28"/>
      <c r="BI86" s="28"/>
      <c r="BJ86" s="28"/>
      <c r="BK86" s="28"/>
      <c r="BL86" s="28"/>
      <c r="BM86" s="28"/>
      <c r="BN86" s="28"/>
      <c r="BO86" s="28"/>
      <c r="BP86" s="28"/>
      <c r="BQ86" s="28"/>
      <c r="BR86" s="28"/>
      <c r="BS86" s="28"/>
      <c r="BT86" s="28"/>
      <c r="BU86" s="28"/>
      <c r="BV86" s="28"/>
      <c r="BW86" s="28"/>
      <c r="BX86" s="28"/>
    </row>
    <row r="87" spans="1:76">
      <c r="A87" s="539" t="s">
        <v>290</v>
      </c>
      <c r="B87" s="552"/>
      <c r="C87" s="542"/>
      <c r="D87" s="542"/>
      <c r="E87" s="542"/>
      <c r="F87" s="542"/>
      <c r="G87" s="542"/>
      <c r="H87" s="542"/>
      <c r="I87" s="542"/>
      <c r="J87" s="542"/>
      <c r="K87" s="542"/>
      <c r="L87" s="318" t="str">
        <f>"if exists (select * from sysobjects where id = object_id(N'["&amp;K85&amp;"]') and OBJECTPROPERTY(id, N'IsUserTable')= 1)"</f>
        <v>if exists (select * from sysobjects where id = object_id(N'[LZ_CONTRACT_PRODUCT_REL]') and OBJECTPROPERTY(id, N'IsUserTable')= 1)</v>
      </c>
      <c r="M87" s="28"/>
      <c r="N87" s="28"/>
      <c r="O87" s="28"/>
      <c r="P87" s="28"/>
      <c r="Q87" s="28"/>
      <c r="R87" s="28"/>
      <c r="S87" s="28"/>
      <c r="T87" s="28"/>
      <c r="U87" s="28"/>
      <c r="V87" s="28"/>
      <c r="W87" s="28"/>
      <c r="X87" s="28"/>
      <c r="Y87" s="28"/>
      <c r="Z87" s="28"/>
      <c r="AA87" s="28"/>
      <c r="AB87" s="28"/>
      <c r="AC87" s="28"/>
      <c r="AD87" s="28"/>
      <c r="AE87" s="28"/>
      <c r="AF87" s="28"/>
      <c r="AG87" s="28"/>
      <c r="AH87" s="28"/>
      <c r="AI87" s="28"/>
      <c r="AJ87" s="28"/>
      <c r="AK87" s="28"/>
      <c r="AL87" s="28"/>
      <c r="AM87" s="28"/>
      <c r="AN87" s="28"/>
      <c r="AO87" s="28"/>
      <c r="AP87" s="28"/>
      <c r="AQ87" s="28"/>
      <c r="AR87" s="28"/>
      <c r="AS87" s="28"/>
      <c r="AT87" s="28"/>
      <c r="AU87" s="28"/>
      <c r="AV87" s="28"/>
      <c r="AW87" s="28"/>
      <c r="AX87" s="28"/>
      <c r="AY87" s="28"/>
      <c r="AZ87" s="28"/>
      <c r="BA87" s="28"/>
      <c r="BB87" s="28"/>
      <c r="BC87" s="28"/>
      <c r="BD87" s="28"/>
      <c r="BE87" s="28"/>
      <c r="BF87" s="28"/>
      <c r="BG87" s="28"/>
      <c r="BH87" s="28"/>
      <c r="BI87" s="28"/>
      <c r="BJ87" s="28"/>
      <c r="BK87" s="28"/>
      <c r="BL87" s="28"/>
      <c r="BM87" s="28"/>
      <c r="BN87" s="28"/>
      <c r="BO87" s="28"/>
      <c r="BP87" s="28"/>
      <c r="BQ87" s="28"/>
      <c r="BR87" s="28"/>
      <c r="BS87" s="28"/>
      <c r="BT87" s="28"/>
      <c r="BU87" s="28"/>
      <c r="BV87" s="28"/>
      <c r="BW87" s="28"/>
      <c r="BX87" s="28"/>
    </row>
    <row r="88" spans="1:76">
      <c r="A88" s="61"/>
      <c r="B88" s="97"/>
      <c r="C88" s="95"/>
      <c r="D88" s="95"/>
      <c r="E88" s="95"/>
      <c r="F88" s="95"/>
      <c r="G88" s="95"/>
      <c r="H88" s="95"/>
      <c r="I88" s="95"/>
      <c r="J88" s="95"/>
      <c r="K88" s="95"/>
      <c r="L88" s="318" t="str">
        <f>"DROP TABLE "&amp;K85</f>
        <v>DROP TABLE LZ_CONTRACT_PRODUCT_REL</v>
      </c>
      <c r="M88" s="28"/>
      <c r="N88" s="28"/>
      <c r="O88" s="28"/>
      <c r="P88" s="28"/>
      <c r="Q88" s="28"/>
      <c r="R88" s="28"/>
      <c r="S88" s="28"/>
      <c r="T88" s="28"/>
      <c r="U88" s="28"/>
      <c r="V88" s="28"/>
      <c r="W88" s="28"/>
      <c r="X88" s="28"/>
      <c r="Y88" s="28"/>
      <c r="Z88" s="28"/>
      <c r="AA88" s="28"/>
      <c r="AB88" s="28"/>
      <c r="AC88" s="28"/>
      <c r="AD88" s="28"/>
      <c r="AE88" s="28"/>
      <c r="AF88" s="28"/>
      <c r="AG88" s="28"/>
      <c r="AH88" s="28"/>
      <c r="AI88" s="28"/>
      <c r="AJ88" s="28"/>
      <c r="AK88" s="28"/>
      <c r="AL88" s="28"/>
      <c r="AM88" s="28"/>
      <c r="AN88" s="28"/>
      <c r="AO88" s="28"/>
      <c r="AP88" s="28"/>
      <c r="AQ88" s="28"/>
      <c r="AR88" s="28"/>
      <c r="AS88" s="28"/>
      <c r="AT88" s="28"/>
      <c r="AU88" s="28"/>
      <c r="AV88" s="28"/>
      <c r="AW88" s="28"/>
      <c r="AX88" s="28"/>
      <c r="AY88" s="28"/>
      <c r="AZ88" s="28"/>
      <c r="BA88" s="28"/>
      <c r="BB88" s="28"/>
      <c r="BC88" s="28"/>
      <c r="BD88" s="28"/>
      <c r="BE88" s="28"/>
      <c r="BF88" s="28"/>
      <c r="BG88" s="28"/>
      <c r="BH88" s="28"/>
      <c r="BI88" s="28"/>
      <c r="BJ88" s="28"/>
      <c r="BK88" s="28"/>
      <c r="BL88" s="28"/>
      <c r="BM88" s="28"/>
      <c r="BN88" s="28"/>
      <c r="BO88" s="28"/>
      <c r="BP88" s="28"/>
      <c r="BQ88" s="28"/>
      <c r="BR88" s="28"/>
      <c r="BS88" s="28"/>
      <c r="BT88" s="28"/>
      <c r="BU88" s="28"/>
      <c r="BV88" s="28"/>
      <c r="BW88" s="28"/>
      <c r="BX88" s="28"/>
    </row>
    <row r="89" spans="1:76">
      <c r="A89" s="1"/>
      <c r="B89" s="50"/>
      <c r="C89" s="1"/>
      <c r="D89" s="2"/>
      <c r="E89" s="1"/>
      <c r="F89" s="1"/>
      <c r="G89" s="1"/>
      <c r="H89" s="1"/>
      <c r="I89" s="1"/>
      <c r="J89" s="1"/>
      <c r="K89" s="1"/>
      <c r="L89" s="319" t="str">
        <f>"GO "</f>
        <v xml:space="preserve">GO </v>
      </c>
      <c r="M89" s="28"/>
      <c r="N89" s="28"/>
      <c r="O89" s="28"/>
      <c r="P89" s="28"/>
      <c r="Q89" s="28"/>
      <c r="R89" s="28"/>
      <c r="S89" s="28"/>
      <c r="T89" s="28"/>
      <c r="U89" s="28"/>
      <c r="V89" s="28"/>
      <c r="W89" s="28"/>
      <c r="X89" s="28"/>
      <c r="Y89" s="28"/>
      <c r="Z89" s="28"/>
      <c r="AA89" s="28"/>
      <c r="AB89" s="28"/>
      <c r="AC89" s="28"/>
      <c r="AD89" s="28"/>
      <c r="AE89" s="28"/>
      <c r="AF89" s="28"/>
      <c r="AG89" s="28"/>
      <c r="AH89" s="28"/>
      <c r="AI89" s="28"/>
      <c r="AJ89" s="28"/>
      <c r="AK89" s="28"/>
      <c r="AL89" s="28"/>
      <c r="AM89" s="28"/>
      <c r="AN89" s="28"/>
      <c r="AO89" s="28"/>
      <c r="AP89" s="28"/>
      <c r="AQ89" s="28"/>
      <c r="AR89" s="28"/>
      <c r="AS89" s="28"/>
      <c r="AT89" s="28"/>
      <c r="AU89" s="28"/>
      <c r="AV89" s="28"/>
      <c r="AW89" s="28"/>
      <c r="AX89" s="28"/>
      <c r="AY89" s="28"/>
      <c r="AZ89" s="28"/>
      <c r="BA89" s="28"/>
      <c r="BB89" s="28"/>
      <c r="BC89" s="28"/>
      <c r="BD89" s="28"/>
      <c r="BE89" s="28"/>
      <c r="BF89" s="28"/>
      <c r="BG89" s="28"/>
      <c r="BH89" s="28"/>
      <c r="BI89" s="28"/>
      <c r="BJ89" s="28"/>
      <c r="BK89" s="28"/>
      <c r="BL89" s="28"/>
      <c r="BM89" s="28"/>
      <c r="BN89" s="28"/>
      <c r="BO89" s="28"/>
      <c r="BP89" s="28"/>
      <c r="BQ89" s="28"/>
      <c r="BR89" s="28"/>
      <c r="BS89" s="28"/>
      <c r="BT89" s="28"/>
      <c r="BU89" s="28"/>
      <c r="BV89" s="28"/>
      <c r="BW89" s="28"/>
      <c r="BX89" s="28"/>
    </row>
    <row r="90" spans="1:76">
      <c r="A90" s="3" t="s">
        <v>291</v>
      </c>
      <c r="B90" s="51" t="s">
        <v>292</v>
      </c>
      <c r="C90" s="3" t="s">
        <v>293</v>
      </c>
      <c r="D90" s="3" t="s">
        <v>3</v>
      </c>
      <c r="E90" s="3" t="s">
        <v>294</v>
      </c>
      <c r="F90" s="3" t="s">
        <v>295</v>
      </c>
      <c r="G90" s="3" t="s">
        <v>296</v>
      </c>
      <c r="H90" s="3" t="s">
        <v>297</v>
      </c>
      <c r="I90" s="3" t="s">
        <v>298</v>
      </c>
      <c r="J90" s="3" t="s">
        <v>299</v>
      </c>
      <c r="K90" s="3" t="s">
        <v>300</v>
      </c>
      <c r="L90" s="317" t="str">
        <f>"CREATE TABLE "&amp;K85&amp;"("</f>
        <v>CREATE TABLE LZ_CONTRACT_PRODUCT_REL(</v>
      </c>
      <c r="M90" s="28"/>
      <c r="N90" s="28"/>
      <c r="O90" s="28"/>
      <c r="P90" s="28"/>
      <c r="Q90" s="28"/>
      <c r="R90" s="28"/>
      <c r="S90" s="28"/>
      <c r="T90" s="28"/>
      <c r="U90" s="28"/>
      <c r="V90" s="28"/>
      <c r="W90" s="28"/>
      <c r="X90" s="28"/>
      <c r="Y90" s="28"/>
      <c r="Z90" s="28"/>
      <c r="AA90" s="28"/>
      <c r="AB90" s="28"/>
      <c r="AC90" s="28"/>
      <c r="AD90" s="28"/>
      <c r="AE90" s="28"/>
      <c r="AF90" s="28"/>
      <c r="AG90" s="28"/>
      <c r="AH90" s="28"/>
      <c r="AI90" s="28"/>
      <c r="AJ90" s="28"/>
      <c r="AK90" s="28"/>
      <c r="AL90" s="28"/>
      <c r="AM90" s="28"/>
      <c r="AN90" s="28"/>
      <c r="AO90" s="28"/>
      <c r="AP90" s="28"/>
      <c r="AQ90" s="28"/>
      <c r="AR90" s="28"/>
      <c r="AS90" s="28"/>
      <c r="AT90" s="28"/>
      <c r="AU90" s="28"/>
      <c r="AV90" s="28"/>
      <c r="AW90" s="28"/>
      <c r="AX90" s="28"/>
      <c r="AY90" s="28"/>
      <c r="AZ90" s="28"/>
      <c r="BA90" s="28"/>
      <c r="BB90" s="28"/>
      <c r="BC90" s="28"/>
      <c r="BD90" s="28"/>
      <c r="BE90" s="28"/>
      <c r="BF90" s="28"/>
      <c r="BG90" s="28"/>
      <c r="BH90" s="28"/>
      <c r="BI90" s="28"/>
      <c r="BJ90" s="28"/>
      <c r="BK90" s="28"/>
      <c r="BL90" s="28"/>
      <c r="BM90" s="28"/>
      <c r="BN90" s="28"/>
      <c r="BO90" s="28"/>
      <c r="BP90" s="28"/>
      <c r="BQ90" s="28"/>
      <c r="BR90" s="28"/>
      <c r="BS90" s="28"/>
      <c r="BT90" s="28"/>
      <c r="BU90" s="28"/>
      <c r="BV90" s="28"/>
      <c r="BW90" s="28"/>
      <c r="BX90" s="28"/>
    </row>
    <row r="91" spans="1:76">
      <c r="A91" s="4">
        <v>1</v>
      </c>
      <c r="B91" s="52" t="s">
        <v>346</v>
      </c>
      <c r="C91" s="12" t="s">
        <v>1658</v>
      </c>
      <c r="D91" s="12" t="s">
        <v>301</v>
      </c>
      <c r="E91" s="297">
        <v>20</v>
      </c>
      <c r="F91" s="166" t="s">
        <v>302</v>
      </c>
      <c r="G91" s="12"/>
      <c r="H91" s="12"/>
      <c r="I91" s="12"/>
      <c r="J91" s="12" t="s">
        <v>149</v>
      </c>
      <c r="K91" s="45"/>
      <c r="L91" s="317" t="str">
        <f t="shared" ref="L91:L116" ca="1" si="3">C91&amp;" "&amp;D91&amp;IF(OR(D91="DATETIME",D91="INT",D91="DATE",D91="TEXT"),E91,"("&amp;E91&amp;")")&amp;" "&amp;" "&amp;H91&amp;" "&amp;J91&amp;IF(G91&lt;&gt;""," default "&amp;G91&amp;" ","")&amp;IF(I91&lt;&gt;""," identity("&amp;I91&amp;") ","")&amp;IF(OFFSET(C91,1,0,1,1)="","",",")</f>
        <v>CPR_CONTRACTMAIN_ID NVARCHAR(20)   not null,</v>
      </c>
      <c r="M91" s="28"/>
      <c r="N91" s="28"/>
      <c r="O91" s="28"/>
      <c r="P91" s="28"/>
      <c r="Q91" s="28"/>
      <c r="R91" s="28"/>
      <c r="S91" s="28"/>
      <c r="T91" s="28"/>
      <c r="U91" s="28"/>
      <c r="V91" s="28"/>
      <c r="W91" s="28"/>
      <c r="X91" s="28"/>
      <c r="Y91" s="28"/>
      <c r="Z91" s="28"/>
      <c r="AA91" s="28"/>
      <c r="AB91" s="28"/>
      <c r="AC91" s="28"/>
      <c r="AD91" s="28"/>
      <c r="AE91" s="28"/>
      <c r="AF91" s="28"/>
      <c r="AG91" s="28"/>
      <c r="AH91" s="28"/>
      <c r="AI91" s="28"/>
      <c r="AJ91" s="28"/>
      <c r="AK91" s="28"/>
      <c r="AL91" s="28"/>
      <c r="AM91" s="28"/>
      <c r="AN91" s="28"/>
      <c r="AO91" s="28"/>
      <c r="AP91" s="28"/>
      <c r="AQ91" s="28"/>
      <c r="AR91" s="28"/>
      <c r="AS91" s="28"/>
      <c r="AT91" s="28"/>
      <c r="AU91" s="28"/>
      <c r="AV91" s="28"/>
      <c r="AW91" s="28"/>
      <c r="AX91" s="28"/>
      <c r="AY91" s="28"/>
      <c r="AZ91" s="28"/>
      <c r="BA91" s="28"/>
      <c r="BB91" s="28"/>
      <c r="BC91" s="28"/>
      <c r="BD91" s="28"/>
      <c r="BE91" s="28"/>
      <c r="BF91" s="28"/>
      <c r="BG91" s="28"/>
      <c r="BH91" s="28"/>
      <c r="BI91" s="28"/>
      <c r="BJ91" s="28"/>
      <c r="BK91" s="28"/>
      <c r="BL91" s="28"/>
      <c r="BM91" s="28"/>
      <c r="BN91" s="28"/>
      <c r="BO91" s="28"/>
      <c r="BP91" s="28"/>
      <c r="BQ91" s="28"/>
      <c r="BR91" s="28"/>
      <c r="BS91" s="28"/>
      <c r="BT91" s="28"/>
      <c r="BU91" s="28"/>
      <c r="BV91" s="28"/>
      <c r="BW91" s="28"/>
      <c r="BX91" s="28"/>
    </row>
    <row r="92" spans="1:76">
      <c r="A92" s="4">
        <v>2</v>
      </c>
      <c r="B92" s="52" t="s">
        <v>1890</v>
      </c>
      <c r="C92" s="12" t="s">
        <v>1659</v>
      </c>
      <c r="D92" s="12" t="s">
        <v>326</v>
      </c>
      <c r="E92" s="297"/>
      <c r="F92" s="166" t="s">
        <v>302</v>
      </c>
      <c r="G92" s="12"/>
      <c r="H92" s="12"/>
      <c r="I92" s="12"/>
      <c r="J92" s="12" t="s">
        <v>149</v>
      </c>
      <c r="K92" s="45"/>
      <c r="L92" s="317" t="str">
        <f t="shared" ca="1" si="3"/>
        <v>CPR_CONTRACT_INDEX INT   not null,</v>
      </c>
      <c r="M92" s="28"/>
      <c r="N92" s="28"/>
      <c r="O92" s="28"/>
      <c r="P92" s="28"/>
      <c r="Q92" s="28"/>
      <c r="R92" s="28"/>
      <c r="S92" s="28"/>
      <c r="T92" s="28"/>
      <c r="U92" s="28"/>
      <c r="V92" s="28"/>
      <c r="W92" s="28"/>
      <c r="X92" s="28"/>
      <c r="Y92" s="28"/>
      <c r="Z92" s="28"/>
      <c r="AA92" s="28"/>
      <c r="AB92" s="28"/>
      <c r="AC92" s="28"/>
      <c r="AD92" s="28"/>
      <c r="AE92" s="28"/>
      <c r="AF92" s="28"/>
      <c r="AG92" s="28"/>
      <c r="AH92" s="28"/>
      <c r="AI92" s="28"/>
      <c r="AJ92" s="28"/>
      <c r="AK92" s="28"/>
      <c r="AL92" s="28"/>
      <c r="AM92" s="28"/>
      <c r="AN92" s="28"/>
      <c r="AO92" s="28"/>
      <c r="AP92" s="28"/>
      <c r="AQ92" s="28"/>
      <c r="AR92" s="28"/>
      <c r="AS92" s="28"/>
      <c r="AT92" s="28"/>
      <c r="AU92" s="28"/>
      <c r="AV92" s="28"/>
      <c r="AW92" s="28"/>
      <c r="AX92" s="28"/>
      <c r="AY92" s="28"/>
      <c r="AZ92" s="28"/>
      <c r="BA92" s="28"/>
      <c r="BB92" s="28"/>
      <c r="BC92" s="28"/>
      <c r="BD92" s="28"/>
      <c r="BE92" s="28"/>
      <c r="BF92" s="28"/>
      <c r="BG92" s="28"/>
      <c r="BH92" s="28"/>
      <c r="BI92" s="28"/>
      <c r="BJ92" s="28"/>
      <c r="BK92" s="28"/>
      <c r="BL92" s="28"/>
      <c r="BM92" s="28"/>
      <c r="BN92" s="28"/>
      <c r="BO92" s="28"/>
      <c r="BP92" s="28"/>
      <c r="BQ92" s="28"/>
      <c r="BR92" s="28"/>
      <c r="BS92" s="28"/>
      <c r="BT92" s="28"/>
      <c r="BU92" s="28"/>
      <c r="BV92" s="28"/>
      <c r="BW92" s="28"/>
      <c r="BX92" s="28"/>
    </row>
    <row r="93" spans="1:76">
      <c r="A93" s="4">
        <v>3</v>
      </c>
      <c r="B93" s="52" t="s">
        <v>28</v>
      </c>
      <c r="C93" s="12" t="s">
        <v>1660</v>
      </c>
      <c r="D93" s="12" t="s">
        <v>326</v>
      </c>
      <c r="E93" s="297"/>
      <c r="F93" s="166" t="s">
        <v>302</v>
      </c>
      <c r="G93" s="12"/>
      <c r="H93" s="12"/>
      <c r="I93" s="12"/>
      <c r="J93" s="12" t="s">
        <v>149</v>
      </c>
      <c r="K93" s="45"/>
      <c r="L93" s="317" t="str">
        <f t="shared" ca="1" si="3"/>
        <v>CPR_PRODUCT_ID INT   not null,</v>
      </c>
      <c r="M93" s="28"/>
      <c r="N93" s="28"/>
      <c r="O93" s="28"/>
      <c r="P93" s="28"/>
      <c r="Q93" s="28"/>
      <c r="R93" s="28"/>
      <c r="S93" s="28"/>
      <c r="T93" s="28"/>
      <c r="U93" s="28"/>
      <c r="V93" s="28"/>
      <c r="W93" s="28"/>
      <c r="X93" s="28"/>
      <c r="Y93" s="28"/>
      <c r="Z93" s="28"/>
      <c r="AA93" s="28"/>
      <c r="AB93" s="28"/>
      <c r="AC93" s="28"/>
      <c r="AD93" s="28"/>
      <c r="AE93" s="28"/>
      <c r="AF93" s="28"/>
      <c r="AG93" s="28"/>
      <c r="AH93" s="28"/>
      <c r="AI93" s="28"/>
      <c r="AJ93" s="28"/>
      <c r="AK93" s="28"/>
      <c r="AL93" s="28"/>
      <c r="AM93" s="28"/>
      <c r="AN93" s="28"/>
      <c r="AO93" s="28"/>
      <c r="AP93" s="28"/>
      <c r="AQ93" s="28"/>
      <c r="AR93" s="28"/>
      <c r="AS93" s="28"/>
      <c r="AT93" s="28"/>
      <c r="AU93" s="28"/>
      <c r="AV93" s="28"/>
      <c r="AW93" s="28"/>
      <c r="AX93" s="28"/>
      <c r="AY93" s="28"/>
      <c r="AZ93" s="28"/>
      <c r="BA93" s="28"/>
      <c r="BB93" s="28"/>
      <c r="BC93" s="28"/>
      <c r="BD93" s="28"/>
      <c r="BE93" s="28"/>
      <c r="BF93" s="28"/>
      <c r="BG93" s="28"/>
      <c r="BH93" s="28"/>
      <c r="BI93" s="28"/>
      <c r="BJ93" s="28"/>
      <c r="BK93" s="28"/>
      <c r="BL93" s="28"/>
      <c r="BM93" s="28"/>
      <c r="BN93" s="28"/>
      <c r="BO93" s="28"/>
      <c r="BP93" s="28"/>
      <c r="BQ93" s="28"/>
      <c r="BR93" s="28"/>
      <c r="BS93" s="28"/>
      <c r="BT93" s="28"/>
      <c r="BU93" s="28"/>
      <c r="BV93" s="28"/>
      <c r="BW93" s="28"/>
      <c r="BX93" s="28"/>
    </row>
    <row r="94" spans="1:76">
      <c r="A94" s="4">
        <v>4</v>
      </c>
      <c r="B94" s="52" t="s">
        <v>1879</v>
      </c>
      <c r="C94" s="12" t="s">
        <v>1917</v>
      </c>
      <c r="D94" s="12" t="s">
        <v>998</v>
      </c>
      <c r="E94" s="297"/>
      <c r="F94" s="166"/>
      <c r="G94" s="12"/>
      <c r="H94" s="12"/>
      <c r="I94" s="12"/>
      <c r="J94" s="12"/>
      <c r="K94" s="151"/>
      <c r="L94" s="317" t="str">
        <f t="shared" ca="1" si="3"/>
        <v>CPR_PACKTYPEID INT   ,</v>
      </c>
      <c r="M94" s="28"/>
      <c r="N94" s="28"/>
      <c r="O94" s="28"/>
      <c r="P94" s="28"/>
      <c r="Q94" s="28"/>
      <c r="R94" s="28"/>
      <c r="S94" s="28"/>
      <c r="T94" s="28"/>
      <c r="U94" s="28"/>
      <c r="V94" s="28"/>
      <c r="W94" s="28"/>
      <c r="X94" s="28"/>
      <c r="Y94" s="28"/>
      <c r="Z94" s="28"/>
      <c r="AA94" s="28"/>
      <c r="AB94" s="28"/>
      <c r="AC94" s="28"/>
      <c r="AD94" s="28"/>
      <c r="AE94" s="28"/>
      <c r="AF94" s="28"/>
      <c r="AG94" s="28"/>
      <c r="AH94" s="28"/>
      <c r="AI94" s="28"/>
      <c r="AJ94" s="28"/>
      <c r="AK94" s="28"/>
      <c r="AL94" s="28"/>
      <c r="AM94" s="28"/>
      <c r="AN94" s="28"/>
      <c r="AO94" s="28"/>
      <c r="AP94" s="28"/>
      <c r="AQ94" s="28"/>
      <c r="AR94" s="28"/>
      <c r="AS94" s="28"/>
      <c r="AT94" s="28"/>
      <c r="AU94" s="28"/>
      <c r="AV94" s="28"/>
      <c r="AW94" s="28"/>
      <c r="AX94" s="28"/>
      <c r="AY94" s="28"/>
      <c r="AZ94" s="28"/>
      <c r="BA94" s="28"/>
      <c r="BB94" s="28"/>
      <c r="BC94" s="28"/>
      <c r="BD94" s="28"/>
      <c r="BE94" s="28"/>
      <c r="BF94" s="28"/>
      <c r="BG94" s="28"/>
      <c r="BH94" s="28"/>
      <c r="BI94" s="28"/>
      <c r="BJ94" s="28"/>
      <c r="BK94" s="28"/>
      <c r="BL94" s="28"/>
      <c r="BM94" s="28"/>
      <c r="BN94" s="28"/>
      <c r="BO94" s="28"/>
      <c r="BP94" s="28"/>
      <c r="BQ94" s="28"/>
      <c r="BR94" s="28"/>
      <c r="BS94" s="28"/>
      <c r="BT94" s="28"/>
      <c r="BU94" s="28"/>
      <c r="BV94" s="28"/>
      <c r="BW94" s="28"/>
      <c r="BX94" s="28"/>
    </row>
    <row r="95" spans="1:76">
      <c r="A95" s="4">
        <v>5</v>
      </c>
      <c r="B95" s="52" t="s">
        <v>1880</v>
      </c>
      <c r="C95" s="12" t="s">
        <v>1904</v>
      </c>
      <c r="D95" s="12" t="s">
        <v>998</v>
      </c>
      <c r="E95" s="297"/>
      <c r="F95" s="166"/>
      <c r="G95" s="12"/>
      <c r="H95" s="12"/>
      <c r="I95" s="12"/>
      <c r="J95" s="12"/>
      <c r="K95" s="151"/>
      <c r="L95" s="317" t="str">
        <f t="shared" ca="1" si="3"/>
        <v>CPR_PACK_ID INT   ,</v>
      </c>
      <c r="M95" s="28"/>
      <c r="N95" s="28"/>
      <c r="O95" s="28"/>
      <c r="P95" s="28"/>
      <c r="Q95" s="28"/>
      <c r="R95" s="28"/>
      <c r="S95" s="28"/>
      <c r="T95" s="28"/>
      <c r="U95" s="28"/>
      <c r="V95" s="28"/>
      <c r="W95" s="28"/>
      <c r="X95" s="28"/>
      <c r="Y95" s="28"/>
      <c r="Z95" s="28"/>
      <c r="AA95" s="28"/>
      <c r="AB95" s="28"/>
      <c r="AC95" s="28"/>
      <c r="AD95" s="28"/>
      <c r="AE95" s="28"/>
      <c r="AF95" s="28"/>
      <c r="AG95" s="28"/>
      <c r="AH95" s="28"/>
      <c r="AI95" s="28"/>
      <c r="AJ95" s="28"/>
      <c r="AK95" s="28"/>
      <c r="AL95" s="28"/>
      <c r="AM95" s="28"/>
      <c r="AN95" s="28"/>
      <c r="AO95" s="28"/>
      <c r="AP95" s="28"/>
      <c r="AQ95" s="28"/>
      <c r="AR95" s="28"/>
      <c r="AS95" s="28"/>
      <c r="AT95" s="28"/>
      <c r="AU95" s="28"/>
      <c r="AV95" s="28"/>
      <c r="AW95" s="28"/>
      <c r="AX95" s="28"/>
      <c r="AY95" s="28"/>
      <c r="AZ95" s="28"/>
      <c r="BA95" s="28"/>
      <c r="BB95" s="28"/>
      <c r="BC95" s="28"/>
      <c r="BD95" s="28"/>
      <c r="BE95" s="28"/>
      <c r="BF95" s="28"/>
      <c r="BG95" s="28"/>
      <c r="BH95" s="28"/>
      <c r="BI95" s="28"/>
      <c r="BJ95" s="28"/>
      <c r="BK95" s="28"/>
      <c r="BL95" s="28"/>
      <c r="BM95" s="28"/>
      <c r="BN95" s="28"/>
      <c r="BO95" s="28"/>
      <c r="BP95" s="28"/>
      <c r="BQ95" s="28"/>
      <c r="BR95" s="28"/>
      <c r="BS95" s="28"/>
      <c r="BT95" s="28"/>
      <c r="BU95" s="28"/>
      <c r="BV95" s="28"/>
      <c r="BW95" s="28"/>
      <c r="BX95" s="28"/>
    </row>
    <row r="96" spans="1:76">
      <c r="A96" s="4">
        <v>6</v>
      </c>
      <c r="B96" s="52" t="s">
        <v>334</v>
      </c>
      <c r="C96" s="12" t="s">
        <v>348</v>
      </c>
      <c r="D96" s="12" t="s">
        <v>301</v>
      </c>
      <c r="E96" s="297">
        <v>20</v>
      </c>
      <c r="F96" s="166"/>
      <c r="G96" s="12"/>
      <c r="H96" s="12"/>
      <c r="I96" s="12"/>
      <c r="J96" s="12" t="s">
        <v>149</v>
      </c>
      <c r="K96" s="45"/>
      <c r="L96" s="317" t="str">
        <f t="shared" ca="1" si="3"/>
        <v>CPR_UNIT NVARCHAR(20)   not null,</v>
      </c>
      <c r="M96" s="28"/>
      <c r="N96" s="28"/>
      <c r="O96" s="28"/>
      <c r="P96" s="28"/>
      <c r="Q96" s="28"/>
      <c r="R96" s="28"/>
      <c r="S96" s="28"/>
      <c r="T96" s="28"/>
      <c r="U96" s="28"/>
      <c r="V96" s="28"/>
      <c r="W96" s="28"/>
      <c r="X96" s="28"/>
      <c r="Y96" s="28"/>
      <c r="Z96" s="28"/>
      <c r="AA96" s="28"/>
      <c r="AB96" s="28"/>
      <c r="AC96" s="28"/>
      <c r="AD96" s="28"/>
      <c r="AE96" s="28"/>
      <c r="AF96" s="28"/>
      <c r="AG96" s="28"/>
      <c r="AH96" s="28"/>
      <c r="AI96" s="28"/>
      <c r="AJ96" s="28"/>
      <c r="AK96" s="28"/>
      <c r="AL96" s="28"/>
      <c r="AM96" s="28"/>
      <c r="AN96" s="28"/>
      <c r="AO96" s="28"/>
      <c r="AP96" s="28"/>
      <c r="AQ96" s="28"/>
      <c r="AR96" s="28"/>
      <c r="AS96" s="28"/>
      <c r="AT96" s="28"/>
      <c r="AU96" s="28"/>
      <c r="AV96" s="28"/>
      <c r="AW96" s="28"/>
      <c r="AX96" s="28"/>
      <c r="AY96" s="28"/>
      <c r="AZ96" s="28"/>
      <c r="BA96" s="28"/>
      <c r="BB96" s="28"/>
      <c r="BC96" s="28"/>
      <c r="BD96" s="28"/>
      <c r="BE96" s="28"/>
      <c r="BF96" s="28"/>
      <c r="BG96" s="28"/>
      <c r="BH96" s="28"/>
      <c r="BI96" s="28"/>
      <c r="BJ96" s="28"/>
      <c r="BK96" s="28"/>
      <c r="BL96" s="28"/>
      <c r="BM96" s="28"/>
      <c r="BN96" s="28"/>
      <c r="BO96" s="28"/>
      <c r="BP96" s="28"/>
      <c r="BQ96" s="28"/>
      <c r="BR96" s="28"/>
      <c r="BS96" s="28"/>
      <c r="BT96" s="28"/>
      <c r="BU96" s="28"/>
      <c r="BV96" s="28"/>
      <c r="BW96" s="28"/>
      <c r="BX96" s="28"/>
    </row>
    <row r="97" spans="1:76">
      <c r="A97" s="4">
        <v>7</v>
      </c>
      <c r="B97" s="52" t="s">
        <v>335</v>
      </c>
      <c r="C97" s="12" t="s">
        <v>1477</v>
      </c>
      <c r="D97" s="12" t="s">
        <v>311</v>
      </c>
      <c r="E97" s="297" t="s">
        <v>349</v>
      </c>
      <c r="F97" s="166"/>
      <c r="G97" s="12"/>
      <c r="H97" s="12"/>
      <c r="I97" s="12"/>
      <c r="J97" s="12" t="s">
        <v>149</v>
      </c>
      <c r="K97" s="45"/>
      <c r="L97" s="317" t="str">
        <f t="shared" ca="1" si="3"/>
        <v>CPR_NUMBER NUMERIC(20,2)   not null,</v>
      </c>
      <c r="M97" s="28"/>
      <c r="N97" s="28"/>
      <c r="O97" s="28"/>
      <c r="P97" s="28"/>
      <c r="Q97" s="28"/>
      <c r="R97" s="28"/>
      <c r="S97" s="28"/>
      <c r="T97" s="28"/>
      <c r="U97" s="28"/>
      <c r="V97" s="28"/>
      <c r="W97" s="28"/>
      <c r="X97" s="28"/>
      <c r="Y97" s="28"/>
      <c r="Z97" s="28"/>
      <c r="AA97" s="28"/>
      <c r="AB97" s="28"/>
      <c r="AC97" s="28"/>
      <c r="AD97" s="28"/>
      <c r="AE97" s="28"/>
      <c r="AF97" s="28"/>
      <c r="AG97" s="28"/>
      <c r="AH97" s="28"/>
      <c r="AI97" s="28"/>
      <c r="AJ97" s="28"/>
      <c r="AK97" s="28"/>
      <c r="AL97" s="28"/>
      <c r="AM97" s="28"/>
      <c r="AN97" s="28"/>
      <c r="AO97" s="28"/>
      <c r="AP97" s="28"/>
      <c r="AQ97" s="28"/>
      <c r="AR97" s="28"/>
      <c r="AS97" s="28"/>
      <c r="AT97" s="28"/>
      <c r="AU97" s="28"/>
      <c r="AV97" s="28"/>
      <c r="AW97" s="28"/>
      <c r="AX97" s="28"/>
      <c r="AY97" s="28"/>
      <c r="AZ97" s="28"/>
      <c r="BA97" s="28"/>
      <c r="BB97" s="28"/>
      <c r="BC97" s="28"/>
      <c r="BD97" s="28"/>
      <c r="BE97" s="28"/>
      <c r="BF97" s="28"/>
      <c r="BG97" s="28"/>
      <c r="BH97" s="28"/>
      <c r="BI97" s="28"/>
      <c r="BJ97" s="28"/>
      <c r="BK97" s="28"/>
      <c r="BL97" s="28"/>
      <c r="BM97" s="28"/>
      <c r="BN97" s="28"/>
      <c r="BO97" s="28"/>
      <c r="BP97" s="28"/>
      <c r="BQ97" s="28"/>
      <c r="BR97" s="28"/>
      <c r="BS97" s="28"/>
      <c r="BT97" s="28"/>
      <c r="BU97" s="28"/>
      <c r="BV97" s="28"/>
      <c r="BW97" s="28"/>
      <c r="BX97" s="28"/>
    </row>
    <row r="98" spans="1:76">
      <c r="A98" s="4">
        <v>8</v>
      </c>
      <c r="B98" s="52" t="s">
        <v>1506</v>
      </c>
      <c r="C98" s="12" t="s">
        <v>1509</v>
      </c>
      <c r="D98" s="12" t="s">
        <v>311</v>
      </c>
      <c r="E98" s="297" t="s">
        <v>349</v>
      </c>
      <c r="F98" s="166"/>
      <c r="G98" s="12"/>
      <c r="H98" s="12"/>
      <c r="I98" s="12"/>
      <c r="J98" s="12" t="s">
        <v>149</v>
      </c>
      <c r="K98" s="45" t="s">
        <v>1867</v>
      </c>
      <c r="L98" s="317" t="str">
        <f t="shared" ca="1" si="3"/>
        <v>CPR_LCM_THEORY_PRICE NUMERIC(20,2)   not null,</v>
      </c>
      <c r="M98" s="28"/>
      <c r="N98" s="28"/>
      <c r="O98" s="28"/>
      <c r="P98" s="28"/>
      <c r="Q98" s="28"/>
      <c r="R98" s="28"/>
      <c r="S98" s="28"/>
      <c r="T98" s="28"/>
      <c r="U98" s="28"/>
      <c r="V98" s="28"/>
      <c r="W98" s="28"/>
      <c r="X98" s="28"/>
      <c r="Y98" s="28"/>
      <c r="Z98" s="28"/>
      <c r="AA98" s="28"/>
      <c r="AB98" s="28"/>
      <c r="AC98" s="28"/>
      <c r="AD98" s="28"/>
      <c r="AE98" s="28"/>
      <c r="AF98" s="28"/>
      <c r="AG98" s="28"/>
      <c r="AH98" s="28"/>
      <c r="AI98" s="28"/>
      <c r="AJ98" s="28"/>
      <c r="AK98" s="28"/>
      <c r="AL98" s="28"/>
      <c r="AM98" s="28"/>
      <c r="AN98" s="28"/>
      <c r="AO98" s="28"/>
      <c r="AP98" s="28"/>
      <c r="AQ98" s="28"/>
      <c r="AR98" s="28"/>
      <c r="AS98" s="28"/>
      <c r="AT98" s="28"/>
      <c r="AU98" s="28"/>
      <c r="AV98" s="28"/>
      <c r="AW98" s="28"/>
      <c r="AX98" s="28"/>
      <c r="AY98" s="28"/>
      <c r="AZ98" s="28"/>
      <c r="BA98" s="28"/>
      <c r="BB98" s="28"/>
      <c r="BC98" s="28"/>
      <c r="BD98" s="28"/>
      <c r="BE98" s="28"/>
      <c r="BF98" s="28"/>
      <c r="BG98" s="28"/>
      <c r="BH98" s="28"/>
      <c r="BI98" s="28"/>
      <c r="BJ98" s="28"/>
      <c r="BK98" s="28"/>
      <c r="BL98" s="28"/>
      <c r="BM98" s="28"/>
      <c r="BN98" s="28"/>
      <c r="BO98" s="28"/>
      <c r="BP98" s="28"/>
      <c r="BQ98" s="28"/>
      <c r="BR98" s="28"/>
      <c r="BS98" s="28"/>
      <c r="BT98" s="28"/>
      <c r="BU98" s="28"/>
      <c r="BV98" s="28"/>
      <c r="BW98" s="28"/>
      <c r="BX98" s="28"/>
    </row>
    <row r="99" spans="1:76">
      <c r="A99" s="4">
        <v>9</v>
      </c>
      <c r="B99" s="52" t="s">
        <v>1507</v>
      </c>
      <c r="C99" s="12" t="s">
        <v>1510</v>
      </c>
      <c r="D99" s="12" t="s">
        <v>311</v>
      </c>
      <c r="E99" s="297" t="s">
        <v>349</v>
      </c>
      <c r="F99" s="166"/>
      <c r="G99" s="12"/>
      <c r="H99" s="12"/>
      <c r="I99" s="12"/>
      <c r="J99" s="12" t="s">
        <v>149</v>
      </c>
      <c r="K99" s="45" t="s">
        <v>1868</v>
      </c>
      <c r="L99" s="317" t="str">
        <f t="shared" ca="1" si="3"/>
        <v>CPR_LCM_ACTUAL_PRICE NUMERIC(20,2)   not null,</v>
      </c>
      <c r="M99" s="28"/>
      <c r="N99" s="28"/>
      <c r="O99" s="28"/>
      <c r="P99" s="28"/>
      <c r="Q99" s="28"/>
      <c r="R99" s="28"/>
      <c r="S99" s="28"/>
      <c r="T99" s="28"/>
      <c r="U99" s="28"/>
      <c r="V99" s="28"/>
      <c r="W99" s="28"/>
      <c r="X99" s="28"/>
      <c r="Y99" s="28"/>
      <c r="Z99" s="28"/>
      <c r="AA99" s="28"/>
      <c r="AB99" s="28"/>
      <c r="AC99" s="28"/>
      <c r="AD99" s="28"/>
      <c r="AE99" s="28"/>
      <c r="AF99" s="28"/>
      <c r="AG99" s="28"/>
      <c r="AH99" s="28"/>
      <c r="AI99" s="28"/>
      <c r="AJ99" s="28"/>
      <c r="AK99" s="28"/>
      <c r="AL99" s="28"/>
      <c r="AM99" s="28"/>
      <c r="AN99" s="28"/>
      <c r="AO99" s="28"/>
      <c r="AP99" s="28"/>
      <c r="AQ99" s="28"/>
      <c r="AR99" s="28"/>
      <c r="AS99" s="28"/>
      <c r="AT99" s="28"/>
      <c r="AU99" s="28"/>
      <c r="AV99" s="28"/>
      <c r="AW99" s="28"/>
      <c r="AX99" s="28"/>
      <c r="AY99" s="28"/>
      <c r="AZ99" s="28"/>
      <c r="BA99" s="28"/>
      <c r="BB99" s="28"/>
      <c r="BC99" s="28"/>
      <c r="BD99" s="28"/>
      <c r="BE99" s="28"/>
      <c r="BF99" s="28"/>
      <c r="BG99" s="28"/>
      <c r="BH99" s="28"/>
      <c r="BI99" s="28"/>
      <c r="BJ99" s="28"/>
      <c r="BK99" s="28"/>
      <c r="BL99" s="28"/>
      <c r="BM99" s="28"/>
      <c r="BN99" s="28"/>
      <c r="BO99" s="28"/>
      <c r="BP99" s="28"/>
      <c r="BQ99" s="28"/>
      <c r="BR99" s="28"/>
      <c r="BS99" s="28"/>
      <c r="BT99" s="28"/>
      <c r="BU99" s="28"/>
      <c r="BV99" s="28"/>
      <c r="BW99" s="28"/>
      <c r="BX99" s="28"/>
    </row>
    <row r="100" spans="1:76">
      <c r="A100" s="4">
        <v>10</v>
      </c>
      <c r="B100" s="52" t="s">
        <v>1926</v>
      </c>
      <c r="C100" s="12" t="s">
        <v>1740</v>
      </c>
      <c r="D100" s="12" t="s">
        <v>123</v>
      </c>
      <c r="E100" s="297" t="s">
        <v>1677</v>
      </c>
      <c r="F100" s="166"/>
      <c r="G100" s="12"/>
      <c r="H100" s="12"/>
      <c r="I100" s="12"/>
      <c r="J100" s="12" t="s">
        <v>149</v>
      </c>
      <c r="K100" s="45" t="s">
        <v>1929</v>
      </c>
      <c r="L100" s="317" t="str">
        <f t="shared" ref="L100:L105" ca="1" si="4">C100&amp;" "&amp;D100&amp;IF(OR(D100="DATETIME",D100="INT",D100="DATE",D100="TEXT"),E100,"("&amp;E100&amp;")")&amp;" "&amp;" "&amp;H100&amp;" "&amp;J100&amp;IF(G100&lt;&gt;""," default "&amp;G100&amp;" ","")&amp;IF(I100&lt;&gt;""," identity("&amp;I100&amp;") ","")&amp;IF(OFFSET(C100,1,0,1,1)="","",",")</f>
        <v>CPR_PACKTYPE_THE_PRICE NUMERIC(20,2)   not null,</v>
      </c>
      <c r="M100" s="28"/>
      <c r="N100" s="28"/>
      <c r="O100" s="28"/>
      <c r="P100" s="28"/>
      <c r="Q100" s="28"/>
      <c r="R100" s="28"/>
      <c r="S100" s="28"/>
      <c r="T100" s="28"/>
      <c r="U100" s="28"/>
      <c r="V100" s="28"/>
      <c r="W100" s="28"/>
      <c r="X100" s="28"/>
      <c r="Y100" s="28"/>
      <c r="Z100" s="28"/>
      <c r="AA100" s="28"/>
      <c r="AB100" s="28"/>
      <c r="AC100" s="28"/>
      <c r="AD100" s="28"/>
      <c r="AE100" s="28"/>
      <c r="AF100" s="28"/>
      <c r="AG100" s="28"/>
      <c r="AH100" s="28"/>
      <c r="AI100" s="28"/>
      <c r="AJ100" s="28"/>
      <c r="AK100" s="28"/>
      <c r="AL100" s="28"/>
      <c r="AM100" s="28"/>
      <c r="AN100" s="28"/>
      <c r="AO100" s="28"/>
      <c r="AP100" s="28"/>
      <c r="AQ100" s="28"/>
      <c r="AR100" s="28"/>
      <c r="AS100" s="28"/>
      <c r="AT100" s="28"/>
      <c r="AU100" s="28"/>
      <c r="AV100" s="28"/>
      <c r="AW100" s="28"/>
      <c r="AX100" s="28"/>
      <c r="AY100" s="28"/>
      <c r="AZ100" s="28"/>
      <c r="BA100" s="28"/>
      <c r="BB100" s="28"/>
      <c r="BC100" s="28"/>
      <c r="BD100" s="28"/>
      <c r="BE100" s="28"/>
      <c r="BF100" s="28"/>
      <c r="BG100" s="28"/>
      <c r="BH100" s="28"/>
      <c r="BI100" s="28"/>
      <c r="BJ100" s="28"/>
      <c r="BK100" s="28"/>
      <c r="BL100" s="28"/>
      <c r="BM100" s="28"/>
      <c r="BN100" s="28"/>
      <c r="BO100" s="28"/>
      <c r="BP100" s="28"/>
      <c r="BQ100" s="28"/>
      <c r="BR100" s="28"/>
      <c r="BS100" s="28"/>
      <c r="BT100" s="28"/>
      <c r="BU100" s="28"/>
      <c r="BV100" s="28"/>
      <c r="BW100" s="28"/>
      <c r="BX100" s="28"/>
    </row>
    <row r="101" spans="1:76">
      <c r="A101" s="4">
        <v>11</v>
      </c>
      <c r="B101" s="303" t="s">
        <v>1927</v>
      </c>
      <c r="C101" s="302" t="s">
        <v>1928</v>
      </c>
      <c r="D101" s="302" t="s">
        <v>123</v>
      </c>
      <c r="E101" s="304" t="s">
        <v>349</v>
      </c>
      <c r="F101" s="166"/>
      <c r="G101" s="12"/>
      <c r="H101" s="12"/>
      <c r="I101" s="12"/>
      <c r="J101" s="12"/>
      <c r="K101" s="45" t="s">
        <v>1930</v>
      </c>
      <c r="L101" s="317" t="str">
        <f t="shared" ca="1" si="4"/>
        <v>CPR_PACKTYPE_THE_ACT_PRICE NUMERIC(20,2)   ,</v>
      </c>
      <c r="M101" s="28"/>
      <c r="N101" s="28"/>
      <c r="O101" s="28"/>
      <c r="P101" s="28"/>
      <c r="Q101" s="28"/>
      <c r="R101" s="28"/>
      <c r="S101" s="28"/>
      <c r="T101" s="28"/>
      <c r="U101" s="28"/>
      <c r="V101" s="28"/>
      <c r="W101" s="28"/>
      <c r="X101" s="28"/>
      <c r="Y101" s="28"/>
      <c r="Z101" s="28"/>
      <c r="AA101" s="28"/>
      <c r="AB101" s="28"/>
      <c r="AC101" s="28"/>
      <c r="AD101" s="28"/>
      <c r="AE101" s="28"/>
      <c r="AF101" s="28"/>
      <c r="AG101" s="28"/>
      <c r="AH101" s="28"/>
      <c r="AI101" s="28"/>
      <c r="AJ101" s="28"/>
      <c r="AK101" s="28"/>
      <c r="AL101" s="28"/>
      <c r="AM101" s="28"/>
      <c r="AN101" s="28"/>
      <c r="AO101" s="28"/>
      <c r="AP101" s="28"/>
      <c r="AQ101" s="28"/>
      <c r="AR101" s="28"/>
      <c r="AS101" s="28"/>
      <c r="AT101" s="28"/>
      <c r="AU101" s="28"/>
      <c r="AV101" s="28"/>
      <c r="AW101" s="28"/>
      <c r="AX101" s="28"/>
      <c r="AY101" s="28"/>
      <c r="AZ101" s="28"/>
      <c r="BA101" s="28"/>
      <c r="BB101" s="28"/>
      <c r="BC101" s="28"/>
      <c r="BD101" s="28"/>
      <c r="BE101" s="28"/>
      <c r="BF101" s="28"/>
      <c r="BG101" s="28"/>
      <c r="BH101" s="28"/>
      <c r="BI101" s="28"/>
      <c r="BJ101" s="28"/>
      <c r="BK101" s="28"/>
      <c r="BL101" s="28"/>
      <c r="BM101" s="28"/>
      <c r="BN101" s="28"/>
      <c r="BO101" s="28"/>
      <c r="BP101" s="28"/>
      <c r="BQ101" s="28"/>
      <c r="BR101" s="28"/>
      <c r="BS101" s="28"/>
      <c r="BT101" s="28"/>
      <c r="BU101" s="28"/>
      <c r="BV101" s="28"/>
      <c r="BW101" s="28"/>
      <c r="BX101" s="28"/>
    </row>
    <row r="102" spans="1:76">
      <c r="A102" s="4">
        <v>12</v>
      </c>
      <c r="B102" s="52" t="s">
        <v>1925</v>
      </c>
      <c r="C102" s="12" t="s">
        <v>1741</v>
      </c>
      <c r="D102" s="12" t="s">
        <v>123</v>
      </c>
      <c r="E102" s="297" t="s">
        <v>1508</v>
      </c>
      <c r="F102" s="166"/>
      <c r="G102" s="12"/>
      <c r="H102" s="12"/>
      <c r="I102" s="12"/>
      <c r="J102" s="12" t="s">
        <v>149</v>
      </c>
      <c r="K102" s="45" t="s">
        <v>1869</v>
      </c>
      <c r="L102" s="317" t="str">
        <f t="shared" ca="1" si="4"/>
        <v>CPR_PACKTYPE_PRICE NUMERIC(20,2)   not null,</v>
      </c>
      <c r="M102" s="28"/>
      <c r="N102" s="28"/>
      <c r="O102" s="28"/>
      <c r="P102" s="28"/>
      <c r="Q102" s="28"/>
      <c r="R102" s="28"/>
      <c r="S102" s="28"/>
      <c r="T102" s="28"/>
      <c r="U102" s="28"/>
      <c r="V102" s="28"/>
      <c r="W102" s="28"/>
      <c r="X102" s="28"/>
      <c r="Y102" s="28"/>
      <c r="Z102" s="28"/>
      <c r="AA102" s="28"/>
      <c r="AB102" s="28"/>
      <c r="AC102" s="28"/>
      <c r="AD102" s="28"/>
      <c r="AE102" s="28"/>
      <c r="AF102" s="28"/>
      <c r="AG102" s="28"/>
      <c r="AH102" s="28"/>
      <c r="AI102" s="28"/>
      <c r="AJ102" s="28"/>
      <c r="AK102" s="28"/>
      <c r="AL102" s="28"/>
      <c r="AM102" s="28"/>
      <c r="AN102" s="28"/>
      <c r="AO102" s="28"/>
      <c r="AP102" s="28"/>
      <c r="AQ102" s="28"/>
      <c r="AR102" s="28"/>
      <c r="AS102" s="28"/>
      <c r="AT102" s="28"/>
      <c r="AU102" s="28"/>
      <c r="AV102" s="28"/>
      <c r="AW102" s="28"/>
      <c r="AX102" s="28"/>
      <c r="AY102" s="28"/>
      <c r="AZ102" s="28"/>
      <c r="BA102" s="28"/>
      <c r="BB102" s="28"/>
      <c r="BC102" s="28"/>
      <c r="BD102" s="28"/>
      <c r="BE102" s="28"/>
      <c r="BF102" s="28"/>
      <c r="BG102" s="28"/>
      <c r="BH102" s="28"/>
      <c r="BI102" s="28"/>
      <c r="BJ102" s="28"/>
      <c r="BK102" s="28"/>
      <c r="BL102" s="28"/>
      <c r="BM102" s="28"/>
      <c r="BN102" s="28"/>
      <c r="BO102" s="28"/>
      <c r="BP102" s="28"/>
      <c r="BQ102" s="28"/>
      <c r="BR102" s="28"/>
      <c r="BS102" s="28"/>
      <c r="BT102" s="28"/>
      <c r="BU102" s="28"/>
      <c r="BV102" s="28"/>
      <c r="BW102" s="28"/>
      <c r="BX102" s="28"/>
    </row>
    <row r="103" spans="1:76">
      <c r="A103" s="4">
        <v>13</v>
      </c>
      <c r="B103" s="52" t="s">
        <v>1857</v>
      </c>
      <c r="C103" s="12" t="s">
        <v>1858</v>
      </c>
      <c r="D103" s="12" t="s">
        <v>123</v>
      </c>
      <c r="E103" s="297" t="s">
        <v>353</v>
      </c>
      <c r="F103" s="166"/>
      <c r="G103" s="12"/>
      <c r="H103" s="12"/>
      <c r="I103" s="12"/>
      <c r="J103" s="12"/>
      <c r="K103" s="151" t="s">
        <v>1873</v>
      </c>
      <c r="L103" s="317" t="str">
        <f t="shared" ca="1" si="4"/>
        <v>CPR_PACK_THE_PRICE NUMERIC(20,2)   ,</v>
      </c>
      <c r="M103" s="28"/>
      <c r="N103" s="28"/>
      <c r="O103" s="28"/>
      <c r="P103" s="28"/>
      <c r="Q103" s="28"/>
      <c r="R103" s="28"/>
      <c r="S103" s="28"/>
      <c r="T103" s="28"/>
      <c r="U103" s="28"/>
      <c r="V103" s="28"/>
      <c r="W103" s="28"/>
      <c r="X103" s="28"/>
      <c r="Y103" s="28"/>
      <c r="Z103" s="28"/>
      <c r="AA103" s="28"/>
      <c r="AB103" s="28"/>
      <c r="AC103" s="28"/>
      <c r="AD103" s="28"/>
      <c r="AE103" s="28"/>
      <c r="AF103" s="28"/>
      <c r="AG103" s="28"/>
      <c r="AH103" s="28"/>
      <c r="AI103" s="28"/>
      <c r="AJ103" s="28"/>
      <c r="AK103" s="28"/>
      <c r="AL103" s="28"/>
      <c r="AM103" s="28"/>
      <c r="AN103" s="28"/>
      <c r="AO103" s="28"/>
      <c r="AP103" s="28"/>
      <c r="AQ103" s="28"/>
      <c r="AR103" s="28"/>
      <c r="AS103" s="28"/>
      <c r="AT103" s="28"/>
      <c r="AU103" s="28"/>
      <c r="AV103" s="28"/>
      <c r="AW103" s="28"/>
      <c r="AX103" s="28"/>
      <c r="AY103" s="28"/>
      <c r="AZ103" s="28"/>
      <c r="BA103" s="28"/>
      <c r="BB103" s="28"/>
      <c r="BC103" s="28"/>
      <c r="BD103" s="28"/>
      <c r="BE103" s="28"/>
      <c r="BF103" s="28"/>
      <c r="BG103" s="28"/>
      <c r="BH103" s="28"/>
      <c r="BI103" s="28"/>
      <c r="BJ103" s="28"/>
      <c r="BK103" s="28"/>
      <c r="BL103" s="28"/>
      <c r="BM103" s="28"/>
      <c r="BN103" s="28"/>
      <c r="BO103" s="28"/>
      <c r="BP103" s="28"/>
      <c r="BQ103" s="28"/>
      <c r="BR103" s="28"/>
      <c r="BS103" s="28"/>
      <c r="BT103" s="28"/>
      <c r="BU103" s="28"/>
      <c r="BV103" s="28"/>
      <c r="BW103" s="28"/>
      <c r="BX103" s="28"/>
    </row>
    <row r="104" spans="1:76">
      <c r="A104" s="4">
        <v>14</v>
      </c>
      <c r="B104" s="52" t="s">
        <v>1856</v>
      </c>
      <c r="C104" s="12" t="s">
        <v>1891</v>
      </c>
      <c r="D104" s="12" t="s">
        <v>123</v>
      </c>
      <c r="E104" s="297" t="s">
        <v>1508</v>
      </c>
      <c r="F104" s="166"/>
      <c r="G104" s="12"/>
      <c r="H104" s="12"/>
      <c r="I104" s="12"/>
      <c r="J104" s="12" t="s">
        <v>149</v>
      </c>
      <c r="K104" s="45" t="s">
        <v>1874</v>
      </c>
      <c r="L104" s="317" t="str">
        <f t="shared" ca="1" si="4"/>
        <v>CPR_PACK_PRICE NUMERIC(20,2)   not null,</v>
      </c>
      <c r="M104" s="28"/>
      <c r="N104" s="28"/>
      <c r="O104" s="28"/>
      <c r="P104" s="28"/>
      <c r="Q104" s="28"/>
      <c r="R104" s="28"/>
      <c r="S104" s="28"/>
      <c r="T104" s="28"/>
      <c r="U104" s="28"/>
      <c r="V104" s="28"/>
      <c r="W104" s="28"/>
      <c r="X104" s="28"/>
      <c r="Y104" s="28"/>
      <c r="Z104" s="28"/>
      <c r="AA104" s="28"/>
      <c r="AB104" s="28"/>
      <c r="AC104" s="28"/>
      <c r="AD104" s="28"/>
      <c r="AE104" s="28"/>
      <c r="AF104" s="28"/>
      <c r="AG104" s="28"/>
      <c r="AH104" s="28"/>
      <c r="AI104" s="28"/>
      <c r="AJ104" s="28"/>
      <c r="AK104" s="28"/>
      <c r="AL104" s="28"/>
      <c r="AM104" s="28"/>
      <c r="AN104" s="28"/>
      <c r="AO104" s="28"/>
      <c r="AP104" s="28"/>
      <c r="AQ104" s="28"/>
      <c r="AR104" s="28"/>
      <c r="AS104" s="28"/>
      <c r="AT104" s="28"/>
      <c r="AU104" s="28"/>
      <c r="AV104" s="28"/>
      <c r="AW104" s="28"/>
      <c r="AX104" s="28"/>
      <c r="AY104" s="28"/>
      <c r="AZ104" s="28"/>
      <c r="BA104" s="28"/>
      <c r="BB104" s="28"/>
      <c r="BC104" s="28"/>
      <c r="BD104" s="28"/>
      <c r="BE104" s="28"/>
      <c r="BF104" s="28"/>
      <c r="BG104" s="28"/>
      <c r="BH104" s="28"/>
      <c r="BI104" s="28"/>
      <c r="BJ104" s="28"/>
      <c r="BK104" s="28"/>
      <c r="BL104" s="28"/>
      <c r="BM104" s="28"/>
      <c r="BN104" s="28"/>
      <c r="BO104" s="28"/>
      <c r="BP104" s="28"/>
      <c r="BQ104" s="28"/>
      <c r="BR104" s="28"/>
      <c r="BS104" s="28"/>
      <c r="BT104" s="28"/>
      <c r="BU104" s="28"/>
      <c r="BV104" s="28"/>
      <c r="BW104" s="28"/>
      <c r="BX104" s="28"/>
    </row>
    <row r="105" spans="1:76">
      <c r="A105" s="4">
        <v>15</v>
      </c>
      <c r="B105" s="52" t="s">
        <v>1866</v>
      </c>
      <c r="C105" s="12" t="s">
        <v>1865</v>
      </c>
      <c r="D105" s="12" t="s">
        <v>123</v>
      </c>
      <c r="E105" s="297" t="s">
        <v>353</v>
      </c>
      <c r="F105" s="166"/>
      <c r="G105" s="12"/>
      <c r="H105" s="12"/>
      <c r="I105" s="12"/>
      <c r="J105" s="12"/>
      <c r="K105" s="151" t="s">
        <v>1870</v>
      </c>
      <c r="L105" s="317" t="str">
        <f t="shared" ca="1" si="4"/>
        <v>CPR_LCD_THE_PRICE NUMERIC(20,2)   ,</v>
      </c>
      <c r="M105" s="28"/>
      <c r="N105" s="28"/>
      <c r="O105" s="28"/>
      <c r="P105" s="28"/>
      <c r="Q105" s="28"/>
      <c r="R105" s="28"/>
      <c r="S105" s="28"/>
      <c r="T105" s="28"/>
      <c r="U105" s="28"/>
      <c r="V105" s="28"/>
      <c r="W105" s="28"/>
      <c r="X105" s="28"/>
      <c r="Y105" s="28"/>
      <c r="Z105" s="28"/>
      <c r="AA105" s="28"/>
      <c r="AB105" s="28"/>
      <c r="AC105" s="28"/>
      <c r="AD105" s="28"/>
      <c r="AE105" s="28"/>
      <c r="AF105" s="28"/>
      <c r="AG105" s="28"/>
      <c r="AH105" s="28"/>
      <c r="AI105" s="28"/>
      <c r="AJ105" s="28"/>
      <c r="AK105" s="28"/>
      <c r="AL105" s="28"/>
      <c r="AM105" s="28"/>
      <c r="AN105" s="28"/>
      <c r="AO105" s="28"/>
      <c r="AP105" s="28"/>
      <c r="AQ105" s="28"/>
      <c r="AR105" s="28"/>
      <c r="AS105" s="28"/>
      <c r="AT105" s="28"/>
      <c r="AU105" s="28"/>
      <c r="AV105" s="28"/>
      <c r="AW105" s="28"/>
      <c r="AX105" s="28"/>
      <c r="AY105" s="28"/>
      <c r="AZ105" s="28"/>
      <c r="BA105" s="28"/>
      <c r="BB105" s="28"/>
      <c r="BC105" s="28"/>
      <c r="BD105" s="28"/>
      <c r="BE105" s="28"/>
      <c r="BF105" s="28"/>
      <c r="BG105" s="28"/>
      <c r="BH105" s="28"/>
      <c r="BI105" s="28"/>
      <c r="BJ105" s="28"/>
      <c r="BK105" s="28"/>
      <c r="BL105" s="28"/>
      <c r="BM105" s="28"/>
      <c r="BN105" s="28"/>
      <c r="BO105" s="28"/>
      <c r="BP105" s="28"/>
      <c r="BQ105" s="28"/>
      <c r="BR105" s="28"/>
      <c r="BS105" s="28"/>
      <c r="BT105" s="28"/>
      <c r="BU105" s="28"/>
      <c r="BV105" s="28"/>
      <c r="BW105" s="28"/>
      <c r="BX105" s="28"/>
    </row>
    <row r="106" spans="1:76">
      <c r="A106" s="4">
        <v>16</v>
      </c>
      <c r="B106" s="52" t="s">
        <v>1863</v>
      </c>
      <c r="C106" s="12" t="s">
        <v>1661</v>
      </c>
      <c r="D106" s="12" t="s">
        <v>311</v>
      </c>
      <c r="E106" s="297" t="s">
        <v>349</v>
      </c>
      <c r="F106" s="166"/>
      <c r="G106" s="12"/>
      <c r="H106" s="12"/>
      <c r="I106" s="12"/>
      <c r="J106" s="12" t="s">
        <v>149</v>
      </c>
      <c r="K106" s="45" t="s">
        <v>1877</v>
      </c>
      <c r="L106" s="317" t="str">
        <f t="shared" ca="1" si="3"/>
        <v>CPR_LCD_PRICE NUMERIC(20,2)   not null,</v>
      </c>
      <c r="M106" s="28"/>
      <c r="N106" s="28"/>
      <c r="O106" s="28"/>
      <c r="P106" s="28"/>
      <c r="Q106" s="28"/>
      <c r="R106" s="28"/>
      <c r="S106" s="28"/>
      <c r="T106" s="28"/>
      <c r="U106" s="28"/>
      <c r="V106" s="28"/>
      <c r="W106" s="28"/>
      <c r="X106" s="28"/>
      <c r="Y106" s="28"/>
      <c r="Z106" s="28"/>
      <c r="AA106" s="28"/>
      <c r="AB106" s="28"/>
      <c r="AC106" s="28"/>
      <c r="AD106" s="28"/>
      <c r="AE106" s="28"/>
      <c r="AF106" s="28"/>
      <c r="AG106" s="28"/>
      <c r="AH106" s="28"/>
      <c r="AI106" s="28"/>
      <c r="AJ106" s="28"/>
      <c r="AK106" s="28"/>
      <c r="AL106" s="28"/>
      <c r="AM106" s="28"/>
      <c r="AN106" s="28"/>
      <c r="AO106" s="28"/>
      <c r="AP106" s="28"/>
      <c r="AQ106" s="28"/>
      <c r="AR106" s="28"/>
      <c r="AS106" s="28"/>
      <c r="AT106" s="28"/>
      <c r="AU106" s="28"/>
      <c r="AV106" s="28"/>
      <c r="AW106" s="28"/>
      <c r="AX106" s="28"/>
      <c r="AY106" s="28"/>
      <c r="AZ106" s="28"/>
      <c r="BA106" s="28"/>
      <c r="BB106" s="28"/>
      <c r="BC106" s="28"/>
      <c r="BD106" s="28"/>
      <c r="BE106" s="28"/>
      <c r="BF106" s="28"/>
      <c r="BG106" s="28"/>
      <c r="BH106" s="28"/>
      <c r="BI106" s="28"/>
      <c r="BJ106" s="28"/>
      <c r="BK106" s="28"/>
      <c r="BL106" s="28"/>
      <c r="BM106" s="28"/>
      <c r="BN106" s="28"/>
      <c r="BO106" s="28"/>
      <c r="BP106" s="28"/>
      <c r="BQ106" s="28"/>
      <c r="BR106" s="28"/>
      <c r="BS106" s="28"/>
      <c r="BT106" s="28"/>
      <c r="BU106" s="28"/>
      <c r="BV106" s="28"/>
      <c r="BW106" s="28"/>
      <c r="BX106" s="28"/>
    </row>
    <row r="107" spans="1:76">
      <c r="A107" s="4">
        <v>17</v>
      </c>
      <c r="B107" s="52" t="s">
        <v>1859</v>
      </c>
      <c r="C107" s="12" t="s">
        <v>1862</v>
      </c>
      <c r="D107" s="12" t="s">
        <v>123</v>
      </c>
      <c r="E107" s="297" t="s">
        <v>1513</v>
      </c>
      <c r="F107" s="166"/>
      <c r="G107" s="12"/>
      <c r="H107" s="12"/>
      <c r="I107" s="12"/>
      <c r="J107" s="12"/>
      <c r="K107" s="151" t="s">
        <v>1872</v>
      </c>
      <c r="L107" s="317" t="str">
        <f t="shared" ca="1" si="3"/>
        <v>CPR_PACK_PRODUCT_THE_PRICE NUMERIC(20,2)   ,</v>
      </c>
      <c r="M107" s="28"/>
      <c r="N107" s="28"/>
      <c r="O107" s="28"/>
      <c r="P107" s="28"/>
      <c r="Q107" s="28"/>
      <c r="R107" s="28"/>
      <c r="S107" s="28"/>
      <c r="T107" s="28"/>
      <c r="U107" s="28"/>
      <c r="V107" s="28"/>
      <c r="W107" s="28"/>
      <c r="X107" s="28"/>
      <c r="Y107" s="28"/>
      <c r="Z107" s="28"/>
      <c r="AA107" s="28"/>
      <c r="AB107" s="28"/>
      <c r="AC107" s="28"/>
      <c r="AD107" s="28"/>
      <c r="AE107" s="28"/>
      <c r="AF107" s="28"/>
      <c r="AG107" s="28"/>
      <c r="AH107" s="28"/>
      <c r="AI107" s="28"/>
      <c r="AJ107" s="28"/>
      <c r="AK107" s="28"/>
      <c r="AL107" s="28"/>
      <c r="AM107" s="28"/>
      <c r="AN107" s="28"/>
      <c r="AO107" s="28"/>
      <c r="AP107" s="28"/>
      <c r="AQ107" s="28"/>
      <c r="AR107" s="28"/>
      <c r="AS107" s="28"/>
      <c r="AT107" s="28"/>
      <c r="AU107" s="28"/>
      <c r="AV107" s="28"/>
      <c r="AW107" s="28"/>
      <c r="AX107" s="28"/>
      <c r="AY107" s="28"/>
      <c r="AZ107" s="28"/>
      <c r="BA107" s="28"/>
      <c r="BB107" s="28"/>
      <c r="BC107" s="28"/>
      <c r="BD107" s="28"/>
      <c r="BE107" s="28"/>
      <c r="BF107" s="28"/>
      <c r="BG107" s="28"/>
      <c r="BH107" s="28"/>
      <c r="BI107" s="28"/>
      <c r="BJ107" s="28"/>
      <c r="BK107" s="28"/>
      <c r="BL107" s="28"/>
      <c r="BM107" s="28"/>
      <c r="BN107" s="28"/>
      <c r="BO107" s="28"/>
      <c r="BP107" s="28"/>
      <c r="BQ107" s="28"/>
      <c r="BR107" s="28"/>
      <c r="BS107" s="28"/>
      <c r="BT107" s="28"/>
      <c r="BU107" s="28"/>
      <c r="BV107" s="28"/>
      <c r="BW107" s="28"/>
      <c r="BX107" s="28"/>
    </row>
    <row r="108" spans="1:76">
      <c r="A108" s="4">
        <v>18</v>
      </c>
      <c r="B108" s="52" t="s">
        <v>1860</v>
      </c>
      <c r="C108" s="12" t="s">
        <v>1861</v>
      </c>
      <c r="D108" s="12" t="s">
        <v>123</v>
      </c>
      <c r="E108" s="297" t="s">
        <v>349</v>
      </c>
      <c r="F108" s="166"/>
      <c r="G108" s="12"/>
      <c r="H108" s="12"/>
      <c r="I108" s="12"/>
      <c r="J108" s="12" t="s">
        <v>1864</v>
      </c>
      <c r="K108" s="45" t="s">
        <v>1871</v>
      </c>
      <c r="L108" s="317" t="str">
        <f t="shared" ca="1" si="3"/>
        <v>CPR_PACK_PRODUCT_PRICE NUMERIC(20,2)   not null,</v>
      </c>
      <c r="M108" s="28"/>
      <c r="N108" s="28"/>
      <c r="O108" s="28"/>
      <c r="P108" s="28"/>
      <c r="Q108" s="28"/>
      <c r="R108" s="28"/>
      <c r="S108" s="28"/>
      <c r="T108" s="28"/>
      <c r="U108" s="28"/>
      <c r="V108" s="28"/>
      <c r="W108" s="28"/>
      <c r="X108" s="28"/>
      <c r="Y108" s="28"/>
      <c r="Z108" s="28"/>
      <c r="AA108" s="28"/>
      <c r="AB108" s="28"/>
      <c r="AC108" s="28"/>
      <c r="AD108" s="28"/>
      <c r="AE108" s="28"/>
      <c r="AF108" s="28"/>
      <c r="AG108" s="28"/>
      <c r="AH108" s="28"/>
      <c r="AI108" s="28"/>
      <c r="AJ108" s="28"/>
      <c r="AK108" s="28"/>
      <c r="AL108" s="28"/>
      <c r="AM108" s="28"/>
      <c r="AN108" s="28"/>
      <c r="AO108" s="28"/>
      <c r="AP108" s="28"/>
      <c r="AQ108" s="28"/>
      <c r="AR108" s="28"/>
      <c r="AS108" s="28"/>
      <c r="AT108" s="28"/>
      <c r="AU108" s="28"/>
      <c r="AV108" s="28"/>
      <c r="AW108" s="28"/>
      <c r="AX108" s="28"/>
      <c r="AY108" s="28"/>
      <c r="AZ108" s="28"/>
      <c r="BA108" s="28"/>
      <c r="BB108" s="28"/>
      <c r="BC108" s="28"/>
      <c r="BD108" s="28"/>
      <c r="BE108" s="28"/>
      <c r="BF108" s="28"/>
      <c r="BG108" s="28"/>
      <c r="BH108" s="28"/>
      <c r="BI108" s="28"/>
      <c r="BJ108" s="28"/>
      <c r="BK108" s="28"/>
      <c r="BL108" s="28"/>
      <c r="BM108" s="28"/>
      <c r="BN108" s="28"/>
      <c r="BO108" s="28"/>
      <c r="BP108" s="28"/>
      <c r="BQ108" s="28"/>
      <c r="BR108" s="28"/>
      <c r="BS108" s="28"/>
      <c r="BT108" s="28"/>
      <c r="BU108" s="28"/>
      <c r="BV108" s="28"/>
      <c r="BW108" s="28"/>
      <c r="BX108" s="28"/>
    </row>
    <row r="109" spans="1:76">
      <c r="A109" s="4">
        <v>19</v>
      </c>
      <c r="B109" s="52" t="s">
        <v>1853</v>
      </c>
      <c r="C109" s="12" t="s">
        <v>1828</v>
      </c>
      <c r="D109" s="12" t="s">
        <v>123</v>
      </c>
      <c r="E109" s="297" t="s">
        <v>1878</v>
      </c>
      <c r="F109" s="166"/>
      <c r="G109" s="12"/>
      <c r="H109" s="12"/>
      <c r="I109" s="12"/>
      <c r="J109" s="12"/>
      <c r="K109" s="151" t="s">
        <v>1875</v>
      </c>
      <c r="L109" s="317" t="str">
        <f t="shared" ca="1" si="3"/>
        <v>CPR_PACK_PRO_PRICE_PERCENT NUMERIC(20,18)   ,</v>
      </c>
      <c r="M109" s="28"/>
      <c r="N109" s="28"/>
      <c r="O109" s="28"/>
      <c r="P109" s="28"/>
      <c r="Q109" s="28"/>
      <c r="R109" s="28"/>
      <c r="S109" s="28"/>
      <c r="T109" s="28"/>
      <c r="U109" s="28"/>
      <c r="V109" s="28"/>
      <c r="W109" s="28"/>
      <c r="X109" s="28"/>
      <c r="Y109" s="28"/>
      <c r="Z109" s="28"/>
      <c r="AA109" s="28"/>
      <c r="AB109" s="28"/>
      <c r="AC109" s="28"/>
      <c r="AD109" s="28"/>
      <c r="AE109" s="28"/>
      <c r="AF109" s="28"/>
      <c r="AG109" s="28"/>
      <c r="AH109" s="28"/>
      <c r="AI109" s="28"/>
      <c r="AJ109" s="28"/>
      <c r="AK109" s="28"/>
      <c r="AL109" s="28"/>
      <c r="AM109" s="28"/>
      <c r="AN109" s="28"/>
      <c r="AO109" s="28"/>
      <c r="AP109" s="28"/>
      <c r="AQ109" s="28"/>
      <c r="AR109" s="28"/>
      <c r="AS109" s="28"/>
      <c r="AT109" s="28"/>
      <c r="AU109" s="28"/>
      <c r="AV109" s="28"/>
      <c r="AW109" s="28"/>
      <c r="AX109" s="28"/>
      <c r="AY109" s="28"/>
      <c r="AZ109" s="28"/>
      <c r="BA109" s="28"/>
      <c r="BB109" s="28"/>
      <c r="BC109" s="28"/>
      <c r="BD109" s="28"/>
      <c r="BE109" s="28"/>
      <c r="BF109" s="28"/>
      <c r="BG109" s="28"/>
      <c r="BH109" s="28"/>
      <c r="BI109" s="28"/>
      <c r="BJ109" s="28"/>
      <c r="BK109" s="28"/>
      <c r="BL109" s="28"/>
      <c r="BM109" s="28"/>
      <c r="BN109" s="28"/>
      <c r="BO109" s="28"/>
      <c r="BP109" s="28"/>
      <c r="BQ109" s="28"/>
      <c r="BR109" s="28"/>
      <c r="BS109" s="28"/>
      <c r="BT109" s="28"/>
      <c r="BU109" s="28"/>
      <c r="BV109" s="28"/>
      <c r="BW109" s="28"/>
      <c r="BX109" s="28"/>
    </row>
    <row r="110" spans="1:76">
      <c r="A110" s="4">
        <v>20</v>
      </c>
      <c r="B110" s="52" t="s">
        <v>1854</v>
      </c>
      <c r="C110" s="12" t="s">
        <v>1855</v>
      </c>
      <c r="D110" s="12" t="s">
        <v>123</v>
      </c>
      <c r="E110" s="297" t="s">
        <v>1878</v>
      </c>
      <c r="F110" s="166"/>
      <c r="G110" s="12"/>
      <c r="H110" s="12"/>
      <c r="I110" s="12"/>
      <c r="J110" s="12"/>
      <c r="K110" s="151" t="s">
        <v>1876</v>
      </c>
      <c r="L110" s="317" t="str">
        <f t="shared" ca="1" si="3"/>
        <v>CPR_PACK_PRO_PRICE_PERC_TOTAL NUMERIC(20,18)   ,</v>
      </c>
      <c r="M110" s="28"/>
      <c r="N110" s="28"/>
      <c r="O110" s="28"/>
      <c r="P110" s="28"/>
      <c r="Q110" s="28"/>
      <c r="R110" s="28"/>
      <c r="S110" s="28"/>
      <c r="T110" s="28"/>
      <c r="U110" s="28"/>
      <c r="V110" s="28"/>
      <c r="W110" s="28"/>
      <c r="X110" s="28"/>
      <c r="Y110" s="28"/>
      <c r="Z110" s="28"/>
      <c r="AA110" s="28"/>
      <c r="AB110" s="28"/>
      <c r="AC110" s="28"/>
      <c r="AD110" s="28"/>
      <c r="AE110" s="28"/>
      <c r="AF110" s="28"/>
      <c r="AG110" s="28"/>
      <c r="AH110" s="28"/>
      <c r="AI110" s="28"/>
      <c r="AJ110" s="28"/>
      <c r="AK110" s="28"/>
      <c r="AL110" s="28"/>
      <c r="AM110" s="28"/>
      <c r="AN110" s="28"/>
      <c r="AO110" s="28"/>
      <c r="AP110" s="28"/>
      <c r="AQ110" s="28"/>
      <c r="AR110" s="28"/>
      <c r="AS110" s="28"/>
      <c r="AT110" s="28"/>
      <c r="AU110" s="28"/>
      <c r="AV110" s="28"/>
      <c r="AW110" s="28"/>
      <c r="AX110" s="28"/>
      <c r="AY110" s="28"/>
      <c r="AZ110" s="28"/>
      <c r="BA110" s="28"/>
      <c r="BB110" s="28"/>
      <c r="BC110" s="28"/>
      <c r="BD110" s="28"/>
      <c r="BE110" s="28"/>
      <c r="BF110" s="28"/>
      <c r="BG110" s="28"/>
      <c r="BH110" s="28"/>
      <c r="BI110" s="28"/>
      <c r="BJ110" s="28"/>
      <c r="BK110" s="28"/>
      <c r="BL110" s="28"/>
      <c r="BM110" s="28"/>
      <c r="BN110" s="28"/>
      <c r="BO110" s="28"/>
      <c r="BP110" s="28"/>
      <c r="BQ110" s="28"/>
      <c r="BR110" s="28"/>
      <c r="BS110" s="28"/>
      <c r="BT110" s="28"/>
      <c r="BU110" s="28"/>
      <c r="BV110" s="28"/>
      <c r="BW110" s="28"/>
      <c r="BX110" s="28"/>
    </row>
    <row r="111" spans="1:76">
      <c r="A111" s="4">
        <v>21</v>
      </c>
      <c r="B111" s="52" t="s">
        <v>319</v>
      </c>
      <c r="C111" s="12" t="s">
        <v>386</v>
      </c>
      <c r="D111" s="12" t="s">
        <v>998</v>
      </c>
      <c r="E111" s="166"/>
      <c r="F111" s="166"/>
      <c r="G111" s="12"/>
      <c r="H111" s="12"/>
      <c r="I111" s="12"/>
      <c r="J111" s="12" t="s">
        <v>149</v>
      </c>
      <c r="K111" s="12"/>
      <c r="L111" s="317" t="str">
        <f t="shared" ca="1" si="3"/>
        <v>CPR_REGISTOR INT   not null,</v>
      </c>
      <c r="M111" s="28"/>
      <c r="N111" s="28"/>
      <c r="O111" s="28"/>
      <c r="P111" s="28"/>
      <c r="Q111" s="28"/>
      <c r="R111" s="28"/>
      <c r="S111" s="28"/>
      <c r="T111" s="28"/>
      <c r="U111" s="28"/>
      <c r="V111" s="28"/>
      <c r="W111" s="28"/>
      <c r="X111" s="28"/>
      <c r="Y111" s="28"/>
      <c r="Z111" s="28"/>
      <c r="AA111" s="28"/>
      <c r="AB111" s="28"/>
      <c r="AC111" s="28"/>
      <c r="AD111" s="28"/>
      <c r="AE111" s="28"/>
      <c r="AF111" s="28"/>
      <c r="AG111" s="28"/>
      <c r="AH111" s="28"/>
      <c r="AI111" s="28"/>
      <c r="AJ111" s="28"/>
      <c r="AK111" s="28"/>
      <c r="AL111" s="28"/>
      <c r="AM111" s="28"/>
      <c r="AN111" s="28"/>
      <c r="AO111" s="28"/>
      <c r="AP111" s="28"/>
      <c r="AQ111" s="28"/>
      <c r="AR111" s="28"/>
      <c r="AS111" s="28"/>
      <c r="AT111" s="28"/>
      <c r="AU111" s="28"/>
      <c r="AV111" s="28"/>
      <c r="AW111" s="28"/>
      <c r="AX111" s="28"/>
      <c r="AY111" s="28"/>
      <c r="AZ111" s="28"/>
      <c r="BA111" s="28"/>
      <c r="BB111" s="28"/>
      <c r="BC111" s="28"/>
      <c r="BD111" s="28"/>
      <c r="BE111" s="28"/>
      <c r="BF111" s="28"/>
      <c r="BG111" s="28"/>
      <c r="BH111" s="28"/>
      <c r="BI111" s="28"/>
      <c r="BJ111" s="28"/>
      <c r="BK111" s="28"/>
      <c r="BL111" s="28"/>
      <c r="BM111" s="28"/>
      <c r="BN111" s="28"/>
      <c r="BO111" s="28"/>
      <c r="BP111" s="28"/>
      <c r="BQ111" s="28"/>
      <c r="BR111" s="28"/>
      <c r="BS111" s="28"/>
      <c r="BT111" s="28"/>
      <c r="BU111" s="28"/>
      <c r="BV111" s="28"/>
      <c r="BW111" s="28"/>
      <c r="BX111" s="28"/>
    </row>
    <row r="112" spans="1:76">
      <c r="A112" s="4">
        <v>22</v>
      </c>
      <c r="B112" s="65" t="s">
        <v>320</v>
      </c>
      <c r="C112" s="116" t="s">
        <v>387</v>
      </c>
      <c r="D112" s="116" t="s">
        <v>306</v>
      </c>
      <c r="E112" s="298"/>
      <c r="F112" s="298"/>
      <c r="G112" s="230" t="s">
        <v>321</v>
      </c>
      <c r="H112" s="230"/>
      <c r="I112" s="116"/>
      <c r="J112" s="116" t="s">
        <v>149</v>
      </c>
      <c r="K112" s="116"/>
      <c r="L112" s="317" t="str">
        <f t="shared" ca="1" si="3"/>
        <v>CPR_REGIST_DATE DATETIME   not null default GETDATE() ,</v>
      </c>
      <c r="M112" s="28"/>
      <c r="N112" s="28"/>
      <c r="O112" s="28"/>
      <c r="P112" s="28"/>
      <c r="Q112" s="28"/>
      <c r="R112" s="28"/>
      <c r="S112" s="28"/>
      <c r="T112" s="28"/>
      <c r="U112" s="28"/>
      <c r="V112" s="28"/>
      <c r="W112" s="28"/>
      <c r="X112" s="28"/>
      <c r="Y112" s="28"/>
      <c r="Z112" s="28"/>
      <c r="AA112" s="28"/>
      <c r="AB112" s="28"/>
      <c r="AC112" s="28"/>
      <c r="AD112" s="28"/>
      <c r="AE112" s="28"/>
      <c r="AF112" s="28"/>
      <c r="AG112" s="28"/>
      <c r="AH112" s="28"/>
      <c r="AI112" s="28"/>
      <c r="AJ112" s="28"/>
      <c r="AK112" s="28"/>
      <c r="AL112" s="28"/>
      <c r="AM112" s="28"/>
      <c r="AN112" s="28"/>
      <c r="AO112" s="28"/>
      <c r="AP112" s="28"/>
      <c r="AQ112" s="28"/>
      <c r="AR112" s="28"/>
      <c r="AS112" s="28"/>
      <c r="AT112" s="28"/>
      <c r="AU112" s="28"/>
      <c r="AV112" s="28"/>
      <c r="AW112" s="28"/>
      <c r="AX112" s="28"/>
      <c r="AY112" s="28"/>
      <c r="AZ112" s="28"/>
      <c r="BA112" s="28"/>
      <c r="BB112" s="28"/>
      <c r="BC112" s="28"/>
      <c r="BD112" s="28"/>
      <c r="BE112" s="28"/>
      <c r="BF112" s="28"/>
      <c r="BG112" s="28"/>
      <c r="BH112" s="28"/>
      <c r="BI112" s="28"/>
      <c r="BJ112" s="28"/>
      <c r="BK112" s="28"/>
      <c r="BL112" s="28"/>
      <c r="BM112" s="28"/>
      <c r="BN112" s="28"/>
      <c r="BO112" s="28"/>
      <c r="BP112" s="28"/>
      <c r="BQ112" s="28"/>
      <c r="BR112" s="28"/>
      <c r="BS112" s="28"/>
      <c r="BT112" s="28"/>
      <c r="BU112" s="28"/>
      <c r="BV112" s="28"/>
      <c r="BW112" s="28"/>
      <c r="BX112" s="28"/>
    </row>
    <row r="113" spans="1:76">
      <c r="A113" s="4">
        <v>23</v>
      </c>
      <c r="B113" s="12" t="s">
        <v>1894</v>
      </c>
      <c r="C113" s="12" t="s">
        <v>1905</v>
      </c>
      <c r="D113" s="12" t="s">
        <v>122</v>
      </c>
      <c r="E113" s="166" t="s">
        <v>227</v>
      </c>
      <c r="F113" s="166"/>
      <c r="G113" s="92"/>
      <c r="H113" s="92"/>
      <c r="I113" s="12"/>
      <c r="J113" s="12"/>
      <c r="K113" s="12"/>
      <c r="L113" s="317" t="str">
        <f t="shared" ca="1" si="3"/>
        <v>CRP_DTC_THE_PRICE NUMERIC(20,2)   ,</v>
      </c>
      <c r="M113" s="28"/>
      <c r="N113" s="28"/>
      <c r="O113" s="28"/>
      <c r="P113" s="28"/>
      <c r="Q113" s="28"/>
      <c r="R113" s="28"/>
      <c r="S113" s="28"/>
      <c r="T113" s="28"/>
      <c r="U113" s="28"/>
      <c r="V113" s="28"/>
      <c r="W113" s="28"/>
      <c r="X113" s="28"/>
      <c r="Y113" s="28"/>
      <c r="Z113" s="28"/>
      <c r="AA113" s="28"/>
      <c r="AB113" s="28"/>
      <c r="AC113" s="28"/>
      <c r="AD113" s="28"/>
      <c r="AE113" s="28"/>
      <c r="AF113" s="28"/>
      <c r="AG113" s="28"/>
      <c r="AH113" s="28"/>
      <c r="AI113" s="28"/>
      <c r="AJ113" s="28"/>
      <c r="AK113" s="28"/>
      <c r="AL113" s="28"/>
      <c r="AM113" s="28"/>
      <c r="AN113" s="28"/>
      <c r="AO113" s="28"/>
      <c r="AP113" s="28"/>
      <c r="AQ113" s="28"/>
      <c r="AR113" s="28"/>
      <c r="AS113" s="28"/>
      <c r="AT113" s="28"/>
      <c r="AU113" s="28"/>
      <c r="AV113" s="28"/>
      <c r="AW113" s="28"/>
      <c r="AX113" s="28"/>
      <c r="AY113" s="28"/>
      <c r="AZ113" s="28"/>
      <c r="BA113" s="28"/>
      <c r="BB113" s="28"/>
      <c r="BC113" s="28"/>
      <c r="BD113" s="28"/>
      <c r="BE113" s="28"/>
      <c r="BF113" s="28"/>
      <c r="BG113" s="28"/>
      <c r="BH113" s="28"/>
      <c r="BI113" s="28"/>
      <c r="BJ113" s="28"/>
      <c r="BK113" s="28"/>
      <c r="BL113" s="28"/>
      <c r="BM113" s="28"/>
      <c r="BN113" s="28"/>
      <c r="BO113" s="28"/>
      <c r="BP113" s="28"/>
      <c r="BQ113" s="28"/>
      <c r="BR113" s="28"/>
      <c r="BS113" s="28"/>
      <c r="BT113" s="28"/>
      <c r="BU113" s="28"/>
      <c r="BV113" s="28"/>
      <c r="BW113" s="28"/>
      <c r="BX113" s="28"/>
    </row>
    <row r="114" spans="1:76">
      <c r="A114" s="4">
        <v>24</v>
      </c>
      <c r="B114" s="12" t="s">
        <v>1895</v>
      </c>
      <c r="C114" s="12" t="s">
        <v>1906</v>
      </c>
      <c r="D114" s="12" t="s">
        <v>122</v>
      </c>
      <c r="E114" s="166" t="s">
        <v>227</v>
      </c>
      <c r="F114" s="166"/>
      <c r="G114" s="92"/>
      <c r="H114" s="92"/>
      <c r="I114" s="12"/>
      <c r="J114" s="12"/>
      <c r="K114" s="12"/>
      <c r="L114" s="317" t="str">
        <f t="shared" ca="1" si="3"/>
        <v>CRP_DTC_PRICE NUMERIC(20,2)   ,</v>
      </c>
      <c r="M114" s="28"/>
      <c r="N114" s="28"/>
      <c r="O114" s="28"/>
      <c r="P114" s="28"/>
      <c r="Q114" s="28"/>
      <c r="R114" s="28"/>
      <c r="S114" s="28"/>
      <c r="T114" s="28"/>
      <c r="U114" s="28"/>
      <c r="V114" s="28"/>
      <c r="W114" s="28"/>
      <c r="X114" s="28"/>
      <c r="Y114" s="28"/>
      <c r="Z114" s="28"/>
      <c r="AA114" s="28"/>
      <c r="AB114" s="28"/>
      <c r="AC114" s="28"/>
      <c r="AD114" s="28"/>
      <c r="AE114" s="28"/>
      <c r="AF114" s="28"/>
      <c r="AG114" s="28"/>
      <c r="AH114" s="28"/>
      <c r="AI114" s="28"/>
      <c r="AJ114" s="28"/>
      <c r="AK114" s="28"/>
      <c r="AL114" s="28"/>
      <c r="AM114" s="28"/>
      <c r="AN114" s="28"/>
      <c r="AO114" s="28"/>
      <c r="AP114" s="28"/>
      <c r="AQ114" s="28"/>
      <c r="AR114" s="28"/>
      <c r="AS114" s="28"/>
      <c r="AT114" s="28"/>
      <c r="AU114" s="28"/>
      <c r="AV114" s="28"/>
      <c r="AW114" s="28"/>
      <c r="AX114" s="28"/>
      <c r="AY114" s="28"/>
      <c r="AZ114" s="28"/>
      <c r="BA114" s="28"/>
      <c r="BB114" s="28"/>
      <c r="BC114" s="28"/>
      <c r="BD114" s="28"/>
      <c r="BE114" s="28"/>
      <c r="BF114" s="28"/>
      <c r="BG114" s="28"/>
      <c r="BH114" s="28"/>
      <c r="BI114" s="28"/>
      <c r="BJ114" s="28"/>
      <c r="BK114" s="28"/>
      <c r="BL114" s="28"/>
      <c r="BM114" s="28"/>
      <c r="BN114" s="28"/>
      <c r="BO114" s="28"/>
      <c r="BP114" s="28"/>
      <c r="BQ114" s="28"/>
      <c r="BR114" s="28"/>
      <c r="BS114" s="28"/>
      <c r="BT114" s="28"/>
      <c r="BU114" s="28"/>
      <c r="BV114" s="28"/>
      <c r="BW114" s="28"/>
      <c r="BX114" s="28"/>
    </row>
    <row r="115" spans="1:76">
      <c r="A115" s="4">
        <v>25</v>
      </c>
      <c r="B115" s="12" t="s">
        <v>1896</v>
      </c>
      <c r="C115" s="12" t="s">
        <v>1908</v>
      </c>
      <c r="D115" s="12" t="s">
        <v>998</v>
      </c>
      <c r="E115" s="166"/>
      <c r="F115" s="166"/>
      <c r="G115" s="92"/>
      <c r="H115" s="92"/>
      <c r="I115" s="12"/>
      <c r="J115" s="12"/>
      <c r="K115" s="12"/>
      <c r="L115" s="317" t="str">
        <f t="shared" ca="1" si="3"/>
        <v>CRP_DTC_PACK_ID INT   ,</v>
      </c>
      <c r="M115" s="28"/>
      <c r="N115" s="28"/>
      <c r="O115" s="28"/>
      <c r="P115" s="28"/>
      <c r="Q115" s="28"/>
      <c r="R115" s="28"/>
      <c r="S115" s="28"/>
      <c r="T115" s="28"/>
      <c r="U115" s="28"/>
      <c r="V115" s="28"/>
      <c r="W115" s="28"/>
      <c r="X115" s="28"/>
      <c r="Y115" s="28"/>
      <c r="Z115" s="28"/>
      <c r="AA115" s="28"/>
      <c r="AB115" s="28"/>
      <c r="AC115" s="28"/>
      <c r="AD115" s="28"/>
      <c r="AE115" s="28"/>
      <c r="AF115" s="28"/>
      <c r="AG115" s="28"/>
      <c r="AH115" s="28"/>
      <c r="AI115" s="28"/>
      <c r="AJ115" s="28"/>
      <c r="AK115" s="28"/>
      <c r="AL115" s="28"/>
      <c r="AM115" s="28"/>
      <c r="AN115" s="28"/>
      <c r="AO115" s="28"/>
      <c r="AP115" s="28"/>
      <c r="AQ115" s="28"/>
      <c r="AR115" s="28"/>
      <c r="AS115" s="28"/>
      <c r="AT115" s="28"/>
      <c r="AU115" s="28"/>
      <c r="AV115" s="28"/>
      <c r="AW115" s="28"/>
      <c r="AX115" s="28"/>
      <c r="AY115" s="28"/>
      <c r="AZ115" s="28"/>
      <c r="BA115" s="28"/>
      <c r="BB115" s="28"/>
      <c r="BC115" s="28"/>
      <c r="BD115" s="28"/>
      <c r="BE115" s="28"/>
      <c r="BF115" s="28"/>
      <c r="BG115" s="28"/>
      <c r="BH115" s="28"/>
      <c r="BI115" s="28"/>
      <c r="BJ115" s="28"/>
      <c r="BK115" s="28"/>
      <c r="BL115" s="28"/>
      <c r="BM115" s="28"/>
      <c r="BN115" s="28"/>
      <c r="BO115" s="28"/>
      <c r="BP115" s="28"/>
      <c r="BQ115" s="28"/>
      <c r="BR115" s="28"/>
      <c r="BS115" s="28"/>
      <c r="BT115" s="28"/>
      <c r="BU115" s="28"/>
      <c r="BV115" s="28"/>
      <c r="BW115" s="28"/>
      <c r="BX115" s="28"/>
    </row>
    <row r="116" spans="1:76">
      <c r="A116" s="4">
        <v>26</v>
      </c>
      <c r="B116" s="12" t="s">
        <v>1897</v>
      </c>
      <c r="C116" s="12" t="s">
        <v>1907</v>
      </c>
      <c r="D116" s="12" t="s">
        <v>998</v>
      </c>
      <c r="E116" s="166"/>
      <c r="F116" s="166"/>
      <c r="G116" s="92"/>
      <c r="H116" s="92"/>
      <c r="I116" s="12"/>
      <c r="J116" s="12"/>
      <c r="K116" s="12"/>
      <c r="L116" s="317" t="str">
        <f t="shared" ca="1" si="3"/>
        <v xml:space="preserve">CRP_DTC_LEVEL INT   </v>
      </c>
      <c r="M116" s="28"/>
      <c r="N116" s="28"/>
      <c r="O116" s="28"/>
      <c r="P116" s="28"/>
      <c r="Q116" s="28"/>
      <c r="R116" s="28"/>
      <c r="S116" s="28"/>
      <c r="T116" s="28"/>
      <c r="U116" s="28"/>
      <c r="V116" s="28"/>
      <c r="W116" s="28"/>
      <c r="X116" s="28"/>
      <c r="Y116" s="28"/>
      <c r="Z116" s="28"/>
      <c r="AA116" s="28"/>
      <c r="AB116" s="28"/>
      <c r="AC116" s="28"/>
      <c r="AD116" s="28"/>
      <c r="AE116" s="28"/>
      <c r="AF116" s="28"/>
      <c r="AG116" s="28"/>
      <c r="AH116" s="28"/>
      <c r="AI116" s="28"/>
      <c r="AJ116" s="28"/>
      <c r="AK116" s="28"/>
      <c r="AL116" s="28"/>
      <c r="AM116" s="28"/>
      <c r="AN116" s="28"/>
      <c r="AO116" s="28"/>
      <c r="AP116" s="28"/>
      <c r="AQ116" s="28"/>
      <c r="AR116" s="28"/>
      <c r="AS116" s="28"/>
      <c r="AT116" s="28"/>
      <c r="AU116" s="28"/>
      <c r="AV116" s="28"/>
      <c r="AW116" s="28"/>
      <c r="AX116" s="28"/>
      <c r="AY116" s="28"/>
      <c r="AZ116" s="28"/>
      <c r="BA116" s="28"/>
      <c r="BB116" s="28"/>
      <c r="BC116" s="28"/>
      <c r="BD116" s="28"/>
      <c r="BE116" s="28"/>
      <c r="BF116" s="28"/>
      <c r="BG116" s="28"/>
      <c r="BH116" s="28"/>
      <c r="BI116" s="28"/>
      <c r="BJ116" s="28"/>
      <c r="BK116" s="28"/>
      <c r="BL116" s="28"/>
      <c r="BM116" s="28"/>
      <c r="BN116" s="28"/>
      <c r="BO116" s="28"/>
      <c r="BP116" s="28"/>
      <c r="BQ116" s="28"/>
      <c r="BR116" s="28"/>
      <c r="BS116" s="28"/>
      <c r="BT116" s="28"/>
      <c r="BU116" s="28"/>
      <c r="BV116" s="28"/>
      <c r="BW116" s="28"/>
      <c r="BX116" s="28"/>
    </row>
    <row r="117" spans="1:76">
      <c r="A117" s="28"/>
      <c r="B117" s="28"/>
      <c r="C117" s="28"/>
      <c r="D117" s="28"/>
      <c r="E117" s="28"/>
      <c r="F117" s="28"/>
      <c r="G117" s="28"/>
      <c r="H117" s="28"/>
      <c r="I117" s="28"/>
      <c r="J117" s="28"/>
      <c r="K117" s="28"/>
      <c r="L117" s="317" t="str">
        <f ca="1">"PRIMARY KEY("&amp;IF(OFFSET(C91,0,3,1,1)="PK",C91&amp;IF(OFFSET(C91,1,3,1,1)="","",","),"")&amp;IF(OFFSET(C91,1,3,1,1)="PK",OFFSET(C91,1,0,1,1)&amp;IF(OFFSET(C91,1,0,1,1)="",",",""),"")&amp;"));"</f>
        <v>PRIMARY KEY(CPR_CONTRACTMAIN_ID,CPR_CONTRACT_INDEX));</v>
      </c>
      <c r="M117" s="28"/>
      <c r="N117" s="28"/>
      <c r="O117" s="28"/>
      <c r="P117" s="28"/>
      <c r="Q117" s="28"/>
      <c r="R117" s="28"/>
      <c r="S117" s="28"/>
      <c r="T117" s="28"/>
      <c r="U117" s="28"/>
      <c r="V117" s="28"/>
      <c r="W117" s="28"/>
      <c r="X117" s="28"/>
      <c r="Y117" s="28"/>
      <c r="Z117" s="28"/>
      <c r="AA117" s="28"/>
      <c r="AB117" s="28"/>
      <c r="AC117" s="28"/>
      <c r="AD117" s="28"/>
      <c r="AE117" s="28"/>
      <c r="AF117" s="28"/>
      <c r="AG117" s="28"/>
      <c r="AH117" s="28"/>
      <c r="AI117" s="28"/>
      <c r="AJ117" s="28"/>
      <c r="AK117" s="28"/>
      <c r="AL117" s="28"/>
      <c r="AM117" s="28"/>
      <c r="AN117" s="28"/>
      <c r="AO117" s="28"/>
      <c r="AP117" s="28"/>
      <c r="AQ117" s="28"/>
      <c r="AR117" s="28"/>
      <c r="AS117" s="28"/>
      <c r="AT117" s="28"/>
      <c r="AU117" s="28"/>
      <c r="AV117" s="28"/>
      <c r="AW117" s="28"/>
      <c r="AX117" s="28"/>
      <c r="AY117" s="28"/>
      <c r="AZ117" s="28"/>
      <c r="BA117" s="28"/>
      <c r="BB117" s="28"/>
      <c r="BC117" s="28"/>
      <c r="BD117" s="28"/>
      <c r="BE117" s="28"/>
      <c r="BF117" s="28"/>
      <c r="BG117" s="28"/>
      <c r="BH117" s="28"/>
      <c r="BI117" s="28"/>
      <c r="BJ117" s="28"/>
      <c r="BK117" s="28"/>
      <c r="BL117" s="28"/>
      <c r="BM117" s="28"/>
      <c r="BN117" s="28"/>
      <c r="BO117" s="28"/>
      <c r="BP117" s="28"/>
      <c r="BQ117" s="28"/>
      <c r="BR117" s="28"/>
      <c r="BS117" s="28"/>
      <c r="BT117" s="28"/>
      <c r="BU117" s="28"/>
      <c r="BV117" s="28"/>
      <c r="BW117" s="28"/>
      <c r="BX117" s="28"/>
    </row>
    <row r="118" spans="1:76">
      <c r="A118" s="28"/>
      <c r="B118" s="28"/>
      <c r="C118" s="28"/>
      <c r="D118" s="28"/>
      <c r="E118" s="28"/>
      <c r="F118" s="28"/>
      <c r="G118" s="28"/>
      <c r="H118" s="28"/>
      <c r="I118" s="28"/>
      <c r="J118" s="28"/>
      <c r="K118" s="28"/>
      <c r="L118" s="317" t="s">
        <v>322</v>
      </c>
      <c r="M118" s="28"/>
      <c r="N118" s="28"/>
      <c r="O118" s="28"/>
      <c r="P118" s="28"/>
      <c r="Q118" s="28"/>
      <c r="R118" s="28"/>
      <c r="S118" s="28"/>
      <c r="T118" s="28"/>
      <c r="U118" s="28"/>
      <c r="V118" s="28"/>
      <c r="W118" s="28"/>
      <c r="X118" s="28"/>
      <c r="Y118" s="28"/>
      <c r="Z118" s="28"/>
      <c r="AA118" s="28"/>
      <c r="AB118" s="28"/>
      <c r="AC118" s="28"/>
      <c r="AD118" s="28"/>
      <c r="AE118" s="28"/>
      <c r="AF118" s="28"/>
      <c r="AG118" s="28"/>
      <c r="AH118" s="28"/>
      <c r="AI118" s="28"/>
      <c r="AJ118" s="28"/>
      <c r="AK118" s="28"/>
      <c r="AL118" s="28"/>
      <c r="AM118" s="28"/>
      <c r="AN118" s="28"/>
      <c r="AO118" s="28"/>
      <c r="AP118" s="28"/>
      <c r="AQ118" s="28"/>
      <c r="AR118" s="28"/>
      <c r="AS118" s="28"/>
      <c r="AT118" s="28"/>
      <c r="AU118" s="28"/>
      <c r="AV118" s="28"/>
      <c r="AW118" s="28"/>
      <c r="AX118" s="28"/>
      <c r="AY118" s="28"/>
      <c r="AZ118" s="28"/>
      <c r="BA118" s="28"/>
      <c r="BB118" s="28"/>
      <c r="BC118" s="28"/>
      <c r="BD118" s="28"/>
      <c r="BE118" s="28"/>
      <c r="BF118" s="28"/>
      <c r="BG118" s="28"/>
      <c r="BH118" s="28"/>
      <c r="BI118" s="28"/>
      <c r="BJ118" s="28"/>
      <c r="BK118" s="28"/>
      <c r="BL118" s="28"/>
      <c r="BM118" s="28"/>
      <c r="BN118" s="28"/>
      <c r="BO118" s="28"/>
      <c r="BP118" s="28"/>
      <c r="BQ118" s="28"/>
      <c r="BR118" s="28"/>
      <c r="BS118" s="28"/>
      <c r="BT118" s="28"/>
      <c r="BU118" s="28"/>
      <c r="BV118" s="28"/>
      <c r="BW118" s="28"/>
      <c r="BX118" s="28"/>
    </row>
    <row r="119" spans="1:76">
      <c r="A119" s="539" t="s">
        <v>285</v>
      </c>
      <c r="B119" s="552"/>
      <c r="C119" s="557" t="s">
        <v>341</v>
      </c>
      <c r="D119" s="557"/>
      <c r="E119" s="558" t="s">
        <v>287</v>
      </c>
      <c r="F119" s="558"/>
      <c r="G119" s="96"/>
      <c r="H119" s="96"/>
      <c r="I119" s="96"/>
      <c r="J119" s="96"/>
      <c r="K119" s="559" t="s">
        <v>1940</v>
      </c>
      <c r="L119" s="317" t="str">
        <f>"/*"&amp;C120&amp;"*/"</f>
        <v>/*套餐类型表*/</v>
      </c>
      <c r="M119" s="28"/>
      <c r="N119" s="28"/>
      <c r="O119" s="28"/>
      <c r="P119" s="28"/>
      <c r="Q119" s="28"/>
      <c r="R119" s="28"/>
      <c r="S119" s="28"/>
      <c r="T119" s="28"/>
      <c r="U119" s="28"/>
      <c r="V119" s="28"/>
      <c r="W119" s="28"/>
      <c r="X119" s="28"/>
      <c r="Y119" s="28"/>
      <c r="Z119" s="28"/>
      <c r="AA119" s="28"/>
      <c r="AB119" s="28"/>
      <c r="AC119" s="28"/>
      <c r="AD119" s="28"/>
      <c r="AE119" s="28"/>
      <c r="AF119" s="28"/>
      <c r="AG119" s="28"/>
      <c r="AH119" s="28"/>
      <c r="AI119" s="28"/>
      <c r="AJ119" s="28"/>
      <c r="AK119" s="28"/>
      <c r="AL119" s="28"/>
      <c r="AM119" s="28"/>
      <c r="AN119" s="28"/>
      <c r="AO119" s="28"/>
      <c r="AP119" s="28"/>
      <c r="AQ119" s="28"/>
      <c r="AR119" s="28"/>
      <c r="AS119" s="28"/>
      <c r="AT119" s="28"/>
      <c r="AU119" s="28"/>
      <c r="AV119" s="28"/>
      <c r="AW119" s="28"/>
      <c r="AX119" s="28"/>
      <c r="AY119" s="28"/>
      <c r="AZ119" s="28"/>
      <c r="BA119" s="28"/>
      <c r="BB119" s="28"/>
      <c r="BC119" s="28"/>
      <c r="BD119" s="28"/>
      <c r="BE119" s="28"/>
      <c r="BF119" s="28"/>
      <c r="BG119" s="28"/>
      <c r="BH119" s="28"/>
      <c r="BI119" s="28"/>
      <c r="BJ119" s="28"/>
      <c r="BK119" s="28"/>
      <c r="BL119" s="28"/>
      <c r="BM119" s="28"/>
      <c r="BN119" s="28"/>
      <c r="BO119" s="28"/>
      <c r="BP119" s="28"/>
      <c r="BQ119" s="28"/>
      <c r="BR119" s="28"/>
      <c r="BS119" s="28"/>
      <c r="BT119" s="28"/>
      <c r="BU119" s="28"/>
      <c r="BV119" s="28"/>
      <c r="BW119" s="28"/>
      <c r="BX119" s="28"/>
    </row>
    <row r="120" spans="1:76">
      <c r="A120" s="539" t="s">
        <v>288</v>
      </c>
      <c r="B120" s="552"/>
      <c r="C120" s="557" t="s">
        <v>186</v>
      </c>
      <c r="D120" s="557"/>
      <c r="E120" s="558" t="s">
        <v>289</v>
      </c>
      <c r="F120" s="558"/>
      <c r="G120" s="96"/>
      <c r="H120" s="96"/>
      <c r="I120" s="96"/>
      <c r="J120" s="96"/>
      <c r="K120" s="559"/>
      <c r="L120" s="317" t="str">
        <f>"/*"&amp;C121&amp;"*/"</f>
        <v>/*字典表,记录所有的套餐类型*/</v>
      </c>
      <c r="M120" s="28"/>
      <c r="N120" s="28"/>
      <c r="O120" s="28"/>
      <c r="P120" s="28"/>
      <c r="Q120" s="28"/>
      <c r="R120" s="28"/>
      <c r="S120" s="28"/>
      <c r="T120" s="28"/>
      <c r="U120" s="28"/>
      <c r="V120" s="28"/>
      <c r="W120" s="28"/>
      <c r="X120" s="28"/>
      <c r="Y120" s="28"/>
      <c r="Z120" s="28"/>
      <c r="AA120" s="28"/>
      <c r="AB120" s="28"/>
      <c r="AC120" s="28"/>
      <c r="AD120" s="28"/>
      <c r="AE120" s="28"/>
      <c r="AF120" s="28"/>
      <c r="AG120" s="28"/>
      <c r="AH120" s="28"/>
      <c r="AI120" s="28"/>
      <c r="AJ120" s="28"/>
      <c r="AK120" s="28"/>
      <c r="AL120" s="28"/>
      <c r="AM120" s="28"/>
      <c r="AN120" s="28"/>
      <c r="AO120" s="28"/>
      <c r="AP120" s="28"/>
      <c r="AQ120" s="28"/>
      <c r="AR120" s="28"/>
      <c r="AS120" s="28"/>
      <c r="AT120" s="28"/>
      <c r="AU120" s="28"/>
      <c r="AV120" s="28"/>
      <c r="AW120" s="28"/>
      <c r="AX120" s="28"/>
      <c r="AY120" s="28"/>
      <c r="AZ120" s="28"/>
      <c r="BA120" s="28"/>
      <c r="BB120" s="28"/>
      <c r="BC120" s="28"/>
      <c r="BD120" s="28"/>
      <c r="BE120" s="28"/>
      <c r="BF120" s="28"/>
      <c r="BG120" s="28"/>
      <c r="BH120" s="28"/>
      <c r="BI120" s="28"/>
      <c r="BJ120" s="28"/>
      <c r="BK120" s="28"/>
      <c r="BL120" s="28"/>
      <c r="BM120" s="28"/>
      <c r="BN120" s="28"/>
      <c r="BO120" s="28"/>
      <c r="BP120" s="28"/>
      <c r="BQ120" s="28"/>
      <c r="BR120" s="28"/>
      <c r="BS120" s="28"/>
      <c r="BT120" s="28"/>
      <c r="BU120" s="28"/>
      <c r="BV120" s="28"/>
      <c r="BW120" s="28"/>
      <c r="BX120" s="28"/>
    </row>
    <row r="121" spans="1:76">
      <c r="A121" s="539" t="s">
        <v>290</v>
      </c>
      <c r="B121" s="552"/>
      <c r="C121" s="542" t="s">
        <v>231</v>
      </c>
      <c r="D121" s="542"/>
      <c r="E121" s="542"/>
      <c r="F121" s="542"/>
      <c r="G121" s="542"/>
      <c r="H121" s="542"/>
      <c r="I121" s="542"/>
      <c r="J121" s="542"/>
      <c r="K121" s="542"/>
      <c r="L121" s="318" t="str">
        <f>"if exists (select * from sysobjects where id = object_id(N'["&amp;K119&amp;"]') and OBJECTPROPERTY(id, N'IsUserTable')= 1)"</f>
        <v>if exists (select * from sysobjects where id = object_id(N'[LZ_PACKTYPE]') and OBJECTPROPERTY(id, N'IsUserTable')= 1)</v>
      </c>
      <c r="M121" s="28"/>
      <c r="N121" s="28"/>
      <c r="O121" s="28"/>
      <c r="P121" s="28"/>
      <c r="Q121" s="28"/>
      <c r="R121" s="28"/>
      <c r="S121" s="28"/>
      <c r="T121" s="28"/>
      <c r="U121" s="28"/>
      <c r="V121" s="28"/>
      <c r="W121" s="28"/>
      <c r="X121" s="28"/>
      <c r="Y121" s="28"/>
      <c r="Z121" s="28"/>
      <c r="AA121" s="28"/>
      <c r="AB121" s="28"/>
      <c r="AC121" s="28"/>
      <c r="AD121" s="28"/>
      <c r="AE121" s="28"/>
      <c r="AF121" s="28"/>
      <c r="AG121" s="28"/>
      <c r="AH121" s="28"/>
      <c r="AI121" s="28"/>
      <c r="AJ121" s="28"/>
      <c r="AK121" s="28"/>
      <c r="AL121" s="28"/>
      <c r="AM121" s="28"/>
      <c r="AN121" s="28"/>
      <c r="AO121" s="28"/>
      <c r="AP121" s="28"/>
      <c r="AQ121" s="28"/>
      <c r="AR121" s="28"/>
      <c r="AS121" s="28"/>
      <c r="AT121" s="28"/>
      <c r="AU121" s="28"/>
      <c r="AV121" s="28"/>
      <c r="AW121" s="28"/>
      <c r="AX121" s="28"/>
      <c r="AY121" s="28"/>
      <c r="AZ121" s="28"/>
      <c r="BA121" s="28"/>
      <c r="BB121" s="28"/>
      <c r="BC121" s="28"/>
      <c r="BD121" s="28"/>
      <c r="BE121" s="28"/>
      <c r="BF121" s="28"/>
      <c r="BG121" s="28"/>
      <c r="BH121" s="28"/>
      <c r="BI121" s="28"/>
      <c r="BJ121" s="28"/>
      <c r="BK121" s="28"/>
      <c r="BL121" s="28"/>
      <c r="BM121" s="28"/>
      <c r="BN121" s="28"/>
      <c r="BO121" s="28"/>
      <c r="BP121" s="28"/>
      <c r="BQ121" s="28"/>
      <c r="BR121" s="28"/>
      <c r="BS121" s="28"/>
      <c r="BT121" s="28"/>
      <c r="BU121" s="28"/>
      <c r="BV121" s="28"/>
      <c r="BW121" s="28"/>
      <c r="BX121" s="28"/>
    </row>
    <row r="122" spans="1:76">
      <c r="A122" s="61"/>
      <c r="B122" s="97"/>
      <c r="C122" s="95"/>
      <c r="D122" s="95"/>
      <c r="E122" s="95"/>
      <c r="F122" s="95"/>
      <c r="G122" s="95"/>
      <c r="H122" s="95"/>
      <c r="I122" s="95"/>
      <c r="J122" s="95"/>
      <c r="K122" s="95"/>
      <c r="L122" s="318" t="str">
        <f>"DROP TABLE "&amp;K119</f>
        <v>DROP TABLE LZ_PACKTYPE</v>
      </c>
      <c r="M122" s="28"/>
      <c r="N122" s="28"/>
      <c r="O122" s="28"/>
      <c r="P122" s="28"/>
      <c r="Q122" s="28"/>
      <c r="R122" s="28"/>
      <c r="S122" s="28"/>
      <c r="T122" s="28"/>
      <c r="U122" s="28"/>
      <c r="V122" s="28"/>
      <c r="W122" s="28"/>
      <c r="X122" s="28"/>
      <c r="Y122" s="28"/>
      <c r="Z122" s="28"/>
      <c r="AA122" s="28"/>
      <c r="AB122" s="28"/>
      <c r="AC122" s="28"/>
      <c r="AD122" s="28"/>
      <c r="AE122" s="28"/>
      <c r="AF122" s="28"/>
      <c r="AG122" s="28"/>
      <c r="AH122" s="28"/>
      <c r="AI122" s="28"/>
      <c r="AJ122" s="28"/>
      <c r="AK122" s="28"/>
      <c r="AL122" s="28"/>
      <c r="AM122" s="28"/>
      <c r="AN122" s="28"/>
      <c r="AO122" s="28"/>
      <c r="AP122" s="28"/>
      <c r="AQ122" s="28"/>
      <c r="AR122" s="28"/>
      <c r="AS122" s="28"/>
      <c r="AT122" s="28"/>
      <c r="AU122" s="28"/>
      <c r="AV122" s="28"/>
      <c r="AW122" s="28"/>
      <c r="AX122" s="28"/>
      <c r="AY122" s="28"/>
      <c r="AZ122" s="28"/>
      <c r="BA122" s="28"/>
      <c r="BB122" s="28"/>
      <c r="BC122" s="28"/>
      <c r="BD122" s="28"/>
      <c r="BE122" s="28"/>
      <c r="BF122" s="28"/>
      <c r="BG122" s="28"/>
      <c r="BH122" s="28"/>
      <c r="BI122" s="28"/>
      <c r="BJ122" s="28"/>
      <c r="BK122" s="28"/>
      <c r="BL122" s="28"/>
      <c r="BM122" s="28"/>
      <c r="BN122" s="28"/>
      <c r="BO122" s="28"/>
      <c r="BP122" s="28"/>
      <c r="BQ122" s="28"/>
      <c r="BR122" s="28"/>
      <c r="BS122" s="28"/>
      <c r="BT122" s="28"/>
      <c r="BU122" s="28"/>
      <c r="BV122" s="28"/>
      <c r="BW122" s="28"/>
      <c r="BX122" s="28"/>
    </row>
    <row r="123" spans="1:76">
      <c r="A123" s="1"/>
      <c r="B123" s="50"/>
      <c r="C123" s="1"/>
      <c r="D123" s="2"/>
      <c r="E123" s="1"/>
      <c r="F123" s="1"/>
      <c r="G123" s="1"/>
      <c r="H123" s="1"/>
      <c r="I123" s="1"/>
      <c r="J123" s="1"/>
      <c r="K123" s="1"/>
      <c r="L123" s="319" t="str">
        <f>"GO "</f>
        <v xml:space="preserve">GO </v>
      </c>
      <c r="M123" s="28"/>
      <c r="N123" s="28"/>
      <c r="O123" s="28"/>
      <c r="P123" s="28"/>
      <c r="Q123" s="28"/>
      <c r="R123" s="28"/>
      <c r="S123" s="28"/>
      <c r="T123" s="28"/>
      <c r="U123" s="28"/>
      <c r="V123" s="28"/>
      <c r="W123" s="28"/>
      <c r="X123" s="28"/>
      <c r="Y123" s="28"/>
      <c r="Z123" s="28"/>
      <c r="AA123" s="28"/>
      <c r="AB123" s="28"/>
      <c r="AC123" s="28"/>
      <c r="AD123" s="28"/>
      <c r="AE123" s="28"/>
      <c r="AF123" s="28"/>
      <c r="AG123" s="28"/>
      <c r="AH123" s="28"/>
      <c r="AI123" s="28"/>
      <c r="AJ123" s="28"/>
      <c r="AK123" s="28"/>
      <c r="AL123" s="28"/>
      <c r="AM123" s="28"/>
      <c r="AN123" s="28"/>
      <c r="AO123" s="28"/>
      <c r="AP123" s="28"/>
      <c r="AQ123" s="28"/>
      <c r="AR123" s="28"/>
      <c r="AS123" s="28"/>
      <c r="AT123" s="28"/>
      <c r="AU123" s="28"/>
      <c r="AV123" s="28"/>
      <c r="AW123" s="28"/>
      <c r="AX123" s="28"/>
      <c r="AY123" s="28"/>
      <c r="AZ123" s="28"/>
      <c r="BA123" s="28"/>
      <c r="BB123" s="28"/>
      <c r="BC123" s="28"/>
      <c r="BD123" s="28"/>
      <c r="BE123" s="28"/>
      <c r="BF123" s="28"/>
      <c r="BG123" s="28"/>
      <c r="BH123" s="28"/>
      <c r="BI123" s="28"/>
      <c r="BJ123" s="28"/>
      <c r="BK123" s="28"/>
      <c r="BL123" s="28"/>
      <c r="BM123" s="28"/>
      <c r="BN123" s="28"/>
      <c r="BO123" s="28"/>
      <c r="BP123" s="28"/>
      <c r="BQ123" s="28"/>
      <c r="BR123" s="28"/>
      <c r="BS123" s="28"/>
      <c r="BT123" s="28"/>
      <c r="BU123" s="28"/>
      <c r="BV123" s="28"/>
      <c r="BW123" s="28"/>
      <c r="BX123" s="28"/>
    </row>
    <row r="124" spans="1:76">
      <c r="A124" s="3" t="s">
        <v>291</v>
      </c>
      <c r="B124" s="51" t="s">
        <v>292</v>
      </c>
      <c r="C124" s="3" t="s">
        <v>293</v>
      </c>
      <c r="D124" s="3" t="s">
        <v>3</v>
      </c>
      <c r="E124" s="3" t="s">
        <v>294</v>
      </c>
      <c r="F124" s="3" t="s">
        <v>295</v>
      </c>
      <c r="G124" s="3" t="s">
        <v>296</v>
      </c>
      <c r="H124" s="3" t="s">
        <v>297</v>
      </c>
      <c r="I124" s="3" t="s">
        <v>298</v>
      </c>
      <c r="J124" s="3" t="s">
        <v>299</v>
      </c>
      <c r="K124" s="3" t="s">
        <v>300</v>
      </c>
      <c r="L124" s="317" t="str">
        <f>"CREATE TABLE "&amp;K119&amp;"("</f>
        <v>CREATE TABLE LZ_PACKTYPE(</v>
      </c>
      <c r="M124" s="28"/>
      <c r="N124" s="28"/>
      <c r="O124" s="28"/>
      <c r="P124" s="28"/>
      <c r="Q124" s="28"/>
      <c r="R124" s="28"/>
      <c r="S124" s="28"/>
      <c r="T124" s="28"/>
      <c r="U124" s="28"/>
      <c r="V124" s="28"/>
      <c r="W124" s="28"/>
      <c r="X124" s="28"/>
      <c r="Y124" s="28"/>
      <c r="Z124" s="28"/>
      <c r="AA124" s="28"/>
      <c r="AB124" s="28"/>
      <c r="AC124" s="28"/>
      <c r="AD124" s="28"/>
      <c r="AE124" s="28"/>
      <c r="AF124" s="28"/>
      <c r="AG124" s="28"/>
      <c r="AH124" s="28"/>
      <c r="AI124" s="28"/>
      <c r="AJ124" s="28"/>
      <c r="AK124" s="28"/>
      <c r="AL124" s="28"/>
      <c r="AM124" s="28"/>
      <c r="AN124" s="28"/>
      <c r="AO124" s="28"/>
      <c r="AP124" s="28"/>
      <c r="AQ124" s="28"/>
      <c r="AR124" s="28"/>
      <c r="AS124" s="28"/>
      <c r="AT124" s="28"/>
      <c r="AU124" s="28"/>
      <c r="AV124" s="28"/>
      <c r="AW124" s="28"/>
      <c r="AX124" s="28"/>
      <c r="AY124" s="28"/>
      <c r="AZ124" s="28"/>
      <c r="BA124" s="28"/>
      <c r="BB124" s="28"/>
      <c r="BC124" s="28"/>
      <c r="BD124" s="28"/>
      <c r="BE124" s="28"/>
      <c r="BF124" s="28"/>
      <c r="BG124" s="28"/>
      <c r="BH124" s="28"/>
      <c r="BI124" s="28"/>
      <c r="BJ124" s="28"/>
      <c r="BK124" s="28"/>
      <c r="BL124" s="28"/>
      <c r="BM124" s="28"/>
      <c r="BN124" s="28"/>
      <c r="BO124" s="28"/>
      <c r="BP124" s="28"/>
      <c r="BQ124" s="28"/>
      <c r="BR124" s="28"/>
      <c r="BS124" s="28"/>
      <c r="BT124" s="28"/>
      <c r="BU124" s="28"/>
      <c r="BV124" s="28"/>
      <c r="BW124" s="28"/>
      <c r="BX124" s="28"/>
    </row>
    <row r="125" spans="1:76">
      <c r="A125" s="4">
        <v>1</v>
      </c>
      <c r="B125" s="52" t="s">
        <v>342</v>
      </c>
      <c r="C125" s="12" t="s">
        <v>1941</v>
      </c>
      <c r="D125" s="12" t="s">
        <v>326</v>
      </c>
      <c r="E125" s="12"/>
      <c r="F125" s="12" t="s">
        <v>302</v>
      </c>
      <c r="G125" s="12"/>
      <c r="H125" s="12"/>
      <c r="I125" s="12" t="s">
        <v>328</v>
      </c>
      <c r="J125" s="12" t="s">
        <v>149</v>
      </c>
      <c r="K125" s="45"/>
      <c r="L125" s="317" t="str">
        <f t="shared" ref="L125:L134" ca="1" si="5">C125&amp;" "&amp;D125&amp;IF(OR(D125="DATETIME",D125="INT",D125="DATE",D125="TEXT"),E125,"("&amp;E125&amp;")")&amp;" "&amp;" "&amp;H125&amp;" "&amp;J125&amp;IF(G125&lt;&gt;""," default "&amp;G125&amp;" ","")&amp;IF(I125&lt;&gt;""," identity("&amp;I125&amp;") ","")&amp;IF(OFFSET(C125,1,0,1,1)="","",",")</f>
        <v>PPT_PACKTYPE_ID INT   not null identity(1,1) ,</v>
      </c>
      <c r="M125" s="28"/>
      <c r="N125" s="28"/>
      <c r="O125" s="28"/>
      <c r="P125" s="28"/>
      <c r="Q125" s="28"/>
      <c r="R125" s="28"/>
      <c r="S125" s="28"/>
      <c r="T125" s="28"/>
      <c r="U125" s="28"/>
      <c r="V125" s="28"/>
      <c r="W125" s="28"/>
      <c r="X125" s="28"/>
      <c r="Y125" s="28"/>
      <c r="Z125" s="28"/>
      <c r="AA125" s="28"/>
      <c r="AB125" s="28"/>
      <c r="AC125" s="28"/>
      <c r="AD125" s="28"/>
      <c r="AE125" s="28"/>
      <c r="AF125" s="28"/>
      <c r="AG125" s="28"/>
      <c r="AH125" s="28"/>
      <c r="AI125" s="28"/>
      <c r="AJ125" s="28"/>
      <c r="AK125" s="28"/>
      <c r="AL125" s="28"/>
      <c r="AM125" s="28"/>
      <c r="AN125" s="28"/>
      <c r="AO125" s="28"/>
      <c r="AP125" s="28"/>
      <c r="AQ125" s="28"/>
      <c r="AR125" s="28"/>
      <c r="AS125" s="28"/>
      <c r="AT125" s="28"/>
      <c r="AU125" s="28"/>
      <c r="AV125" s="28"/>
      <c r="AW125" s="28"/>
      <c r="AX125" s="28"/>
      <c r="AY125" s="28"/>
      <c r="AZ125" s="28"/>
      <c r="BA125" s="28"/>
      <c r="BB125" s="28"/>
      <c r="BC125" s="28"/>
      <c r="BD125" s="28"/>
      <c r="BE125" s="28"/>
      <c r="BF125" s="28"/>
      <c r="BG125" s="28"/>
      <c r="BH125" s="28"/>
      <c r="BI125" s="28"/>
      <c r="BJ125" s="28"/>
      <c r="BK125" s="28"/>
      <c r="BL125" s="28"/>
      <c r="BM125" s="28"/>
      <c r="BN125" s="28"/>
      <c r="BO125" s="28"/>
      <c r="BP125" s="28"/>
      <c r="BQ125" s="28"/>
      <c r="BR125" s="28"/>
      <c r="BS125" s="28"/>
      <c r="BT125" s="28"/>
      <c r="BU125" s="28"/>
      <c r="BV125" s="28"/>
      <c r="BW125" s="28"/>
      <c r="BX125" s="28"/>
    </row>
    <row r="126" spans="1:76">
      <c r="A126" s="4">
        <v>2</v>
      </c>
      <c r="B126" s="52" t="s">
        <v>343</v>
      </c>
      <c r="C126" s="12" t="s">
        <v>396</v>
      </c>
      <c r="D126" s="12" t="s">
        <v>301</v>
      </c>
      <c r="E126" s="12">
        <v>20</v>
      </c>
      <c r="F126" s="12"/>
      <c r="G126" s="12"/>
      <c r="H126" s="12"/>
      <c r="I126" s="12"/>
      <c r="J126" s="12" t="s">
        <v>149</v>
      </c>
      <c r="K126" s="45"/>
      <c r="L126" s="317" t="str">
        <f t="shared" ca="1" si="5"/>
        <v>PPT_PACKTYPE_NAME NVARCHAR(20)   not null,</v>
      </c>
      <c r="M126" s="28"/>
      <c r="N126" s="28"/>
      <c r="O126" s="28"/>
      <c r="P126" s="28"/>
      <c r="Q126" s="28"/>
      <c r="R126" s="28"/>
      <c r="S126" s="28"/>
      <c r="T126" s="28"/>
      <c r="U126" s="28"/>
      <c r="V126" s="28"/>
      <c r="W126" s="28"/>
      <c r="X126" s="28"/>
      <c r="Y126" s="28"/>
      <c r="Z126" s="28"/>
      <c r="AA126" s="28"/>
      <c r="AB126" s="28"/>
      <c r="AC126" s="28"/>
      <c r="AD126" s="28"/>
      <c r="AE126" s="28"/>
      <c r="AF126" s="28"/>
      <c r="AG126" s="28"/>
      <c r="AH126" s="28"/>
      <c r="AI126" s="28"/>
      <c r="AJ126" s="28"/>
      <c r="AK126" s="28"/>
      <c r="AL126" s="28"/>
      <c r="AM126" s="28"/>
      <c r="AN126" s="28"/>
      <c r="AO126" s="28"/>
      <c r="AP126" s="28"/>
      <c r="AQ126" s="28"/>
      <c r="AR126" s="28"/>
      <c r="AS126" s="28"/>
      <c r="AT126" s="28"/>
      <c r="AU126" s="28"/>
      <c r="AV126" s="28"/>
      <c r="AW126" s="28"/>
      <c r="AX126" s="28"/>
      <c r="AY126" s="28"/>
      <c r="AZ126" s="28"/>
      <c r="BA126" s="28"/>
      <c r="BB126" s="28"/>
      <c r="BC126" s="28"/>
      <c r="BD126" s="28"/>
      <c r="BE126" s="28"/>
      <c r="BF126" s="28"/>
      <c r="BG126" s="28"/>
      <c r="BH126" s="28"/>
      <c r="BI126" s="28"/>
      <c r="BJ126" s="28"/>
      <c r="BK126" s="28"/>
      <c r="BL126" s="28"/>
      <c r="BM126" s="28"/>
      <c r="BN126" s="28"/>
      <c r="BO126" s="28"/>
      <c r="BP126" s="28"/>
      <c r="BQ126" s="28"/>
      <c r="BR126" s="28"/>
      <c r="BS126" s="28"/>
      <c r="BT126" s="28"/>
      <c r="BU126" s="28"/>
      <c r="BV126" s="28"/>
      <c r="BW126" s="28"/>
      <c r="BX126" s="28"/>
    </row>
    <row r="127" spans="1:76" ht="36">
      <c r="A127" s="4">
        <v>3</v>
      </c>
      <c r="B127" s="52" t="s">
        <v>344</v>
      </c>
      <c r="C127" s="12" t="s">
        <v>1662</v>
      </c>
      <c r="D127" s="12" t="s">
        <v>301</v>
      </c>
      <c r="E127" s="12">
        <v>20</v>
      </c>
      <c r="F127" s="12"/>
      <c r="G127" s="12"/>
      <c r="H127" s="12"/>
      <c r="I127" s="12"/>
      <c r="J127" s="12" t="s">
        <v>149</v>
      </c>
      <c r="K127" s="45" t="s">
        <v>393</v>
      </c>
      <c r="L127" s="317" t="str">
        <f t="shared" ca="1" si="5"/>
        <v>PPT_PACKTYPE_CODE NVARCHAR(20)   not null,</v>
      </c>
      <c r="M127" s="28"/>
      <c r="N127" s="28"/>
      <c r="O127" s="28"/>
      <c r="P127" s="28"/>
      <c r="Q127" s="28"/>
      <c r="R127" s="28"/>
      <c r="S127" s="28"/>
      <c r="T127" s="28"/>
      <c r="U127" s="28"/>
      <c r="V127" s="28"/>
      <c r="W127" s="28"/>
      <c r="X127" s="28"/>
      <c r="Y127" s="28"/>
      <c r="Z127" s="28"/>
      <c r="AA127" s="28"/>
      <c r="AB127" s="28"/>
      <c r="AC127" s="28"/>
      <c r="AD127" s="28"/>
      <c r="AE127" s="28"/>
      <c r="AF127" s="28"/>
      <c r="AG127" s="28"/>
      <c r="AH127" s="28"/>
      <c r="AI127" s="28"/>
      <c r="AJ127" s="28"/>
      <c r="AK127" s="28"/>
      <c r="AL127" s="28"/>
      <c r="AM127" s="28"/>
      <c r="AN127" s="28"/>
      <c r="AO127" s="28"/>
      <c r="AP127" s="28"/>
      <c r="AQ127" s="28"/>
      <c r="AR127" s="28"/>
      <c r="AS127" s="28"/>
      <c r="AT127" s="28"/>
      <c r="AU127" s="28"/>
      <c r="AV127" s="28"/>
      <c r="AW127" s="28"/>
      <c r="AX127" s="28"/>
      <c r="AY127" s="28"/>
      <c r="AZ127" s="28"/>
      <c r="BA127" s="28"/>
      <c r="BB127" s="28"/>
      <c r="BC127" s="28"/>
      <c r="BD127" s="28"/>
      <c r="BE127" s="28"/>
      <c r="BF127" s="28"/>
      <c r="BG127" s="28"/>
      <c r="BH127" s="28"/>
      <c r="BI127" s="28"/>
      <c r="BJ127" s="28"/>
      <c r="BK127" s="28"/>
      <c r="BL127" s="28"/>
      <c r="BM127" s="28"/>
      <c r="BN127" s="28"/>
      <c r="BO127" s="28"/>
      <c r="BP127" s="28"/>
      <c r="BQ127" s="28"/>
      <c r="BR127" s="28"/>
      <c r="BS127" s="28"/>
      <c r="BT127" s="28"/>
      <c r="BU127" s="28"/>
      <c r="BV127" s="28"/>
      <c r="BW127" s="28"/>
      <c r="BX127" s="28"/>
    </row>
    <row r="128" spans="1:76">
      <c r="A128" s="4">
        <v>4</v>
      </c>
      <c r="B128" s="52" t="s">
        <v>1632</v>
      </c>
      <c r="C128" s="12" t="s">
        <v>1673</v>
      </c>
      <c r="D128" s="12" t="s">
        <v>1109</v>
      </c>
      <c r="E128" s="12">
        <v>20</v>
      </c>
      <c r="F128" s="12"/>
      <c r="G128" s="12"/>
      <c r="H128" s="12"/>
      <c r="I128" s="12"/>
      <c r="J128" s="12"/>
      <c r="K128" s="45" t="s">
        <v>1633</v>
      </c>
      <c r="L128" s="317" t="str">
        <f t="shared" ca="1" si="5"/>
        <v>PPT_ISCONTINUE VARCHAR(20)   ,</v>
      </c>
      <c r="M128" s="28"/>
      <c r="N128" s="28"/>
      <c r="O128" s="28"/>
      <c r="P128" s="28"/>
      <c r="Q128" s="28"/>
      <c r="R128" s="28"/>
      <c r="S128" s="28"/>
      <c r="T128" s="28"/>
      <c r="U128" s="28"/>
      <c r="V128" s="28"/>
      <c r="W128" s="28"/>
      <c r="X128" s="28"/>
      <c r="Y128" s="28"/>
      <c r="Z128" s="28"/>
      <c r="AA128" s="28"/>
      <c r="AB128" s="28"/>
      <c r="AC128" s="28"/>
      <c r="AD128" s="28"/>
      <c r="AE128" s="28"/>
      <c r="AF128" s="28"/>
      <c r="AG128" s="28"/>
      <c r="AH128" s="28"/>
      <c r="AI128" s="28"/>
      <c r="AJ128" s="28"/>
      <c r="AK128" s="28"/>
      <c r="AL128" s="28"/>
      <c r="AM128" s="28"/>
      <c r="AN128" s="28"/>
      <c r="AO128" s="28"/>
      <c r="AP128" s="28"/>
      <c r="AQ128" s="28"/>
      <c r="AR128" s="28"/>
      <c r="AS128" s="28"/>
      <c r="AT128" s="28"/>
      <c r="AU128" s="28"/>
      <c r="AV128" s="28"/>
      <c r="AW128" s="28"/>
      <c r="AX128" s="28"/>
      <c r="AY128" s="28"/>
      <c r="AZ128" s="28"/>
      <c r="BA128" s="28"/>
      <c r="BB128" s="28"/>
      <c r="BC128" s="28"/>
      <c r="BD128" s="28"/>
      <c r="BE128" s="28"/>
      <c r="BF128" s="28"/>
      <c r="BG128" s="28"/>
      <c r="BH128" s="28"/>
      <c r="BI128" s="28"/>
      <c r="BJ128" s="28"/>
      <c r="BK128" s="28"/>
      <c r="BL128" s="28"/>
      <c r="BM128" s="28"/>
      <c r="BN128" s="28"/>
      <c r="BO128" s="28"/>
      <c r="BP128" s="28"/>
      <c r="BQ128" s="28"/>
      <c r="BR128" s="28"/>
      <c r="BS128" s="28"/>
      <c r="BT128" s="28"/>
      <c r="BU128" s="28"/>
      <c r="BV128" s="28"/>
      <c r="BW128" s="28"/>
      <c r="BX128" s="28"/>
    </row>
    <row r="129" spans="1:76" ht="24">
      <c r="A129" s="4">
        <v>5</v>
      </c>
      <c r="B129" s="52" t="s">
        <v>398</v>
      </c>
      <c r="C129" s="12" t="s">
        <v>1514</v>
      </c>
      <c r="D129" s="12" t="s">
        <v>95</v>
      </c>
      <c r="E129" s="12">
        <v>20</v>
      </c>
      <c r="F129" s="12"/>
      <c r="G129" s="12"/>
      <c r="H129" s="12"/>
      <c r="I129" s="12"/>
      <c r="J129" s="12" t="s">
        <v>149</v>
      </c>
      <c r="K129" s="45" t="s">
        <v>403</v>
      </c>
      <c r="L129" s="317" t="str">
        <f t="shared" ca="1" si="5"/>
        <v>PPT_ISFIXTEMP NVARCHAR(20)   not null,</v>
      </c>
      <c r="M129" s="28"/>
      <c r="N129" s="28"/>
      <c r="O129" s="28"/>
      <c r="P129" s="28"/>
      <c r="Q129" s="28"/>
      <c r="R129" s="28"/>
      <c r="S129" s="28"/>
      <c r="T129" s="28"/>
      <c r="U129" s="28"/>
      <c r="V129" s="28"/>
      <c r="W129" s="28"/>
      <c r="X129" s="28"/>
      <c r="Y129" s="28"/>
      <c r="Z129" s="28"/>
      <c r="AA129" s="28"/>
      <c r="AB129" s="28"/>
      <c r="AC129" s="28"/>
      <c r="AD129" s="28"/>
      <c r="AE129" s="28"/>
      <c r="AF129" s="28"/>
      <c r="AG129" s="28"/>
      <c r="AH129" s="28"/>
      <c r="AI129" s="28"/>
      <c r="AJ129" s="28"/>
      <c r="AK129" s="28"/>
      <c r="AL129" s="28"/>
      <c r="AM129" s="28"/>
      <c r="AN129" s="28"/>
      <c r="AO129" s="28"/>
      <c r="AP129" s="28"/>
      <c r="AQ129" s="28"/>
      <c r="AR129" s="28"/>
      <c r="AS129" s="28"/>
      <c r="AT129" s="28"/>
      <c r="AU129" s="28"/>
      <c r="AV129" s="28"/>
      <c r="AW129" s="28"/>
      <c r="AX129" s="28"/>
      <c r="AY129" s="28"/>
      <c r="AZ129" s="28"/>
      <c r="BA129" s="28"/>
      <c r="BB129" s="28"/>
      <c r="BC129" s="28"/>
      <c r="BD129" s="28"/>
      <c r="BE129" s="28"/>
      <c r="BF129" s="28"/>
      <c r="BG129" s="28"/>
      <c r="BH129" s="28"/>
      <c r="BI129" s="28"/>
      <c r="BJ129" s="28"/>
      <c r="BK129" s="28"/>
      <c r="BL129" s="28"/>
      <c r="BM129" s="28"/>
      <c r="BN129" s="28"/>
      <c r="BO129" s="28"/>
      <c r="BP129" s="28"/>
      <c r="BQ129" s="28"/>
      <c r="BR129" s="28"/>
      <c r="BS129" s="28"/>
      <c r="BT129" s="28"/>
      <c r="BU129" s="28"/>
      <c r="BV129" s="28"/>
      <c r="BW129" s="28"/>
      <c r="BX129" s="28"/>
    </row>
    <row r="130" spans="1:76">
      <c r="A130" s="4">
        <v>6</v>
      </c>
      <c r="B130" s="52" t="s">
        <v>399</v>
      </c>
      <c r="C130" s="12" t="s">
        <v>402</v>
      </c>
      <c r="D130" s="12" t="s">
        <v>400</v>
      </c>
      <c r="E130" s="12"/>
      <c r="F130" s="12"/>
      <c r="G130" s="12"/>
      <c r="H130" s="12"/>
      <c r="I130" s="12"/>
      <c r="J130" s="12"/>
      <c r="K130" s="45" t="s">
        <v>401</v>
      </c>
      <c r="L130" s="317" t="str">
        <f t="shared" ca="1" si="5"/>
        <v>PPT_FIXTEMPID INT   ,</v>
      </c>
      <c r="M130" s="28"/>
      <c r="N130" s="28"/>
      <c r="O130" s="28"/>
      <c r="P130" s="28"/>
      <c r="Q130" s="28"/>
      <c r="R130" s="28"/>
      <c r="S130" s="28"/>
      <c r="T130" s="28"/>
      <c r="U130" s="28"/>
      <c r="V130" s="28"/>
      <c r="W130" s="28"/>
      <c r="X130" s="28"/>
      <c r="Y130" s="28"/>
      <c r="Z130" s="28"/>
      <c r="AA130" s="28"/>
      <c r="AB130" s="28"/>
      <c r="AC130" s="28"/>
      <c r="AD130" s="28"/>
      <c r="AE130" s="28"/>
      <c r="AF130" s="28"/>
      <c r="AG130" s="28"/>
      <c r="AH130" s="28"/>
      <c r="AI130" s="28"/>
      <c r="AJ130" s="28"/>
      <c r="AK130" s="28"/>
      <c r="AL130" s="28"/>
      <c r="AM130" s="28"/>
      <c r="AN130" s="28"/>
      <c r="AO130" s="28"/>
      <c r="AP130" s="28"/>
      <c r="AQ130" s="28"/>
      <c r="AR130" s="28"/>
      <c r="AS130" s="28"/>
      <c r="AT130" s="28"/>
      <c r="AU130" s="28"/>
      <c r="AV130" s="28"/>
      <c r="AW130" s="28"/>
      <c r="AX130" s="28"/>
      <c r="AY130" s="28"/>
      <c r="AZ130" s="28"/>
      <c r="BA130" s="28"/>
      <c r="BB130" s="28"/>
      <c r="BC130" s="28"/>
      <c r="BD130" s="28"/>
      <c r="BE130" s="28"/>
      <c r="BF130" s="28"/>
      <c r="BG130" s="28"/>
      <c r="BH130" s="28"/>
      <c r="BI130" s="28"/>
      <c r="BJ130" s="28"/>
      <c r="BK130" s="28"/>
      <c r="BL130" s="28"/>
      <c r="BM130" s="28"/>
      <c r="BN130" s="28"/>
      <c r="BO130" s="28"/>
      <c r="BP130" s="28"/>
      <c r="BQ130" s="28"/>
      <c r="BR130" s="28"/>
      <c r="BS130" s="28"/>
      <c r="BT130" s="28"/>
      <c r="BU130" s="28"/>
      <c r="BV130" s="28"/>
      <c r="BW130" s="28"/>
      <c r="BX130" s="28"/>
    </row>
    <row r="131" spans="1:76">
      <c r="A131" s="4">
        <v>7</v>
      </c>
      <c r="B131" s="52" t="s">
        <v>125</v>
      </c>
      <c r="C131" s="12" t="s">
        <v>204</v>
      </c>
      <c r="D131" s="12" t="s">
        <v>301</v>
      </c>
      <c r="E131" s="12">
        <v>400</v>
      </c>
      <c r="F131" s="12"/>
      <c r="G131" s="12"/>
      <c r="H131" s="12"/>
      <c r="I131" s="12"/>
      <c r="J131" s="12"/>
      <c r="K131" s="45"/>
      <c r="L131" s="317" t="str">
        <f t="shared" ca="1" si="5"/>
        <v>PPT_PACKTYPE_DESC NVARCHAR(400)   ,</v>
      </c>
      <c r="M131" s="28"/>
      <c r="N131" s="28"/>
      <c r="O131" s="28"/>
      <c r="P131" s="28"/>
      <c r="Q131" s="28"/>
      <c r="R131" s="28"/>
      <c r="S131" s="28"/>
      <c r="T131" s="28"/>
      <c r="U131" s="28"/>
      <c r="V131" s="28"/>
      <c r="W131" s="28"/>
      <c r="X131" s="28"/>
      <c r="Y131" s="28"/>
      <c r="Z131" s="28"/>
      <c r="AA131" s="28"/>
      <c r="AB131" s="28"/>
      <c r="AC131" s="28"/>
      <c r="AD131" s="28"/>
      <c r="AE131" s="28"/>
      <c r="AF131" s="28"/>
      <c r="AG131" s="28"/>
      <c r="AH131" s="28"/>
      <c r="AI131" s="28"/>
      <c r="AJ131" s="28"/>
      <c r="AK131" s="28"/>
      <c r="AL131" s="28"/>
      <c r="AM131" s="28"/>
      <c r="AN131" s="28"/>
      <c r="AO131" s="28"/>
      <c r="AP131" s="28"/>
      <c r="AQ131" s="28"/>
      <c r="AR131" s="28"/>
      <c r="AS131" s="28"/>
      <c r="AT131" s="28"/>
      <c r="AU131" s="28"/>
      <c r="AV131" s="28"/>
      <c r="AW131" s="28"/>
      <c r="AX131" s="28"/>
      <c r="AY131" s="28"/>
      <c r="AZ131" s="28"/>
      <c r="BA131" s="28"/>
      <c r="BB131" s="28"/>
      <c r="BC131" s="28"/>
      <c r="BD131" s="28"/>
      <c r="BE131" s="28"/>
      <c r="BF131" s="28"/>
      <c r="BG131" s="28"/>
      <c r="BH131" s="28"/>
      <c r="BI131" s="28"/>
      <c r="BJ131" s="28"/>
      <c r="BK131" s="28"/>
      <c r="BL131" s="28"/>
      <c r="BM131" s="28"/>
      <c r="BN131" s="28"/>
      <c r="BO131" s="28"/>
      <c r="BP131" s="28"/>
      <c r="BQ131" s="28"/>
      <c r="BR131" s="28"/>
      <c r="BS131" s="28"/>
      <c r="BT131" s="28"/>
      <c r="BU131" s="28"/>
      <c r="BV131" s="28"/>
      <c r="BW131" s="28"/>
      <c r="BX131" s="28"/>
    </row>
    <row r="132" spans="1:76">
      <c r="A132" s="4"/>
      <c r="B132" s="52" t="s">
        <v>1791</v>
      </c>
      <c r="C132" s="12" t="s">
        <v>1792</v>
      </c>
      <c r="D132" s="12" t="s">
        <v>1109</v>
      </c>
      <c r="E132" s="12">
        <v>20</v>
      </c>
      <c r="F132" s="12"/>
      <c r="G132" s="12"/>
      <c r="H132" s="12"/>
      <c r="I132" s="12"/>
      <c r="J132" s="12"/>
      <c r="K132" s="45"/>
      <c r="L132" s="317" t="str">
        <f t="shared" ca="1" si="5"/>
        <v>PPT_STATUS VARCHAR(20)   ,</v>
      </c>
      <c r="M132" s="28"/>
      <c r="N132" s="28"/>
      <c r="O132" s="28"/>
      <c r="P132" s="28"/>
      <c r="Q132" s="28"/>
      <c r="R132" s="28"/>
      <c r="S132" s="28"/>
      <c r="T132" s="28"/>
      <c r="U132" s="28"/>
      <c r="V132" s="28"/>
      <c r="W132" s="28"/>
      <c r="X132" s="28"/>
      <c r="Y132" s="28"/>
      <c r="Z132" s="28"/>
      <c r="AA132" s="28"/>
      <c r="AB132" s="28"/>
      <c r="AC132" s="28"/>
      <c r="AD132" s="28"/>
      <c r="AE132" s="28"/>
      <c r="AF132" s="28"/>
      <c r="AG132" s="28"/>
      <c r="AH132" s="28"/>
      <c r="AI132" s="28"/>
      <c r="AJ132" s="28"/>
      <c r="AK132" s="28"/>
      <c r="AL132" s="28"/>
      <c r="AM132" s="28"/>
      <c r="AN132" s="28"/>
      <c r="AO132" s="28"/>
      <c r="AP132" s="28"/>
      <c r="AQ132" s="28"/>
      <c r="AR132" s="28"/>
      <c r="AS132" s="28"/>
      <c r="AT132" s="28"/>
      <c r="AU132" s="28"/>
      <c r="AV132" s="28"/>
      <c r="AW132" s="28"/>
      <c r="AX132" s="28"/>
      <c r="AY132" s="28"/>
      <c r="AZ132" s="28"/>
      <c r="BA132" s="28"/>
      <c r="BB132" s="28"/>
      <c r="BC132" s="28"/>
      <c r="BD132" s="28"/>
      <c r="BE132" s="28"/>
      <c r="BF132" s="28"/>
      <c r="BG132" s="28"/>
      <c r="BH132" s="28"/>
      <c r="BI132" s="28"/>
      <c r="BJ132" s="28"/>
      <c r="BK132" s="28"/>
      <c r="BL132" s="28"/>
      <c r="BM132" s="28"/>
      <c r="BN132" s="28"/>
      <c r="BO132" s="28"/>
      <c r="BP132" s="28"/>
      <c r="BQ132" s="28"/>
      <c r="BR132" s="28"/>
      <c r="BS132" s="28"/>
      <c r="BT132" s="28"/>
      <c r="BU132" s="28"/>
      <c r="BV132" s="28"/>
      <c r="BW132" s="28"/>
      <c r="BX132" s="28"/>
    </row>
    <row r="133" spans="1:76">
      <c r="A133" s="4">
        <v>8</v>
      </c>
      <c r="B133" s="52" t="s">
        <v>319</v>
      </c>
      <c r="C133" s="12" t="s">
        <v>199</v>
      </c>
      <c r="D133" s="12" t="s">
        <v>998</v>
      </c>
      <c r="E133" s="12"/>
      <c r="F133" s="12"/>
      <c r="G133" s="12"/>
      <c r="H133" s="12"/>
      <c r="I133" s="12"/>
      <c r="J133" s="12" t="s">
        <v>149</v>
      </c>
      <c r="K133" s="12"/>
      <c r="L133" s="317" t="str">
        <f t="shared" ca="1" si="5"/>
        <v>PPT_REGISTOR INT   not null,</v>
      </c>
      <c r="M133" s="28"/>
      <c r="N133" s="28"/>
      <c r="O133" s="28"/>
      <c r="P133" s="28"/>
      <c r="Q133" s="28"/>
      <c r="R133" s="28"/>
      <c r="S133" s="28"/>
      <c r="T133" s="28"/>
      <c r="U133" s="28"/>
      <c r="V133" s="28"/>
      <c r="W133" s="28"/>
      <c r="X133" s="28"/>
      <c r="Y133" s="28"/>
      <c r="Z133" s="28"/>
      <c r="AA133" s="28"/>
      <c r="AB133" s="28"/>
      <c r="AC133" s="28"/>
      <c r="AD133" s="28"/>
      <c r="AE133" s="28"/>
      <c r="AF133" s="28"/>
      <c r="AG133" s="28"/>
      <c r="AH133" s="28"/>
      <c r="AI133" s="28"/>
      <c r="AJ133" s="28"/>
      <c r="AK133" s="28"/>
      <c r="AL133" s="28"/>
      <c r="AM133" s="28"/>
      <c r="AN133" s="28"/>
      <c r="AO133" s="28"/>
      <c r="AP133" s="28"/>
      <c r="AQ133" s="28"/>
      <c r="AR133" s="28"/>
      <c r="AS133" s="28"/>
      <c r="AT133" s="28"/>
      <c r="AU133" s="28"/>
      <c r="AV133" s="28"/>
      <c r="AW133" s="28"/>
      <c r="AX133" s="28"/>
      <c r="AY133" s="28"/>
      <c r="AZ133" s="28"/>
      <c r="BA133" s="28"/>
      <c r="BB133" s="28"/>
      <c r="BC133" s="28"/>
      <c r="BD133" s="28"/>
      <c r="BE133" s="28"/>
      <c r="BF133" s="28"/>
      <c r="BG133" s="28"/>
      <c r="BH133" s="28"/>
      <c r="BI133" s="28"/>
      <c r="BJ133" s="28"/>
      <c r="BK133" s="28"/>
      <c r="BL133" s="28"/>
      <c r="BM133" s="28"/>
      <c r="BN133" s="28"/>
      <c r="BO133" s="28"/>
      <c r="BP133" s="28"/>
      <c r="BQ133" s="28"/>
      <c r="BR133" s="28"/>
      <c r="BS133" s="28"/>
      <c r="BT133" s="28"/>
      <c r="BU133" s="28"/>
      <c r="BV133" s="28"/>
      <c r="BW133" s="28"/>
      <c r="BX133" s="28"/>
    </row>
    <row r="134" spans="1:76">
      <c r="A134" s="4">
        <v>9</v>
      </c>
      <c r="B134" s="52" t="s">
        <v>320</v>
      </c>
      <c r="C134" s="12" t="s">
        <v>200</v>
      </c>
      <c r="D134" s="12" t="s">
        <v>306</v>
      </c>
      <c r="E134" s="12"/>
      <c r="F134" s="12"/>
      <c r="G134" s="92" t="s">
        <v>321</v>
      </c>
      <c r="H134" s="92"/>
      <c r="I134" s="12"/>
      <c r="J134" s="12" t="s">
        <v>149</v>
      </c>
      <c r="K134" s="12"/>
      <c r="L134" s="317" t="str">
        <f t="shared" ca="1" si="5"/>
        <v xml:space="preserve">PPT_REGIST_DATE DATETIME   not null default GETDATE() </v>
      </c>
      <c r="M134" s="28"/>
      <c r="N134" s="28"/>
      <c r="O134" s="28"/>
      <c r="P134" s="28"/>
      <c r="Q134" s="28"/>
      <c r="R134" s="28"/>
      <c r="S134" s="28"/>
      <c r="T134" s="28"/>
      <c r="U134" s="28"/>
      <c r="V134" s="28"/>
      <c r="W134" s="28"/>
      <c r="X134" s="28"/>
      <c r="Y134" s="28"/>
      <c r="Z134" s="28"/>
      <c r="AA134" s="28"/>
      <c r="AB134" s="28"/>
      <c r="AC134" s="28"/>
      <c r="AD134" s="28"/>
      <c r="AE134" s="28"/>
      <c r="AF134" s="28"/>
      <c r="AG134" s="28"/>
      <c r="AH134" s="28"/>
      <c r="AI134" s="28"/>
      <c r="AJ134" s="28"/>
      <c r="AK134" s="28"/>
      <c r="AL134" s="28"/>
      <c r="AM134" s="28"/>
      <c r="AN134" s="28"/>
      <c r="AO134" s="28"/>
      <c r="AP134" s="28"/>
      <c r="AQ134" s="28"/>
      <c r="AR134" s="28"/>
      <c r="AS134" s="28"/>
      <c r="AT134" s="28"/>
      <c r="AU134" s="28"/>
      <c r="AV134" s="28"/>
      <c r="AW134" s="28"/>
      <c r="AX134" s="28"/>
      <c r="AY134" s="28"/>
      <c r="AZ134" s="28"/>
      <c r="BA134" s="28"/>
      <c r="BB134" s="28"/>
      <c r="BC134" s="28"/>
      <c r="BD134" s="28"/>
      <c r="BE134" s="28"/>
      <c r="BF134" s="28"/>
      <c r="BG134" s="28"/>
      <c r="BH134" s="28"/>
      <c r="BI134" s="28"/>
      <c r="BJ134" s="28"/>
      <c r="BK134" s="28"/>
      <c r="BL134" s="28"/>
      <c r="BM134" s="28"/>
      <c r="BN134" s="28"/>
      <c r="BO134" s="28"/>
      <c r="BP134" s="28"/>
      <c r="BQ134" s="28"/>
      <c r="BR134" s="28"/>
      <c r="BS134" s="28"/>
      <c r="BT134" s="28"/>
      <c r="BU134" s="28"/>
      <c r="BV134" s="28"/>
      <c r="BW134" s="28"/>
      <c r="BX134" s="28"/>
    </row>
    <row r="135" spans="1:76">
      <c r="A135" s="28"/>
      <c r="B135" s="28"/>
      <c r="C135" s="28"/>
      <c r="D135" s="28"/>
      <c r="E135" s="28"/>
      <c r="F135" s="28"/>
      <c r="G135" s="28"/>
      <c r="H135" s="28"/>
      <c r="I135" s="28"/>
      <c r="J135" s="28"/>
      <c r="K135" s="28"/>
      <c r="L135" s="319" t="str">
        <f ca="1">"PRIMARY KEY("&amp;IF(OFFSET(C125,0,3,1,1)="PK",C125&amp;IF(OFFSET(C125,1,3,1,1)="","",","),"")&amp;IF(OFFSET(C125,1,3,1,1)="PK",OFFSET(C125,1,0,1,1)&amp;IF(OFFSET(C125,1,0,1,1)="",",",""),"")&amp;"));"</f>
        <v>PRIMARY KEY(PPT_PACKTYPE_ID));</v>
      </c>
      <c r="M135" s="28"/>
      <c r="N135" s="28"/>
      <c r="O135" s="28"/>
      <c r="P135" s="28"/>
      <c r="Q135" s="28"/>
      <c r="R135" s="28"/>
      <c r="S135" s="28"/>
      <c r="T135" s="28"/>
      <c r="U135" s="28"/>
      <c r="V135" s="28"/>
      <c r="W135" s="28"/>
      <c r="X135" s="28"/>
      <c r="Y135" s="28"/>
      <c r="Z135" s="28"/>
      <c r="AA135" s="28"/>
      <c r="AB135" s="28"/>
      <c r="AC135" s="28"/>
      <c r="AD135" s="28"/>
      <c r="AE135" s="28"/>
      <c r="AF135" s="28"/>
      <c r="AG135" s="28"/>
      <c r="AH135" s="28"/>
      <c r="AI135" s="28"/>
      <c r="AJ135" s="28"/>
      <c r="AK135" s="28"/>
      <c r="AL135" s="28"/>
      <c r="AM135" s="28"/>
      <c r="AN135" s="28"/>
      <c r="AO135" s="28"/>
      <c r="AP135" s="28"/>
      <c r="AQ135" s="28"/>
      <c r="AR135" s="28"/>
      <c r="AS135" s="28"/>
      <c r="AT135" s="28"/>
      <c r="AU135" s="28"/>
      <c r="AV135" s="28"/>
      <c r="AW135" s="28"/>
      <c r="AX135" s="28"/>
      <c r="AY135" s="28"/>
      <c r="AZ135" s="28"/>
      <c r="BA135" s="28"/>
      <c r="BB135" s="28"/>
      <c r="BC135" s="28"/>
      <c r="BD135" s="28"/>
      <c r="BE135" s="28"/>
      <c r="BF135" s="28"/>
      <c r="BG135" s="28"/>
      <c r="BH135" s="28"/>
      <c r="BI135" s="28"/>
      <c r="BJ135" s="28"/>
      <c r="BK135" s="28"/>
      <c r="BL135" s="28"/>
      <c r="BM135" s="28"/>
      <c r="BN135" s="28"/>
      <c r="BO135" s="28"/>
      <c r="BP135" s="28"/>
      <c r="BQ135" s="28"/>
      <c r="BR135" s="28"/>
      <c r="BS135" s="28"/>
      <c r="BT135" s="28"/>
      <c r="BU135" s="28"/>
      <c r="BV135" s="28"/>
      <c r="BW135" s="28"/>
      <c r="BX135" s="28"/>
    </row>
    <row r="136" spans="1:76">
      <c r="A136" s="28"/>
      <c r="B136" s="28"/>
      <c r="C136" s="28"/>
      <c r="D136" s="28"/>
      <c r="E136" s="28"/>
      <c r="F136" s="28"/>
      <c r="G136" s="28"/>
      <c r="H136" s="28"/>
      <c r="I136" s="28"/>
      <c r="J136" s="28"/>
      <c r="K136" s="28"/>
      <c r="L136" s="319" t="s">
        <v>322</v>
      </c>
      <c r="M136" s="28"/>
      <c r="N136" s="28"/>
      <c r="O136" s="28"/>
      <c r="P136" s="28"/>
      <c r="Q136" s="28"/>
      <c r="R136" s="28"/>
      <c r="S136" s="28"/>
      <c r="T136" s="28"/>
      <c r="U136" s="28"/>
      <c r="V136" s="28"/>
      <c r="W136" s="28"/>
      <c r="X136" s="28"/>
      <c r="Y136" s="28"/>
      <c r="Z136" s="28"/>
      <c r="AA136" s="28"/>
      <c r="AB136" s="28"/>
      <c r="AC136" s="28"/>
      <c r="AD136" s="28"/>
      <c r="AE136" s="28"/>
      <c r="AF136" s="28"/>
      <c r="AG136" s="28"/>
      <c r="AH136" s="28"/>
      <c r="AI136" s="28"/>
      <c r="AJ136" s="28"/>
      <c r="AK136" s="28"/>
      <c r="AL136" s="28"/>
      <c r="AM136" s="28"/>
      <c r="AN136" s="28"/>
      <c r="AO136" s="28"/>
      <c r="AP136" s="28"/>
      <c r="AQ136" s="28"/>
      <c r="AR136" s="28"/>
      <c r="AS136" s="28"/>
      <c r="AT136" s="28"/>
      <c r="AU136" s="28"/>
      <c r="AV136" s="28"/>
      <c r="AW136" s="28"/>
      <c r="AX136" s="28"/>
      <c r="AY136" s="28"/>
      <c r="AZ136" s="28"/>
      <c r="BA136" s="28"/>
      <c r="BB136" s="28"/>
      <c r="BC136" s="28"/>
      <c r="BD136" s="28"/>
      <c r="BE136" s="28"/>
      <c r="BF136" s="28"/>
      <c r="BG136" s="28"/>
      <c r="BH136" s="28"/>
      <c r="BI136" s="28"/>
      <c r="BJ136" s="28"/>
      <c r="BK136" s="28"/>
      <c r="BL136" s="28"/>
      <c r="BM136" s="28"/>
      <c r="BN136" s="28"/>
      <c r="BO136" s="28"/>
      <c r="BP136" s="28"/>
      <c r="BQ136" s="28"/>
      <c r="BR136" s="28"/>
      <c r="BS136" s="28"/>
      <c r="BT136" s="28"/>
      <c r="BU136" s="28"/>
      <c r="BV136" s="28"/>
      <c r="BW136" s="28"/>
      <c r="BX136" s="28"/>
    </row>
    <row r="137" spans="1:76">
      <c r="A137" s="539" t="s">
        <v>285</v>
      </c>
      <c r="B137" s="552"/>
      <c r="C137" s="557" t="s">
        <v>1622</v>
      </c>
      <c r="D137" s="557"/>
      <c r="E137" s="558" t="s">
        <v>287</v>
      </c>
      <c r="F137" s="558"/>
      <c r="G137" s="96"/>
      <c r="H137" s="96"/>
      <c r="I137" s="96"/>
      <c r="J137" s="96"/>
      <c r="K137" s="559" t="s">
        <v>1935</v>
      </c>
      <c r="L137" s="317" t="str">
        <f>"/*"&amp;C138&amp;"*/"</f>
        <v>/*资讯套餐表*/</v>
      </c>
      <c r="M137" s="28"/>
      <c r="N137" s="28"/>
      <c r="O137" s="28"/>
      <c r="P137" s="28"/>
      <c r="Q137" s="28"/>
      <c r="R137" s="28"/>
      <c r="S137" s="28"/>
      <c r="T137" s="28"/>
      <c r="U137" s="28"/>
      <c r="V137" s="28"/>
      <c r="W137" s="28"/>
      <c r="X137" s="28"/>
      <c r="Y137" s="28"/>
      <c r="Z137" s="28"/>
      <c r="AA137" s="28"/>
      <c r="AB137" s="28"/>
      <c r="AC137" s="28"/>
      <c r="AD137" s="28"/>
      <c r="AE137" s="28"/>
      <c r="AF137" s="28"/>
      <c r="AG137" s="28"/>
      <c r="AH137" s="28"/>
      <c r="AI137" s="28"/>
      <c r="AJ137" s="28"/>
      <c r="AK137" s="28"/>
      <c r="AL137" s="28"/>
      <c r="AM137" s="28"/>
      <c r="AN137" s="28"/>
      <c r="AO137" s="28"/>
      <c r="AP137" s="28"/>
      <c r="AQ137" s="28"/>
      <c r="AR137" s="28"/>
      <c r="AS137" s="28"/>
      <c r="AT137" s="28"/>
      <c r="AU137" s="28"/>
      <c r="AV137" s="28"/>
      <c r="AW137" s="28"/>
      <c r="AX137" s="28"/>
      <c r="AY137" s="28"/>
      <c r="AZ137" s="28"/>
      <c r="BA137" s="28"/>
      <c r="BB137" s="28"/>
      <c r="BC137" s="28"/>
      <c r="BD137" s="28"/>
      <c r="BE137" s="28"/>
      <c r="BF137" s="28"/>
      <c r="BG137" s="28"/>
      <c r="BH137" s="28"/>
      <c r="BI137" s="28"/>
      <c r="BJ137" s="28"/>
      <c r="BK137" s="28"/>
      <c r="BL137" s="28"/>
      <c r="BM137" s="28"/>
      <c r="BN137" s="28"/>
      <c r="BO137" s="28"/>
      <c r="BP137" s="28"/>
      <c r="BQ137" s="28"/>
      <c r="BR137" s="28"/>
      <c r="BS137" s="28"/>
      <c r="BT137" s="28"/>
      <c r="BU137" s="28"/>
      <c r="BV137" s="28"/>
      <c r="BW137" s="28"/>
      <c r="BX137" s="28"/>
    </row>
    <row r="138" spans="1:76" ht="48">
      <c r="A138" s="539" t="s">
        <v>288</v>
      </c>
      <c r="B138" s="552"/>
      <c r="C138" s="571" t="s">
        <v>194</v>
      </c>
      <c r="D138" s="571"/>
      <c r="E138" s="558" t="s">
        <v>289</v>
      </c>
      <c r="F138" s="558"/>
      <c r="G138" s="96"/>
      <c r="H138" s="96"/>
      <c r="I138" s="96"/>
      <c r="J138" s="96"/>
      <c r="K138" s="559"/>
      <c r="L138" s="317" t="str">
        <f>"/*"&amp;C139&amp;"*/"</f>
        <v>/*2013-12-06 --原来定位是只针对资讯类套餐预设模板，即日起改为会议、印刷品也采用同样的套餐模板预设机制，模板也建在这个表中，只是没有改名，看起来别误会成只有资讯套餐
2014-06-09 --添加字段(父节点，是否叶子节点,PATH)实现套餐显示时的树形结构
2014-06-10 --已经将咨询套餐与短信套餐的数据结构区分开了*/</v>
      </c>
      <c r="M138" s="28"/>
      <c r="N138" s="28"/>
      <c r="O138" s="28"/>
      <c r="P138" s="28"/>
      <c r="Q138" s="28"/>
      <c r="R138" s="28"/>
      <c r="S138" s="28"/>
      <c r="T138" s="28"/>
      <c r="U138" s="28"/>
      <c r="V138" s="28"/>
      <c r="W138" s="28"/>
      <c r="X138" s="28"/>
      <c r="Y138" s="28"/>
      <c r="Z138" s="28"/>
      <c r="AA138" s="28"/>
      <c r="AB138" s="28"/>
      <c r="AC138" s="28"/>
      <c r="AD138" s="28"/>
      <c r="AE138" s="28"/>
      <c r="AF138" s="28"/>
      <c r="AG138" s="28"/>
      <c r="AH138" s="28"/>
      <c r="AI138" s="28"/>
      <c r="AJ138" s="28"/>
      <c r="AK138" s="28"/>
      <c r="AL138" s="28"/>
      <c r="AM138" s="28"/>
      <c r="AN138" s="28"/>
      <c r="AO138" s="28"/>
      <c r="AP138" s="28"/>
      <c r="AQ138" s="28"/>
      <c r="AR138" s="28"/>
      <c r="AS138" s="28"/>
      <c r="AT138" s="28"/>
      <c r="AU138" s="28"/>
      <c r="AV138" s="28"/>
      <c r="AW138" s="28"/>
      <c r="AX138" s="28"/>
      <c r="AY138" s="28"/>
      <c r="AZ138" s="28"/>
      <c r="BA138" s="28"/>
      <c r="BB138" s="28"/>
      <c r="BC138" s="28"/>
      <c r="BD138" s="28"/>
      <c r="BE138" s="28"/>
      <c r="BF138" s="28"/>
      <c r="BG138" s="28"/>
      <c r="BH138" s="28"/>
      <c r="BI138" s="28"/>
      <c r="BJ138" s="28"/>
      <c r="BK138" s="28"/>
      <c r="BL138" s="28"/>
      <c r="BM138" s="28"/>
      <c r="BN138" s="28"/>
      <c r="BO138" s="28"/>
      <c r="BP138" s="28"/>
      <c r="BQ138" s="28"/>
      <c r="BR138" s="28"/>
      <c r="BS138" s="28"/>
      <c r="BT138" s="28"/>
      <c r="BU138" s="28"/>
      <c r="BV138" s="28"/>
      <c r="BW138" s="28"/>
      <c r="BX138" s="28"/>
    </row>
    <row r="139" spans="1:76" ht="52.5" customHeight="1">
      <c r="A139" s="539" t="s">
        <v>290</v>
      </c>
      <c r="B139" s="552"/>
      <c r="C139" s="570" t="s">
        <v>1852</v>
      </c>
      <c r="D139" s="542"/>
      <c r="E139" s="542"/>
      <c r="F139" s="542"/>
      <c r="G139" s="542"/>
      <c r="H139" s="542"/>
      <c r="I139" s="542"/>
      <c r="J139" s="542"/>
      <c r="K139" s="542"/>
      <c r="L139" s="318" t="str">
        <f>"if exists (select * from sysobjects where id = object_id(N'["&amp;K137&amp;"]') and OBJECTPROPERTY(id, N'IsUserTable')= 1)"</f>
        <v>if exists (select * from sysobjects where id = object_id(N'[LZ_INF_PACKAGE]') and OBJECTPROPERTY(id, N'IsUserTable')= 1)</v>
      </c>
      <c r="M139" s="28"/>
      <c r="N139" s="28"/>
      <c r="O139" s="28"/>
      <c r="P139" s="28"/>
      <c r="Q139" s="28"/>
      <c r="R139" s="28"/>
      <c r="S139" s="28"/>
      <c r="T139" s="28"/>
      <c r="U139" s="28"/>
      <c r="V139" s="28"/>
      <c r="W139" s="28"/>
      <c r="X139" s="28"/>
      <c r="Y139" s="28"/>
      <c r="Z139" s="28"/>
      <c r="AA139" s="28"/>
      <c r="AB139" s="28"/>
      <c r="AC139" s="28"/>
      <c r="AD139" s="28"/>
      <c r="AE139" s="28"/>
      <c r="AF139" s="28"/>
      <c r="AG139" s="28"/>
      <c r="AH139" s="28"/>
      <c r="AI139" s="28"/>
      <c r="AJ139" s="28"/>
      <c r="AK139" s="28"/>
      <c r="AL139" s="28"/>
      <c r="AM139" s="28"/>
      <c r="AN139" s="28"/>
      <c r="AO139" s="28"/>
      <c r="AP139" s="28"/>
      <c r="AQ139" s="28"/>
      <c r="AR139" s="28"/>
      <c r="AS139" s="28"/>
      <c r="AT139" s="28"/>
      <c r="AU139" s="28"/>
      <c r="AV139" s="28"/>
      <c r="AW139" s="28"/>
      <c r="AX139" s="28"/>
      <c r="AY139" s="28"/>
      <c r="AZ139" s="28"/>
      <c r="BA139" s="28"/>
      <c r="BB139" s="28"/>
      <c r="BC139" s="28"/>
      <c r="BD139" s="28"/>
      <c r="BE139" s="28"/>
      <c r="BF139" s="28"/>
      <c r="BG139" s="28"/>
      <c r="BH139" s="28"/>
      <c r="BI139" s="28"/>
      <c r="BJ139" s="28"/>
      <c r="BK139" s="28"/>
      <c r="BL139" s="28"/>
      <c r="BM139" s="28"/>
      <c r="BN139" s="28"/>
      <c r="BO139" s="28"/>
      <c r="BP139" s="28"/>
      <c r="BQ139" s="28"/>
      <c r="BR139" s="28"/>
      <c r="BS139" s="28"/>
      <c r="BT139" s="28"/>
      <c r="BU139" s="28"/>
      <c r="BV139" s="28"/>
      <c r="BW139" s="28"/>
      <c r="BX139" s="28"/>
    </row>
    <row r="140" spans="1:76">
      <c r="A140" s="61"/>
      <c r="B140" s="97"/>
      <c r="C140" s="95"/>
      <c r="D140" s="95"/>
      <c r="E140" s="95"/>
      <c r="F140" s="95"/>
      <c r="G140" s="95"/>
      <c r="H140" s="95"/>
      <c r="I140" s="95"/>
      <c r="J140" s="95"/>
      <c r="K140" s="95"/>
      <c r="L140" s="318" t="str">
        <f>"DROP TABLE "&amp;K137</f>
        <v>DROP TABLE LZ_INF_PACKAGE</v>
      </c>
      <c r="M140" s="28"/>
      <c r="N140" s="28"/>
      <c r="O140" s="28"/>
      <c r="P140" s="28"/>
      <c r="Q140" s="28"/>
      <c r="R140" s="28"/>
      <c r="S140" s="28"/>
      <c r="T140" s="28"/>
      <c r="U140" s="28"/>
      <c r="V140" s="28"/>
      <c r="W140" s="28"/>
      <c r="X140" s="28"/>
      <c r="Y140" s="28"/>
      <c r="Z140" s="28"/>
      <c r="AA140" s="28"/>
      <c r="AB140" s="28"/>
      <c r="AC140" s="28"/>
      <c r="AD140" s="28"/>
      <c r="AE140" s="28"/>
      <c r="AF140" s="28"/>
      <c r="AG140" s="28"/>
      <c r="AH140" s="28"/>
      <c r="AI140" s="28"/>
      <c r="AJ140" s="28"/>
      <c r="AK140" s="28"/>
      <c r="AL140" s="28"/>
      <c r="AM140" s="28"/>
      <c r="AN140" s="28"/>
      <c r="AO140" s="28"/>
      <c r="AP140" s="28"/>
      <c r="AQ140" s="28"/>
      <c r="AR140" s="28"/>
      <c r="AS140" s="28"/>
      <c r="AT140" s="28"/>
      <c r="AU140" s="28"/>
      <c r="AV140" s="28"/>
      <c r="AW140" s="28"/>
      <c r="AX140" s="28"/>
      <c r="AY140" s="28"/>
      <c r="AZ140" s="28"/>
      <c r="BA140" s="28"/>
      <c r="BB140" s="28"/>
      <c r="BC140" s="28"/>
      <c r="BD140" s="28"/>
      <c r="BE140" s="28"/>
      <c r="BF140" s="28"/>
      <c r="BG140" s="28"/>
      <c r="BH140" s="28"/>
      <c r="BI140" s="28"/>
      <c r="BJ140" s="28"/>
      <c r="BK140" s="28"/>
      <c r="BL140" s="28"/>
      <c r="BM140" s="28"/>
      <c r="BN140" s="28"/>
      <c r="BO140" s="28"/>
      <c r="BP140" s="28"/>
      <c r="BQ140" s="28"/>
      <c r="BR140" s="28"/>
      <c r="BS140" s="28"/>
      <c r="BT140" s="28"/>
      <c r="BU140" s="28"/>
      <c r="BV140" s="28"/>
      <c r="BW140" s="28"/>
      <c r="BX140" s="28"/>
    </row>
    <row r="141" spans="1:76">
      <c r="A141" s="1"/>
      <c r="B141" s="50"/>
      <c r="C141" s="1"/>
      <c r="D141" s="2"/>
      <c r="E141" s="1"/>
      <c r="F141" s="1"/>
      <c r="G141" s="1"/>
      <c r="H141" s="1"/>
      <c r="I141" s="1"/>
      <c r="J141" s="1"/>
      <c r="K141" s="1"/>
      <c r="L141" s="319" t="str">
        <f>"GO "</f>
        <v xml:space="preserve">GO </v>
      </c>
      <c r="M141" s="28"/>
      <c r="N141" s="28"/>
      <c r="O141" s="28"/>
      <c r="P141" s="28"/>
      <c r="Q141" s="28"/>
      <c r="R141" s="28"/>
      <c r="S141" s="28"/>
      <c r="T141" s="28"/>
      <c r="U141" s="28"/>
      <c r="V141" s="28"/>
      <c r="W141" s="28"/>
      <c r="X141" s="28"/>
      <c r="Y141" s="28"/>
      <c r="Z141" s="28"/>
      <c r="AA141" s="28"/>
      <c r="AB141" s="28"/>
      <c r="AC141" s="28"/>
      <c r="AD141" s="28"/>
      <c r="AE141" s="28"/>
      <c r="AF141" s="28"/>
      <c r="AG141" s="28"/>
      <c r="AH141" s="28"/>
      <c r="AI141" s="28"/>
      <c r="AJ141" s="28"/>
      <c r="AK141" s="28"/>
      <c r="AL141" s="28"/>
      <c r="AM141" s="28"/>
      <c r="AN141" s="28"/>
      <c r="AO141" s="28"/>
      <c r="AP141" s="28"/>
      <c r="AQ141" s="28"/>
      <c r="AR141" s="28"/>
      <c r="AS141" s="28"/>
      <c r="AT141" s="28"/>
      <c r="AU141" s="28"/>
      <c r="AV141" s="28"/>
      <c r="AW141" s="28"/>
      <c r="AX141" s="28"/>
      <c r="AY141" s="28"/>
      <c r="AZ141" s="28"/>
      <c r="BA141" s="28"/>
      <c r="BB141" s="28"/>
      <c r="BC141" s="28"/>
      <c r="BD141" s="28"/>
      <c r="BE141" s="28"/>
      <c r="BF141" s="28"/>
      <c r="BG141" s="28"/>
      <c r="BH141" s="28"/>
      <c r="BI141" s="28"/>
      <c r="BJ141" s="28"/>
      <c r="BK141" s="28"/>
      <c r="BL141" s="28"/>
      <c r="BM141" s="28"/>
      <c r="BN141" s="28"/>
      <c r="BO141" s="28"/>
      <c r="BP141" s="28"/>
      <c r="BQ141" s="28"/>
      <c r="BR141" s="28"/>
      <c r="BS141" s="28"/>
      <c r="BT141" s="28"/>
      <c r="BU141" s="28"/>
      <c r="BV141" s="28"/>
      <c r="BW141" s="28"/>
      <c r="BX141" s="28"/>
    </row>
    <row r="142" spans="1:76">
      <c r="A142" s="3" t="s">
        <v>291</v>
      </c>
      <c r="B142" s="51" t="s">
        <v>292</v>
      </c>
      <c r="C142" s="3" t="s">
        <v>293</v>
      </c>
      <c r="D142" s="3" t="s">
        <v>3</v>
      </c>
      <c r="E142" s="3" t="s">
        <v>294</v>
      </c>
      <c r="F142" s="3" t="s">
        <v>295</v>
      </c>
      <c r="G142" s="3" t="s">
        <v>296</v>
      </c>
      <c r="H142" s="3" t="s">
        <v>297</v>
      </c>
      <c r="I142" s="3" t="s">
        <v>298</v>
      </c>
      <c r="J142" s="3" t="s">
        <v>299</v>
      </c>
      <c r="K142" s="3" t="s">
        <v>300</v>
      </c>
      <c r="L142" s="317" t="str">
        <f>"CREATE TABLE "&amp;K137&amp;"("</f>
        <v>CREATE TABLE LZ_INF_PACKAGE(</v>
      </c>
      <c r="M142" s="28"/>
      <c r="N142" s="28"/>
      <c r="O142" s="28"/>
      <c r="P142" s="28"/>
      <c r="Q142" s="28"/>
      <c r="R142" s="28"/>
      <c r="S142" s="28"/>
      <c r="T142" s="28"/>
      <c r="U142" s="28"/>
      <c r="V142" s="28"/>
      <c r="W142" s="28"/>
      <c r="X142" s="28"/>
      <c r="Y142" s="28"/>
      <c r="Z142" s="28"/>
      <c r="AA142" s="28"/>
      <c r="AB142" s="28"/>
      <c r="AC142" s="28"/>
      <c r="AD142" s="28"/>
      <c r="AE142" s="28"/>
      <c r="AF142" s="28"/>
      <c r="AG142" s="28"/>
      <c r="AH142" s="28"/>
      <c r="AI142" s="28"/>
      <c r="AJ142" s="28"/>
      <c r="AK142" s="28"/>
      <c r="AL142" s="28"/>
      <c r="AM142" s="28"/>
      <c r="AN142" s="28"/>
      <c r="AO142" s="28"/>
      <c r="AP142" s="28"/>
      <c r="AQ142" s="28"/>
      <c r="AR142" s="28"/>
      <c r="AS142" s="28"/>
      <c r="AT142" s="28"/>
      <c r="AU142" s="28"/>
      <c r="AV142" s="28"/>
      <c r="AW142" s="28"/>
      <c r="AX142" s="28"/>
      <c r="AY142" s="28"/>
      <c r="AZ142" s="28"/>
      <c r="BA142" s="28"/>
      <c r="BB142" s="28"/>
      <c r="BC142" s="28"/>
      <c r="BD142" s="28"/>
      <c r="BE142" s="28"/>
      <c r="BF142" s="28"/>
      <c r="BG142" s="28"/>
      <c r="BH142" s="28"/>
      <c r="BI142" s="28"/>
      <c r="BJ142" s="28"/>
      <c r="BK142" s="28"/>
      <c r="BL142" s="28"/>
      <c r="BM142" s="28"/>
      <c r="BN142" s="28"/>
      <c r="BO142" s="28"/>
      <c r="BP142" s="28"/>
      <c r="BQ142" s="28"/>
      <c r="BR142" s="28"/>
      <c r="BS142" s="28"/>
      <c r="BT142" s="28"/>
      <c r="BU142" s="28"/>
      <c r="BV142" s="28"/>
      <c r="BW142" s="28"/>
      <c r="BX142" s="28"/>
    </row>
    <row r="143" spans="1:76">
      <c r="A143" s="4">
        <v>1</v>
      </c>
      <c r="B143" s="52" t="s">
        <v>350</v>
      </c>
      <c r="C143" s="12" t="s">
        <v>1910</v>
      </c>
      <c r="D143" s="12" t="s">
        <v>326</v>
      </c>
      <c r="E143" s="12"/>
      <c r="F143" s="12" t="s">
        <v>302</v>
      </c>
      <c r="G143" s="12"/>
      <c r="H143" s="12"/>
      <c r="I143" s="12" t="s">
        <v>236</v>
      </c>
      <c r="J143" s="12" t="s">
        <v>149</v>
      </c>
      <c r="K143" s="45"/>
      <c r="L143" s="317" t="str">
        <f t="shared" ref="L143:L156" ca="1" si="6">C143&amp;" "&amp;D143&amp;IF(OR(D143="DATETIME",D143="INT",D143="DATE",D143="TEXT"),E143,"("&amp;E143&amp;")")&amp;" "&amp;" "&amp;H143&amp;" "&amp;J143&amp;IF(G143&lt;&gt;""," default "&amp;G143&amp;" ","")&amp;IF(I143&lt;&gt;""," identity("&amp;I143&amp;") ","")&amp;IF(OFFSET(C143,1,0,1,1)="","",",")</f>
        <v>INF_PACK_ID INT   not null identity(1,1) ,</v>
      </c>
      <c r="M143" s="28"/>
      <c r="N143" s="28"/>
      <c r="O143" s="28"/>
      <c r="P143" s="28"/>
      <c r="Q143" s="28"/>
      <c r="R143" s="28"/>
      <c r="S143" s="28"/>
      <c r="T143" s="28"/>
      <c r="U143" s="28"/>
      <c r="V143" s="28"/>
      <c r="W143" s="28"/>
      <c r="X143" s="28"/>
      <c r="Y143" s="28"/>
      <c r="Z143" s="28"/>
      <c r="AA143" s="28"/>
      <c r="AB143" s="28"/>
      <c r="AC143" s="28"/>
      <c r="AD143" s="28"/>
      <c r="AE143" s="28"/>
      <c r="AF143" s="28"/>
      <c r="AG143" s="28"/>
      <c r="AH143" s="28"/>
      <c r="AI143" s="28"/>
      <c r="AJ143" s="28"/>
      <c r="AK143" s="28"/>
      <c r="AL143" s="28"/>
      <c r="AM143" s="28"/>
      <c r="AN143" s="28"/>
      <c r="AO143" s="28"/>
      <c r="AP143" s="28"/>
      <c r="AQ143" s="28"/>
      <c r="AR143" s="28"/>
      <c r="AS143" s="28"/>
      <c r="AT143" s="28"/>
      <c r="AU143" s="28"/>
      <c r="AV143" s="28"/>
      <c r="AW143" s="28"/>
      <c r="AX143" s="28"/>
      <c r="AY143" s="28"/>
      <c r="AZ143" s="28"/>
      <c r="BA143" s="28"/>
      <c r="BB143" s="28"/>
      <c r="BC143" s="28"/>
      <c r="BD143" s="28"/>
      <c r="BE143" s="28"/>
      <c r="BF143" s="28"/>
      <c r="BG143" s="28"/>
      <c r="BH143" s="28"/>
      <c r="BI143" s="28"/>
      <c r="BJ143" s="28"/>
      <c r="BK143" s="28"/>
      <c r="BL143" s="28"/>
      <c r="BM143" s="28"/>
      <c r="BN143" s="28"/>
      <c r="BO143" s="28"/>
      <c r="BP143" s="28"/>
      <c r="BQ143" s="28"/>
      <c r="BR143" s="28"/>
      <c r="BS143" s="28"/>
      <c r="BT143" s="28"/>
      <c r="BU143" s="28"/>
      <c r="BV143" s="28"/>
      <c r="BW143" s="28"/>
      <c r="BX143" s="28"/>
    </row>
    <row r="144" spans="1:76">
      <c r="A144" s="4">
        <v>2</v>
      </c>
      <c r="B144" s="52" t="s">
        <v>1629</v>
      </c>
      <c r="C144" s="12" t="s">
        <v>1944</v>
      </c>
      <c r="D144" s="12" t="s">
        <v>998</v>
      </c>
      <c r="E144" s="12"/>
      <c r="F144" s="12"/>
      <c r="G144" s="12"/>
      <c r="H144" s="12"/>
      <c r="I144" s="12"/>
      <c r="J144" s="12" t="s">
        <v>149</v>
      </c>
      <c r="K144" s="45"/>
      <c r="L144" s="317" t="str">
        <f t="shared" ca="1" si="6"/>
        <v>INF_PARENT_ID INT   not null,</v>
      </c>
      <c r="M144" s="28"/>
      <c r="N144" s="28"/>
      <c r="O144" s="28"/>
      <c r="P144" s="28"/>
      <c r="Q144" s="28"/>
      <c r="R144" s="28"/>
      <c r="S144" s="28"/>
      <c r="T144" s="28"/>
      <c r="U144" s="28"/>
      <c r="V144" s="28"/>
      <c r="W144" s="28"/>
      <c r="X144" s="28"/>
      <c r="Y144" s="28"/>
      <c r="Z144" s="28"/>
      <c r="AA144" s="28"/>
      <c r="AB144" s="28"/>
      <c r="AC144" s="28"/>
      <c r="AD144" s="28"/>
      <c r="AE144" s="28"/>
      <c r="AF144" s="28"/>
      <c r="AG144" s="28"/>
      <c r="AH144" s="28"/>
      <c r="AI144" s="28"/>
      <c r="AJ144" s="28"/>
      <c r="AK144" s="28"/>
      <c r="AL144" s="28"/>
      <c r="AM144" s="28"/>
      <c r="AN144" s="28"/>
      <c r="AO144" s="28"/>
      <c r="AP144" s="28"/>
      <c r="AQ144" s="28"/>
      <c r="AR144" s="28"/>
      <c r="AS144" s="28"/>
      <c r="AT144" s="28"/>
      <c r="AU144" s="28"/>
      <c r="AV144" s="28"/>
      <c r="AW144" s="28"/>
      <c r="AX144" s="28"/>
      <c r="AY144" s="28"/>
      <c r="AZ144" s="28"/>
      <c r="BA144" s="28"/>
      <c r="BB144" s="28"/>
      <c r="BC144" s="28"/>
      <c r="BD144" s="28"/>
      <c r="BE144" s="28"/>
      <c r="BF144" s="28"/>
      <c r="BG144" s="28"/>
      <c r="BH144" s="28"/>
      <c r="BI144" s="28"/>
      <c r="BJ144" s="28"/>
      <c r="BK144" s="28"/>
      <c r="BL144" s="28"/>
      <c r="BM144" s="28"/>
      <c r="BN144" s="28"/>
      <c r="BO144" s="28"/>
      <c r="BP144" s="28"/>
      <c r="BQ144" s="28"/>
      <c r="BR144" s="28"/>
      <c r="BS144" s="28"/>
      <c r="BT144" s="28"/>
      <c r="BU144" s="28"/>
      <c r="BV144" s="28"/>
      <c r="BW144" s="28"/>
      <c r="BX144" s="28"/>
    </row>
    <row r="145" spans="1:76">
      <c r="A145" s="4">
        <v>3</v>
      </c>
      <c r="B145" s="52" t="s">
        <v>1630</v>
      </c>
      <c r="C145" s="12" t="s">
        <v>1909</v>
      </c>
      <c r="D145" s="12" t="s">
        <v>1123</v>
      </c>
      <c r="E145" s="12">
        <v>1</v>
      </c>
      <c r="F145" s="12"/>
      <c r="G145" s="12"/>
      <c r="H145" s="12"/>
      <c r="I145" s="12"/>
      <c r="J145" s="12" t="s">
        <v>149</v>
      </c>
      <c r="K145" s="45" t="s">
        <v>1634</v>
      </c>
      <c r="L145" s="317" t="str">
        <f t="shared" ca="1" si="6"/>
        <v>INF_ISLEAF CHAR(1)   not null,</v>
      </c>
      <c r="M145" s="28"/>
      <c r="N145" s="28"/>
      <c r="O145" s="28"/>
      <c r="P145" s="28"/>
      <c r="Q145" s="28"/>
      <c r="R145" s="28"/>
      <c r="S145" s="28"/>
      <c r="T145" s="28"/>
      <c r="U145" s="28"/>
      <c r="V145" s="28"/>
      <c r="W145" s="28"/>
      <c r="X145" s="28"/>
      <c r="Y145" s="28"/>
      <c r="Z145" s="28"/>
      <c r="AA145" s="28"/>
      <c r="AB145" s="28"/>
      <c r="AC145" s="28"/>
      <c r="AD145" s="28"/>
      <c r="AE145" s="28"/>
      <c r="AF145" s="28"/>
      <c r="AG145" s="28"/>
      <c r="AH145" s="28"/>
      <c r="AI145" s="28"/>
      <c r="AJ145" s="28"/>
      <c r="AK145" s="28"/>
      <c r="AL145" s="28"/>
      <c r="AM145" s="28"/>
      <c r="AN145" s="28"/>
      <c r="AO145" s="28"/>
      <c r="AP145" s="28"/>
      <c r="AQ145" s="28"/>
      <c r="AR145" s="28"/>
      <c r="AS145" s="28"/>
      <c r="AT145" s="28"/>
      <c r="AU145" s="28"/>
      <c r="AV145" s="28"/>
      <c r="AW145" s="28"/>
      <c r="AX145" s="28"/>
      <c r="AY145" s="28"/>
      <c r="AZ145" s="28"/>
      <c r="BA145" s="28"/>
      <c r="BB145" s="28"/>
      <c r="BC145" s="28"/>
      <c r="BD145" s="28"/>
      <c r="BE145" s="28"/>
      <c r="BF145" s="28"/>
      <c r="BG145" s="28"/>
      <c r="BH145" s="28"/>
      <c r="BI145" s="28"/>
      <c r="BJ145" s="28"/>
      <c r="BK145" s="28"/>
      <c r="BL145" s="28"/>
      <c r="BM145" s="28"/>
      <c r="BN145" s="28"/>
      <c r="BO145" s="28"/>
      <c r="BP145" s="28"/>
      <c r="BQ145" s="28"/>
      <c r="BR145" s="28"/>
      <c r="BS145" s="28"/>
      <c r="BT145" s="28"/>
      <c r="BU145" s="28"/>
      <c r="BV145" s="28"/>
      <c r="BW145" s="28"/>
      <c r="BX145" s="28"/>
    </row>
    <row r="146" spans="1:76">
      <c r="A146" s="4">
        <v>4</v>
      </c>
      <c r="B146" s="52" t="s">
        <v>1631</v>
      </c>
      <c r="C146" s="12" t="s">
        <v>1889</v>
      </c>
      <c r="D146" s="12" t="s">
        <v>1109</v>
      </c>
      <c r="E146" s="12">
        <v>4000</v>
      </c>
      <c r="F146" s="12"/>
      <c r="G146" s="12"/>
      <c r="H146" s="12"/>
      <c r="I146" s="12"/>
      <c r="J146" s="12" t="s">
        <v>149</v>
      </c>
      <c r="K146" s="45"/>
      <c r="L146" s="317" t="str">
        <f t="shared" ca="1" si="6"/>
        <v>INF_PATH VARCHAR(4000)   not null,</v>
      </c>
      <c r="M146" s="28"/>
      <c r="N146" s="28"/>
      <c r="O146" s="28"/>
      <c r="P146" s="28"/>
      <c r="Q146" s="28"/>
      <c r="R146" s="28"/>
      <c r="S146" s="28"/>
      <c r="T146" s="28"/>
      <c r="U146" s="28"/>
      <c r="V146" s="28"/>
      <c r="W146" s="28"/>
      <c r="X146" s="28"/>
      <c r="Y146" s="28"/>
      <c r="Z146" s="28"/>
      <c r="AA146" s="28"/>
      <c r="AB146" s="28"/>
      <c r="AC146" s="28"/>
      <c r="AD146" s="28"/>
      <c r="AE146" s="28"/>
      <c r="AF146" s="28"/>
      <c r="AG146" s="28"/>
      <c r="AH146" s="28"/>
      <c r="AI146" s="28"/>
      <c r="AJ146" s="28"/>
      <c r="AK146" s="28"/>
      <c r="AL146" s="28"/>
      <c r="AM146" s="28"/>
      <c r="AN146" s="28"/>
      <c r="AO146" s="28"/>
      <c r="AP146" s="28"/>
      <c r="AQ146" s="28"/>
      <c r="AR146" s="28"/>
      <c r="AS146" s="28"/>
      <c r="AT146" s="28"/>
      <c r="AU146" s="28"/>
      <c r="AV146" s="28"/>
      <c r="AW146" s="28"/>
      <c r="AX146" s="28"/>
      <c r="AY146" s="28"/>
      <c r="AZ146" s="28"/>
      <c r="BA146" s="28"/>
      <c r="BB146" s="28"/>
      <c r="BC146" s="28"/>
      <c r="BD146" s="28"/>
      <c r="BE146" s="28"/>
      <c r="BF146" s="28"/>
      <c r="BG146" s="28"/>
      <c r="BH146" s="28"/>
      <c r="BI146" s="28"/>
      <c r="BJ146" s="28"/>
      <c r="BK146" s="28"/>
      <c r="BL146" s="28"/>
      <c r="BM146" s="28"/>
      <c r="BN146" s="28"/>
      <c r="BO146" s="28"/>
      <c r="BP146" s="28"/>
      <c r="BQ146" s="28"/>
      <c r="BR146" s="28"/>
      <c r="BS146" s="28"/>
      <c r="BT146" s="28"/>
      <c r="BU146" s="28"/>
      <c r="BV146" s="28"/>
      <c r="BW146" s="28"/>
      <c r="BX146" s="28"/>
    </row>
    <row r="147" spans="1:76">
      <c r="A147" s="4">
        <v>5</v>
      </c>
      <c r="B147" s="52" t="s">
        <v>1654</v>
      </c>
      <c r="C147" s="12" t="s">
        <v>1656</v>
      </c>
      <c r="D147" s="12" t="s">
        <v>998</v>
      </c>
      <c r="E147" s="12"/>
      <c r="F147" s="12"/>
      <c r="H147" s="12"/>
      <c r="I147" s="12"/>
      <c r="J147" s="12" t="s">
        <v>149</v>
      </c>
      <c r="K147" s="45"/>
      <c r="L147" s="317" t="str">
        <f ca="1">C147&amp;" "&amp;D147&amp;IF(OR(D147="DATETIME",D147="INT",D147="DATE",D147="TEXT"),E147,"("&amp;E147&amp;")")&amp;" "&amp;" "&amp;H147&amp;" "&amp;J147&amp;IF(G148&lt;&gt;""," default "&amp;G148&amp;" ","")&amp;IF(I147&lt;&gt;""," identity("&amp;I147&amp;") ","")&amp;IF(OFFSET(C147,1,0,1,1)="","",",")</f>
        <v>INF_LEVEL INT   not null,</v>
      </c>
      <c r="M147" s="28"/>
      <c r="N147" s="28"/>
      <c r="O147" s="28"/>
      <c r="P147" s="28"/>
      <c r="Q147" s="28"/>
      <c r="R147" s="28"/>
      <c r="S147" s="28"/>
      <c r="T147" s="28"/>
      <c r="U147" s="28"/>
      <c r="V147" s="28"/>
      <c r="W147" s="28"/>
      <c r="X147" s="28"/>
      <c r="Y147" s="28"/>
      <c r="Z147" s="28"/>
      <c r="AA147" s="28"/>
      <c r="AB147" s="28"/>
      <c r="AC147" s="28"/>
      <c r="AD147" s="28"/>
      <c r="AE147" s="28"/>
      <c r="AF147" s="28"/>
      <c r="AG147" s="28"/>
      <c r="AH147" s="28"/>
      <c r="AI147" s="28"/>
      <c r="AJ147" s="28"/>
      <c r="AK147" s="28"/>
      <c r="AL147" s="28"/>
      <c r="AM147" s="28"/>
      <c r="AN147" s="28"/>
      <c r="AO147" s="28"/>
      <c r="AP147" s="28"/>
      <c r="AQ147" s="28"/>
      <c r="AR147" s="28"/>
      <c r="AS147" s="28"/>
      <c r="AT147" s="28"/>
      <c r="AU147" s="28"/>
      <c r="AV147" s="28"/>
      <c r="AW147" s="28"/>
      <c r="AX147" s="28"/>
      <c r="AY147" s="28"/>
      <c r="AZ147" s="28"/>
      <c r="BA147" s="28"/>
      <c r="BB147" s="28"/>
      <c r="BC147" s="28"/>
      <c r="BD147" s="28"/>
      <c r="BE147" s="28"/>
      <c r="BF147" s="28"/>
      <c r="BG147" s="28"/>
      <c r="BH147" s="28"/>
      <c r="BI147" s="28"/>
      <c r="BJ147" s="28"/>
      <c r="BK147" s="28"/>
      <c r="BL147" s="28"/>
      <c r="BM147" s="28"/>
      <c r="BN147" s="28"/>
      <c r="BO147" s="28"/>
      <c r="BP147" s="28"/>
      <c r="BQ147" s="28"/>
      <c r="BR147" s="28"/>
      <c r="BS147" s="28"/>
      <c r="BT147" s="28"/>
      <c r="BU147" s="28"/>
      <c r="BV147" s="28"/>
      <c r="BW147" s="28"/>
      <c r="BX147" s="28"/>
    </row>
    <row r="148" spans="1:76">
      <c r="A148" s="4">
        <v>6</v>
      </c>
      <c r="B148" s="52" t="s">
        <v>333</v>
      </c>
      <c r="C148" s="12" t="s">
        <v>1918</v>
      </c>
      <c r="D148" s="12" t="s">
        <v>301</v>
      </c>
      <c r="E148" s="12">
        <v>40</v>
      </c>
      <c r="F148" s="12"/>
      <c r="G148" s="12"/>
      <c r="H148" s="12"/>
      <c r="I148" s="12"/>
      <c r="J148" s="12" t="s">
        <v>149</v>
      </c>
      <c r="K148" s="45"/>
      <c r="L148" s="317" t="str">
        <f ca="1">C148&amp;" "&amp;D148&amp;IF(OR(D148="DATETIME",D148="INT",D148="DATE",D148="TEXT"),E148,"("&amp;E148&amp;")")&amp;" "&amp;" "&amp;H148&amp;" "&amp;J148&amp;IF(G149&lt;&gt;""," default "&amp;G149&amp;" ","")&amp;IF(I148&lt;&gt;""," identity("&amp;I148&amp;") ","")&amp;IF(OFFSET(C148,1,0,1,1)="","",",")</f>
        <v>INF_PACK_NAME NVARCHAR(40)   not null,</v>
      </c>
      <c r="M148" s="28"/>
      <c r="N148" s="28"/>
      <c r="O148" s="28"/>
      <c r="P148" s="28"/>
      <c r="Q148" s="28"/>
      <c r="R148" s="28"/>
      <c r="S148" s="28"/>
      <c r="T148" s="28"/>
      <c r="U148" s="28"/>
      <c r="V148" s="28"/>
      <c r="W148" s="28"/>
      <c r="X148" s="28"/>
      <c r="Y148" s="28"/>
      <c r="Z148" s="28"/>
      <c r="AA148" s="28"/>
      <c r="AB148" s="28"/>
      <c r="AC148" s="28"/>
      <c r="AD148" s="28"/>
      <c r="AE148" s="28"/>
      <c r="AF148" s="28"/>
      <c r="AG148" s="28"/>
      <c r="AH148" s="28"/>
      <c r="AI148" s="28"/>
      <c r="AJ148" s="28"/>
      <c r="AK148" s="28"/>
      <c r="AL148" s="28"/>
      <c r="AM148" s="28"/>
      <c r="AN148" s="28"/>
      <c r="AO148" s="28"/>
      <c r="AP148" s="28"/>
      <c r="AQ148" s="28"/>
      <c r="AR148" s="28"/>
      <c r="AS148" s="28"/>
      <c r="AT148" s="28"/>
      <c r="AU148" s="28"/>
      <c r="AV148" s="28"/>
      <c r="AW148" s="28"/>
      <c r="AX148" s="28"/>
      <c r="AY148" s="28"/>
      <c r="AZ148" s="28"/>
      <c r="BA148" s="28"/>
      <c r="BB148" s="28"/>
      <c r="BC148" s="28"/>
      <c r="BD148" s="28"/>
      <c r="BE148" s="28"/>
      <c r="BF148" s="28"/>
      <c r="BG148" s="28"/>
      <c r="BH148" s="28"/>
      <c r="BI148" s="28"/>
      <c r="BJ148" s="28"/>
      <c r="BK148" s="28"/>
      <c r="BL148" s="28"/>
      <c r="BM148" s="28"/>
      <c r="BN148" s="28"/>
      <c r="BO148" s="28"/>
      <c r="BP148" s="28"/>
      <c r="BQ148" s="28"/>
      <c r="BR148" s="28"/>
      <c r="BS148" s="28"/>
      <c r="BT148" s="28"/>
      <c r="BU148" s="28"/>
      <c r="BV148" s="28"/>
      <c r="BW148" s="28"/>
      <c r="BX148" s="28"/>
    </row>
    <row r="149" spans="1:76">
      <c r="A149" s="4">
        <v>7</v>
      </c>
      <c r="B149" s="52" t="s">
        <v>332</v>
      </c>
      <c r="C149" s="12" t="s">
        <v>1663</v>
      </c>
      <c r="D149" s="12" t="s">
        <v>120</v>
      </c>
      <c r="E149" s="12"/>
      <c r="F149" s="12"/>
      <c r="G149" s="12"/>
      <c r="H149" s="12"/>
      <c r="I149" s="12"/>
      <c r="J149" s="12" t="s">
        <v>1503</v>
      </c>
      <c r="K149" s="45" t="s">
        <v>1501</v>
      </c>
      <c r="L149" s="317" t="str">
        <f t="shared" ca="1" si="6"/>
        <v>INF_PACK_TYPEID INT   not null,</v>
      </c>
      <c r="M149" s="28"/>
      <c r="N149" s="28"/>
      <c r="O149" s="28"/>
      <c r="P149" s="28"/>
      <c r="Q149" s="28"/>
      <c r="R149" s="28"/>
      <c r="S149" s="28"/>
      <c r="T149" s="28"/>
      <c r="U149" s="28"/>
      <c r="V149" s="28"/>
      <c r="W149" s="28"/>
      <c r="X149" s="28"/>
      <c r="Y149" s="28"/>
      <c r="Z149" s="28"/>
      <c r="AA149" s="28"/>
      <c r="AB149" s="28"/>
      <c r="AC149" s="28"/>
      <c r="AD149" s="28"/>
      <c r="AE149" s="28"/>
      <c r="AF149" s="28"/>
      <c r="AG149" s="28"/>
      <c r="AH149" s="28"/>
      <c r="AI149" s="28"/>
      <c r="AJ149" s="28"/>
      <c r="AK149" s="28"/>
      <c r="AL149" s="28"/>
      <c r="AM149" s="28"/>
      <c r="AN149" s="28"/>
      <c r="AO149" s="28"/>
      <c r="AP149" s="28"/>
      <c r="AQ149" s="28"/>
      <c r="AR149" s="28"/>
      <c r="AS149" s="28"/>
      <c r="AT149" s="28"/>
      <c r="AU149" s="28"/>
      <c r="AV149" s="28"/>
      <c r="AW149" s="28"/>
      <c r="AX149" s="28"/>
      <c r="AY149" s="28"/>
      <c r="AZ149" s="28"/>
      <c r="BA149" s="28"/>
      <c r="BB149" s="28"/>
      <c r="BC149" s="28"/>
      <c r="BD149" s="28"/>
      <c r="BE149" s="28"/>
      <c r="BF149" s="28"/>
      <c r="BG149" s="28"/>
      <c r="BH149" s="28"/>
      <c r="BI149" s="28"/>
      <c r="BJ149" s="28"/>
      <c r="BK149" s="28"/>
      <c r="BL149" s="28"/>
      <c r="BM149" s="28"/>
      <c r="BN149" s="28"/>
      <c r="BO149" s="28"/>
      <c r="BP149" s="28"/>
      <c r="BQ149" s="28"/>
      <c r="BR149" s="28"/>
      <c r="BS149" s="28"/>
      <c r="BT149" s="28"/>
      <c r="BU149" s="28"/>
      <c r="BV149" s="28"/>
      <c r="BW149" s="28"/>
      <c r="BX149" s="28"/>
    </row>
    <row r="150" spans="1:76">
      <c r="A150" s="4">
        <v>8</v>
      </c>
      <c r="B150" s="52" t="s">
        <v>1489</v>
      </c>
      <c r="C150" s="12" t="s">
        <v>1899</v>
      </c>
      <c r="D150" s="12" t="s">
        <v>311</v>
      </c>
      <c r="E150" s="60" t="s">
        <v>227</v>
      </c>
      <c r="F150" s="12"/>
      <c r="G150" s="12"/>
      <c r="H150" s="12"/>
      <c r="I150" s="12"/>
      <c r="J150" s="12" t="s">
        <v>149</v>
      </c>
      <c r="K150" s="45"/>
      <c r="L150" s="317" t="str">
        <f t="shared" ca="1" si="6"/>
        <v>INF_PACK_PRICE NUMERIC(20,2)   not null,</v>
      </c>
      <c r="M150" s="28"/>
      <c r="N150" s="28"/>
      <c r="O150" s="28"/>
      <c r="P150" s="28"/>
      <c r="Q150" s="28"/>
      <c r="R150" s="28"/>
      <c r="S150" s="28"/>
      <c r="T150" s="28"/>
      <c r="U150" s="28"/>
      <c r="V150" s="28"/>
      <c r="W150" s="28"/>
      <c r="X150" s="28"/>
      <c r="Y150" s="28"/>
      <c r="Z150" s="28"/>
      <c r="AA150" s="28"/>
      <c r="AB150" s="28"/>
      <c r="AC150" s="28"/>
      <c r="AD150" s="28"/>
      <c r="AE150" s="28"/>
      <c r="AF150" s="28"/>
      <c r="AG150" s="28"/>
      <c r="AH150" s="28"/>
      <c r="AI150" s="28"/>
      <c r="AJ150" s="28"/>
      <c r="AK150" s="28"/>
      <c r="AL150" s="28"/>
      <c r="AM150" s="28"/>
      <c r="AN150" s="28"/>
      <c r="AO150" s="28"/>
      <c r="AP150" s="28"/>
      <c r="AQ150" s="28"/>
      <c r="AR150" s="28"/>
      <c r="AS150" s="28"/>
      <c r="AT150" s="28"/>
      <c r="AU150" s="28"/>
      <c r="AV150" s="28"/>
      <c r="AW150" s="28"/>
      <c r="AX150" s="28"/>
      <c r="AY150" s="28"/>
      <c r="AZ150" s="28"/>
      <c r="BA150" s="28"/>
      <c r="BB150" s="28"/>
      <c r="BC150" s="28"/>
      <c r="BD150" s="28"/>
      <c r="BE150" s="28"/>
      <c r="BF150" s="28"/>
      <c r="BG150" s="28"/>
      <c r="BH150" s="28"/>
      <c r="BI150" s="28"/>
      <c r="BJ150" s="28"/>
      <c r="BK150" s="28"/>
      <c r="BL150" s="28"/>
      <c r="BM150" s="28"/>
      <c r="BN150" s="28"/>
      <c r="BO150" s="28"/>
      <c r="BP150" s="28"/>
      <c r="BQ150" s="28"/>
      <c r="BR150" s="28"/>
      <c r="BS150" s="28"/>
      <c r="BT150" s="28"/>
      <c r="BU150" s="28"/>
      <c r="BV150" s="28"/>
      <c r="BW150" s="28"/>
      <c r="BX150" s="28"/>
    </row>
    <row r="151" spans="1:76">
      <c r="A151" s="4">
        <v>9</v>
      </c>
      <c r="B151" s="52" t="s">
        <v>1915</v>
      </c>
      <c r="C151" s="12" t="s">
        <v>1914</v>
      </c>
      <c r="D151" s="12" t="s">
        <v>122</v>
      </c>
      <c r="E151" s="60" t="s">
        <v>227</v>
      </c>
      <c r="F151" s="12"/>
      <c r="G151" s="12"/>
      <c r="H151" s="12"/>
      <c r="I151" s="12"/>
      <c r="J151" s="12"/>
      <c r="K151" s="45"/>
      <c r="L151" s="317" t="str">
        <f t="shared" ca="1" si="6"/>
        <v>INF_PACK_ACT_PRICE NUMERIC(20,2)   ,</v>
      </c>
      <c r="M151" s="28"/>
      <c r="N151" s="28"/>
      <c r="O151" s="28"/>
      <c r="P151" s="28"/>
      <c r="Q151" s="28"/>
      <c r="R151" s="28"/>
      <c r="S151" s="28"/>
      <c r="T151" s="28"/>
      <c r="U151" s="28"/>
      <c r="V151" s="28"/>
      <c r="W151" s="28"/>
      <c r="X151" s="28"/>
      <c r="Y151" s="28"/>
      <c r="Z151" s="28"/>
      <c r="AA151" s="28"/>
      <c r="AB151" s="28"/>
      <c r="AC151" s="28"/>
      <c r="AD151" s="28"/>
      <c r="AE151" s="28"/>
      <c r="AF151" s="28"/>
      <c r="AG151" s="28"/>
      <c r="AH151" s="28"/>
      <c r="AI151" s="28"/>
      <c r="AJ151" s="28"/>
      <c r="AK151" s="28"/>
      <c r="AL151" s="28"/>
      <c r="AM151" s="28"/>
      <c r="AN151" s="28"/>
      <c r="AO151" s="28"/>
      <c r="AP151" s="28"/>
      <c r="AQ151" s="28"/>
      <c r="AR151" s="28"/>
      <c r="AS151" s="28"/>
      <c r="AT151" s="28"/>
      <c r="AU151" s="28"/>
      <c r="AV151" s="28"/>
      <c r="AW151" s="28"/>
      <c r="AX151" s="28"/>
      <c r="AY151" s="28"/>
      <c r="AZ151" s="28"/>
      <c r="BA151" s="28"/>
      <c r="BB151" s="28"/>
      <c r="BC151" s="28"/>
      <c r="BD151" s="28"/>
      <c r="BE151" s="28"/>
      <c r="BF151" s="28"/>
      <c r="BG151" s="28"/>
      <c r="BH151" s="28"/>
      <c r="BI151" s="28"/>
      <c r="BJ151" s="28"/>
      <c r="BK151" s="28"/>
      <c r="BL151" s="28"/>
      <c r="BM151" s="28"/>
      <c r="BN151" s="28"/>
      <c r="BO151" s="28"/>
      <c r="BP151" s="28"/>
      <c r="BQ151" s="28"/>
      <c r="BR151" s="28"/>
      <c r="BS151" s="28"/>
      <c r="BT151" s="28"/>
      <c r="BU151" s="28"/>
      <c r="BV151" s="28"/>
      <c r="BW151" s="28"/>
      <c r="BX151" s="28"/>
    </row>
    <row r="152" spans="1:76">
      <c r="A152" s="4">
        <v>10</v>
      </c>
      <c r="B152" s="52" t="s">
        <v>125</v>
      </c>
      <c r="C152" s="12" t="s">
        <v>219</v>
      </c>
      <c r="D152" s="12" t="s">
        <v>381</v>
      </c>
      <c r="E152" s="12">
        <v>200</v>
      </c>
      <c r="F152" s="12"/>
      <c r="G152" s="12"/>
      <c r="H152" s="12"/>
      <c r="I152" s="12"/>
      <c r="J152" s="12" t="s">
        <v>149</v>
      </c>
      <c r="K152" s="13"/>
      <c r="L152" s="317" t="str">
        <f t="shared" ca="1" si="6"/>
        <v>INF_DESC NVARCHAR(200)   not null,</v>
      </c>
      <c r="M152" s="28"/>
      <c r="N152" s="28"/>
      <c r="O152" s="28"/>
      <c r="P152" s="28"/>
      <c r="Q152" s="28"/>
      <c r="R152" s="28"/>
      <c r="S152" s="28"/>
      <c r="T152" s="28"/>
      <c r="U152" s="28"/>
      <c r="V152" s="28"/>
      <c r="W152" s="28"/>
      <c r="X152" s="28"/>
      <c r="Y152" s="28"/>
      <c r="Z152" s="28"/>
      <c r="AA152" s="28"/>
      <c r="AB152" s="28"/>
      <c r="AC152" s="28"/>
      <c r="AD152" s="28"/>
      <c r="AE152" s="28"/>
      <c r="AF152" s="28"/>
      <c r="AG152" s="28"/>
      <c r="AH152" s="28"/>
      <c r="AI152" s="28"/>
      <c r="AJ152" s="28"/>
      <c r="AK152" s="28"/>
      <c r="AL152" s="28"/>
      <c r="AM152" s="28"/>
      <c r="AN152" s="28"/>
      <c r="AO152" s="28"/>
      <c r="AP152" s="28"/>
      <c r="AQ152" s="28"/>
      <c r="AR152" s="28"/>
      <c r="AS152" s="28"/>
      <c r="AT152" s="28"/>
      <c r="AU152" s="28"/>
      <c r="AV152" s="28"/>
      <c r="AW152" s="28"/>
      <c r="AX152" s="28"/>
      <c r="AY152" s="28"/>
      <c r="AZ152" s="28"/>
      <c r="BA152" s="28"/>
      <c r="BB152" s="28"/>
      <c r="BC152" s="28"/>
      <c r="BD152" s="28"/>
      <c r="BE152" s="28"/>
      <c r="BF152" s="28"/>
      <c r="BG152" s="28"/>
      <c r="BH152" s="28"/>
      <c r="BI152" s="28"/>
      <c r="BJ152" s="28"/>
      <c r="BK152" s="28"/>
      <c r="BL152" s="28"/>
      <c r="BM152" s="28"/>
      <c r="BN152" s="28"/>
      <c r="BO152" s="28"/>
      <c r="BP152" s="28"/>
      <c r="BQ152" s="28"/>
      <c r="BR152" s="28"/>
      <c r="BS152" s="28"/>
      <c r="BT152" s="28"/>
      <c r="BU152" s="28"/>
      <c r="BV152" s="28"/>
      <c r="BW152" s="28"/>
      <c r="BX152" s="28"/>
    </row>
    <row r="153" spans="1:76">
      <c r="A153" s="4">
        <v>11</v>
      </c>
      <c r="B153" s="52" t="s">
        <v>1892</v>
      </c>
      <c r="C153" s="12" t="s">
        <v>1911</v>
      </c>
      <c r="D153" s="12" t="s">
        <v>499</v>
      </c>
      <c r="E153" s="12"/>
      <c r="F153" s="12"/>
      <c r="G153" s="12"/>
      <c r="H153" s="12"/>
      <c r="I153" s="12"/>
      <c r="J153" s="12"/>
      <c r="K153" s="13"/>
      <c r="L153" s="317" t="str">
        <f t="shared" ca="1" si="6"/>
        <v>INF_EFFECTDATE DATETIME   ,</v>
      </c>
      <c r="M153" s="28"/>
      <c r="N153" s="28"/>
      <c r="O153" s="28"/>
      <c r="P153" s="28"/>
      <c r="Q153" s="28"/>
      <c r="R153" s="28"/>
      <c r="S153" s="28"/>
      <c r="T153" s="28"/>
      <c r="U153" s="28"/>
      <c r="V153" s="28"/>
      <c r="W153" s="28"/>
      <c r="X153" s="28"/>
      <c r="Y153" s="28"/>
      <c r="Z153" s="28"/>
      <c r="AA153" s="28"/>
      <c r="AB153" s="28"/>
      <c r="AC153" s="28"/>
      <c r="AD153" s="28"/>
      <c r="AE153" s="28"/>
      <c r="AF153" s="28"/>
      <c r="AG153" s="28"/>
      <c r="AH153" s="28"/>
      <c r="AI153" s="28"/>
      <c r="AJ153" s="28"/>
      <c r="AK153" s="28"/>
      <c r="AL153" s="28"/>
      <c r="AM153" s="28"/>
      <c r="AN153" s="28"/>
      <c r="AO153" s="28"/>
      <c r="AP153" s="28"/>
      <c r="AQ153" s="28"/>
      <c r="AR153" s="28"/>
      <c r="AS153" s="28"/>
      <c r="AT153" s="28"/>
      <c r="AU153" s="28"/>
      <c r="AV153" s="28"/>
      <c r="AW153" s="28"/>
      <c r="AX153" s="28"/>
      <c r="AY153" s="28"/>
      <c r="AZ153" s="28"/>
      <c r="BA153" s="28"/>
      <c r="BB153" s="28"/>
      <c r="BC153" s="28"/>
      <c r="BD153" s="28"/>
      <c r="BE153" s="28"/>
      <c r="BF153" s="28"/>
      <c r="BG153" s="28"/>
      <c r="BH153" s="28"/>
      <c r="BI153" s="28"/>
      <c r="BJ153" s="28"/>
      <c r="BK153" s="28"/>
      <c r="BL153" s="28"/>
      <c r="BM153" s="28"/>
      <c r="BN153" s="28"/>
      <c r="BO153" s="28"/>
      <c r="BP153" s="28"/>
      <c r="BQ153" s="28"/>
      <c r="BR153" s="28"/>
      <c r="BS153" s="28"/>
      <c r="BT153" s="28"/>
      <c r="BU153" s="28"/>
      <c r="BV153" s="28"/>
      <c r="BW153" s="28"/>
      <c r="BX153" s="28"/>
    </row>
    <row r="154" spans="1:76" s="64" customFormat="1">
      <c r="A154" s="4">
        <v>12</v>
      </c>
      <c r="B154" s="52" t="s">
        <v>380</v>
      </c>
      <c r="C154" s="12" t="s">
        <v>1664</v>
      </c>
      <c r="D154" s="12" t="s">
        <v>301</v>
      </c>
      <c r="E154" s="12">
        <v>20</v>
      </c>
      <c r="F154" s="12"/>
      <c r="G154" s="12"/>
      <c r="H154" s="12"/>
      <c r="I154" s="12"/>
      <c r="J154" s="12"/>
      <c r="K154" s="45" t="s">
        <v>1943</v>
      </c>
      <c r="L154" s="317" t="str">
        <f t="shared" ca="1" si="6"/>
        <v>INF_STATUS NVARCHAR(20)   ,</v>
      </c>
      <c r="M154" s="28"/>
      <c r="N154" s="28"/>
      <c r="O154" s="28"/>
      <c r="P154" s="28"/>
      <c r="Q154" s="28"/>
      <c r="R154" s="28"/>
      <c r="S154" s="28"/>
      <c r="T154" s="28"/>
      <c r="U154" s="28"/>
      <c r="V154" s="28"/>
      <c r="W154" s="28"/>
      <c r="X154" s="28"/>
      <c r="Y154" s="28"/>
      <c r="Z154" s="28"/>
      <c r="AA154" s="28"/>
      <c r="AB154" s="28"/>
      <c r="AC154" s="28"/>
      <c r="AD154" s="152"/>
      <c r="AE154" s="152"/>
      <c r="AF154" s="152"/>
      <c r="AG154" s="152"/>
      <c r="AH154" s="152"/>
      <c r="AI154" s="152"/>
      <c r="AJ154" s="152"/>
      <c r="AK154" s="152"/>
      <c r="AL154" s="152"/>
      <c r="AM154" s="152"/>
      <c r="AN154" s="152"/>
      <c r="AO154" s="152"/>
      <c r="AP154" s="152"/>
      <c r="AQ154" s="152"/>
      <c r="AR154" s="152"/>
      <c r="AS154" s="152"/>
      <c r="AT154" s="152"/>
      <c r="AU154" s="152"/>
      <c r="AV154" s="152"/>
      <c r="AW154" s="152"/>
      <c r="AX154" s="152"/>
      <c r="AY154" s="152"/>
      <c r="AZ154" s="152"/>
      <c r="BA154" s="152"/>
      <c r="BB154" s="152"/>
      <c r="BC154" s="152"/>
      <c r="BD154" s="152"/>
      <c r="BE154" s="152"/>
      <c r="BF154" s="152"/>
      <c r="BG154" s="152"/>
      <c r="BH154" s="152"/>
      <c r="BI154" s="152"/>
      <c r="BJ154" s="152"/>
      <c r="BK154" s="152"/>
      <c r="BL154" s="152"/>
      <c r="BM154" s="152"/>
      <c r="BN154" s="152"/>
      <c r="BO154" s="152"/>
      <c r="BP154" s="152"/>
      <c r="BQ154" s="152"/>
      <c r="BR154" s="152"/>
      <c r="BS154" s="152"/>
      <c r="BT154" s="152"/>
      <c r="BU154" s="152"/>
      <c r="BV154" s="152"/>
      <c r="BW154" s="152"/>
      <c r="BX154" s="152"/>
    </row>
    <row r="155" spans="1:76" s="64" customFormat="1">
      <c r="A155" s="4">
        <v>13</v>
      </c>
      <c r="B155" s="52" t="s">
        <v>319</v>
      </c>
      <c r="C155" s="12" t="s">
        <v>1502</v>
      </c>
      <c r="D155" s="12" t="s">
        <v>998</v>
      </c>
      <c r="E155" s="12"/>
      <c r="F155" s="12"/>
      <c r="G155" s="12"/>
      <c r="H155" s="12"/>
      <c r="I155" s="12"/>
      <c r="J155" s="12" t="s">
        <v>149</v>
      </c>
      <c r="K155" s="12"/>
      <c r="L155" s="317" t="str">
        <f t="shared" ca="1" si="6"/>
        <v>INF_REGISTOR INT   not null,</v>
      </c>
      <c r="M155" s="28"/>
      <c r="N155" s="28"/>
      <c r="O155" s="28"/>
      <c r="P155" s="28"/>
      <c r="Q155" s="28"/>
      <c r="R155" s="28"/>
      <c r="S155" s="28"/>
      <c r="T155" s="28"/>
      <c r="U155" s="28"/>
      <c r="V155" s="28"/>
      <c r="W155" s="28"/>
      <c r="X155" s="28"/>
      <c r="Y155" s="28"/>
      <c r="Z155" s="28"/>
      <c r="AA155" s="28"/>
      <c r="AB155" s="28"/>
      <c r="AC155" s="28"/>
      <c r="AD155" s="152"/>
      <c r="AE155" s="152"/>
      <c r="AF155" s="152"/>
      <c r="AG155" s="152"/>
      <c r="AH155" s="152"/>
      <c r="AI155" s="152"/>
      <c r="AJ155" s="152"/>
      <c r="AK155" s="152"/>
      <c r="AL155" s="152"/>
      <c r="AM155" s="152"/>
      <c r="AN155" s="152"/>
      <c r="AO155" s="152"/>
      <c r="AP155" s="152"/>
      <c r="AQ155" s="152"/>
      <c r="AR155" s="152"/>
      <c r="AS155" s="152"/>
      <c r="AT155" s="152"/>
      <c r="AU155" s="152"/>
      <c r="AV155" s="152"/>
      <c r="AW155" s="152"/>
      <c r="AX155" s="152"/>
      <c r="AY155" s="152"/>
      <c r="AZ155" s="152"/>
      <c r="BA155" s="152"/>
      <c r="BB155" s="152"/>
      <c r="BC155" s="152"/>
      <c r="BD155" s="152"/>
      <c r="BE155" s="152"/>
      <c r="BF155" s="152"/>
      <c r="BG155" s="152"/>
      <c r="BH155" s="152"/>
      <c r="BI155" s="152"/>
      <c r="BJ155" s="152"/>
      <c r="BK155" s="152"/>
      <c r="BL155" s="152"/>
      <c r="BM155" s="152"/>
      <c r="BN155" s="152"/>
      <c r="BO155" s="152"/>
      <c r="BP155" s="152"/>
      <c r="BQ155" s="152"/>
      <c r="BR155" s="152"/>
      <c r="BS155" s="152"/>
      <c r="BT155" s="152"/>
      <c r="BU155" s="152"/>
      <c r="BV155" s="152"/>
      <c r="BW155" s="152"/>
      <c r="BX155" s="152"/>
    </row>
    <row r="156" spans="1:76" s="64" customFormat="1">
      <c r="A156" s="4">
        <v>14</v>
      </c>
      <c r="B156" s="52" t="s">
        <v>320</v>
      </c>
      <c r="C156" s="12" t="s">
        <v>1881</v>
      </c>
      <c r="D156" s="12" t="s">
        <v>306</v>
      </c>
      <c r="E156" s="12"/>
      <c r="F156" s="12"/>
      <c r="G156" s="92" t="s">
        <v>321</v>
      </c>
      <c r="H156" s="92"/>
      <c r="I156" s="12"/>
      <c r="J156" s="12" t="s">
        <v>149</v>
      </c>
      <c r="K156" s="12"/>
      <c r="L156" s="317" t="str">
        <f t="shared" ca="1" si="6"/>
        <v xml:space="preserve">INF_REGIST_DATE DATETIME   not null default GETDATE() </v>
      </c>
      <c r="M156" s="28"/>
      <c r="N156" s="28"/>
      <c r="O156" s="28"/>
      <c r="P156" s="28"/>
      <c r="Q156" s="28"/>
      <c r="R156" s="28"/>
      <c r="S156" s="28"/>
      <c r="T156" s="28"/>
      <c r="U156" s="28"/>
      <c r="V156" s="28"/>
      <c r="W156" s="28"/>
      <c r="X156" s="28"/>
      <c r="Y156" s="28"/>
      <c r="Z156" s="28"/>
      <c r="AA156" s="28"/>
      <c r="AB156" s="28"/>
      <c r="AC156" s="28"/>
      <c r="AD156" s="152"/>
      <c r="AE156" s="152"/>
      <c r="AF156" s="152"/>
      <c r="AG156" s="152"/>
      <c r="AH156" s="152"/>
      <c r="AI156" s="152"/>
      <c r="AJ156" s="152"/>
      <c r="AK156" s="152"/>
      <c r="AL156" s="152"/>
      <c r="AM156" s="152"/>
      <c r="AN156" s="152"/>
      <c r="AO156" s="152"/>
      <c r="AP156" s="152"/>
      <c r="AQ156" s="152"/>
      <c r="AR156" s="152"/>
      <c r="AS156" s="152"/>
      <c r="AT156" s="152"/>
      <c r="AU156" s="152"/>
      <c r="AV156" s="152"/>
      <c r="AW156" s="152"/>
      <c r="AX156" s="152"/>
      <c r="AY156" s="152"/>
      <c r="AZ156" s="152"/>
      <c r="BA156" s="152"/>
      <c r="BB156" s="152"/>
      <c r="BC156" s="152"/>
      <c r="BD156" s="152"/>
      <c r="BE156" s="152"/>
      <c r="BF156" s="152"/>
      <c r="BG156" s="152"/>
      <c r="BH156" s="152"/>
      <c r="BI156" s="152"/>
      <c r="BJ156" s="152"/>
      <c r="BK156" s="152"/>
      <c r="BL156" s="152"/>
      <c r="BM156" s="152"/>
      <c r="BN156" s="152"/>
      <c r="BO156" s="152"/>
      <c r="BP156" s="152"/>
      <c r="BQ156" s="152"/>
      <c r="BR156" s="152"/>
      <c r="BS156" s="152"/>
      <c r="BT156" s="152"/>
      <c r="BU156" s="152"/>
      <c r="BV156" s="152"/>
      <c r="BW156" s="152"/>
      <c r="BX156" s="152"/>
    </row>
    <row r="157" spans="1:76" ht="15.75" customHeight="1">
      <c r="A157" s="28"/>
      <c r="B157" s="28"/>
      <c r="C157" s="28"/>
      <c r="D157" s="28"/>
      <c r="E157" s="28"/>
      <c r="F157" s="28"/>
      <c r="G157" s="28"/>
      <c r="H157" s="28"/>
      <c r="I157" s="28"/>
      <c r="J157" s="28"/>
      <c r="K157" s="28"/>
      <c r="L157" s="319" t="str">
        <f ca="1">"PRIMARY KEY("&amp;IF(OFFSET(C143,0,3,1,1)="PK",C143&amp;IF(OFFSET(C143,1,3,1,1)="","",","),"")&amp;IF(OFFSET(C143,1,3,1,1)="PK",OFFSET(C143,1,0,1,1)&amp;IF(OFFSET(C143,1,0,1,1)="",",",""),"")&amp;"));"</f>
        <v>PRIMARY KEY(INF_PACK_ID));</v>
      </c>
      <c r="M157" s="28"/>
      <c r="N157" s="28"/>
      <c r="O157" s="28"/>
      <c r="P157" s="28"/>
      <c r="Q157" s="28"/>
      <c r="R157" s="28"/>
      <c r="S157" s="28"/>
      <c r="T157" s="28"/>
      <c r="U157" s="28"/>
      <c r="V157" s="28"/>
      <c r="W157" s="28"/>
      <c r="X157" s="28"/>
      <c r="Y157" s="28"/>
      <c r="Z157" s="28"/>
      <c r="AA157" s="28"/>
      <c r="AB157" s="28"/>
      <c r="AC157" s="28"/>
      <c r="AD157" s="28"/>
      <c r="AE157" s="28"/>
      <c r="AF157" s="28"/>
      <c r="AG157" s="28"/>
      <c r="AH157" s="28"/>
      <c r="AI157" s="28"/>
      <c r="AJ157" s="28"/>
      <c r="AK157" s="28"/>
      <c r="AL157" s="28"/>
      <c r="AM157" s="28"/>
      <c r="AN157" s="28"/>
      <c r="AO157" s="28"/>
      <c r="AP157" s="28"/>
      <c r="AQ157" s="28"/>
      <c r="AR157" s="28"/>
      <c r="AS157" s="28"/>
      <c r="AT157" s="28"/>
      <c r="AU157" s="28"/>
      <c r="AV157" s="28"/>
      <c r="AW157" s="28"/>
      <c r="AX157" s="28"/>
      <c r="AY157" s="28"/>
      <c r="AZ157" s="28"/>
      <c r="BA157" s="28"/>
      <c r="BB157" s="28"/>
      <c r="BC157" s="28"/>
      <c r="BD157" s="28"/>
      <c r="BE157" s="28"/>
      <c r="BF157" s="28"/>
      <c r="BG157" s="28"/>
      <c r="BH157" s="28"/>
      <c r="BI157" s="28"/>
      <c r="BJ157" s="28"/>
      <c r="BK157" s="28"/>
      <c r="BL157" s="28"/>
      <c r="BM157" s="28"/>
      <c r="BN157" s="28"/>
      <c r="BO157" s="28"/>
      <c r="BP157" s="28"/>
      <c r="BQ157" s="28"/>
      <c r="BR157" s="28"/>
      <c r="BS157" s="28"/>
      <c r="BT157" s="28"/>
      <c r="BU157" s="28"/>
      <c r="BV157" s="28"/>
      <c r="BW157" s="28"/>
      <c r="BX157" s="28"/>
    </row>
    <row r="158" spans="1:76" ht="15.75" customHeight="1">
      <c r="B158" s="28"/>
      <c r="C158" s="28"/>
      <c r="D158" s="28"/>
      <c r="E158" s="28"/>
      <c r="F158" s="28"/>
      <c r="G158" s="28"/>
      <c r="H158" s="28"/>
      <c r="I158" s="28"/>
      <c r="J158" s="28"/>
      <c r="K158" s="28"/>
      <c r="L158" s="319" t="s">
        <v>322</v>
      </c>
      <c r="M158" s="28"/>
      <c r="N158" s="28"/>
      <c r="O158" s="28"/>
      <c r="P158" s="28"/>
      <c r="Q158" s="28"/>
      <c r="R158" s="28"/>
      <c r="S158" s="28"/>
      <c r="T158" s="28"/>
      <c r="U158" s="28"/>
      <c r="V158" s="28"/>
      <c r="W158" s="28"/>
      <c r="X158" s="28"/>
      <c r="Y158" s="28"/>
      <c r="Z158" s="28"/>
      <c r="AA158" s="28"/>
      <c r="AB158" s="28"/>
      <c r="AC158" s="28"/>
      <c r="AD158" s="28"/>
      <c r="AE158" s="28"/>
      <c r="AF158" s="28"/>
      <c r="AG158" s="28"/>
      <c r="AH158" s="28"/>
      <c r="AI158" s="28"/>
      <c r="AJ158" s="28"/>
      <c r="AK158" s="28"/>
      <c r="AL158" s="28"/>
      <c r="AM158" s="28"/>
      <c r="AN158" s="28"/>
      <c r="AO158" s="28"/>
      <c r="AP158" s="28"/>
      <c r="AQ158" s="28"/>
      <c r="AR158" s="28"/>
      <c r="AS158" s="28"/>
      <c r="AT158" s="28"/>
      <c r="AU158" s="28"/>
      <c r="AV158" s="28"/>
      <c r="AW158" s="28"/>
      <c r="AX158" s="28"/>
      <c r="AY158" s="28"/>
      <c r="AZ158" s="28"/>
      <c r="BA158" s="28"/>
      <c r="BB158" s="28"/>
      <c r="BC158" s="28"/>
      <c r="BD158" s="28"/>
      <c r="BE158" s="28"/>
      <c r="BF158" s="28"/>
      <c r="BG158" s="28"/>
      <c r="BH158" s="28"/>
      <c r="BI158" s="28"/>
      <c r="BJ158" s="28"/>
      <c r="BK158" s="28"/>
      <c r="BL158" s="28"/>
      <c r="BM158" s="28"/>
      <c r="BN158" s="28"/>
      <c r="BO158" s="28"/>
      <c r="BP158" s="28"/>
      <c r="BQ158" s="28"/>
      <c r="BR158" s="28"/>
      <c r="BS158" s="28"/>
      <c r="BT158" s="28"/>
      <c r="BU158" s="28"/>
      <c r="BV158" s="28"/>
      <c r="BW158" s="28"/>
      <c r="BX158" s="28"/>
    </row>
    <row r="159" spans="1:76" hidden="1">
      <c r="A159" s="539" t="s">
        <v>87</v>
      </c>
      <c r="B159" s="540"/>
      <c r="C159" s="553" t="s">
        <v>159</v>
      </c>
      <c r="D159" s="554"/>
      <c r="E159" s="539" t="s">
        <v>88</v>
      </c>
      <c r="F159" s="540"/>
      <c r="G159" s="254"/>
      <c r="H159" s="254"/>
      <c r="I159" s="254"/>
      <c r="J159" s="254"/>
      <c r="K159" s="555" t="s">
        <v>1512</v>
      </c>
      <c r="L159" s="317" t="str">
        <f>"/*"&amp;C160&amp;"*/"</f>
        <v>/*套餐-套餐单元关系表*/</v>
      </c>
      <c r="M159" s="28"/>
      <c r="N159" s="28"/>
      <c r="O159" s="28"/>
      <c r="P159" s="28"/>
      <c r="Q159" s="28"/>
      <c r="R159" s="28"/>
      <c r="S159" s="28"/>
      <c r="T159" s="28"/>
      <c r="U159" s="28"/>
      <c r="V159" s="28"/>
      <c r="W159" s="28"/>
      <c r="X159" s="28"/>
      <c r="Y159" s="28"/>
      <c r="Z159" s="28"/>
      <c r="AA159" s="28"/>
      <c r="AB159" s="28"/>
      <c r="AC159" s="28"/>
      <c r="AD159" s="28"/>
      <c r="AE159" s="28"/>
      <c r="AF159" s="28"/>
      <c r="AG159" s="28"/>
      <c r="AH159" s="28"/>
      <c r="AI159" s="28"/>
      <c r="AJ159" s="28"/>
      <c r="AK159" s="28"/>
      <c r="AL159" s="28"/>
      <c r="AM159" s="28"/>
      <c r="AN159" s="28"/>
      <c r="AO159" s="28"/>
      <c r="AP159" s="28"/>
      <c r="AQ159" s="28"/>
      <c r="AR159" s="28"/>
      <c r="AS159" s="28"/>
      <c r="AT159" s="28"/>
      <c r="AU159" s="28"/>
      <c r="AV159" s="28"/>
      <c r="AW159" s="28"/>
      <c r="AX159" s="28"/>
      <c r="AY159" s="28"/>
      <c r="AZ159" s="28"/>
      <c r="BA159" s="28"/>
      <c r="BB159" s="28"/>
      <c r="BC159" s="28"/>
      <c r="BD159" s="28"/>
      <c r="BE159" s="28"/>
      <c r="BF159" s="28"/>
      <c r="BG159" s="28"/>
      <c r="BH159" s="28"/>
      <c r="BI159" s="28"/>
      <c r="BJ159" s="28"/>
      <c r="BK159" s="28"/>
      <c r="BL159" s="28"/>
      <c r="BM159" s="28"/>
      <c r="BN159" s="28"/>
      <c r="BO159" s="28"/>
      <c r="BP159" s="28"/>
      <c r="BQ159" s="28"/>
      <c r="BR159" s="28"/>
      <c r="BS159" s="28"/>
      <c r="BT159" s="28"/>
      <c r="BU159" s="28"/>
      <c r="BV159" s="28"/>
      <c r="BW159" s="28"/>
      <c r="BX159" s="28"/>
    </row>
    <row r="160" spans="1:76" hidden="1">
      <c r="A160" s="539" t="s">
        <v>0</v>
      </c>
      <c r="B160" s="540"/>
      <c r="C160" s="553" t="s">
        <v>1486</v>
      </c>
      <c r="D160" s="554"/>
      <c r="E160" s="539" t="s">
        <v>89</v>
      </c>
      <c r="F160" s="540"/>
      <c r="G160" s="254"/>
      <c r="H160" s="254"/>
      <c r="I160" s="254"/>
      <c r="J160" s="254"/>
      <c r="K160" s="556"/>
      <c r="L160" s="317" t="str">
        <f>"/*"&amp;C161&amp;"*/"</f>
        <v>/**/</v>
      </c>
      <c r="M160" s="28"/>
      <c r="N160" s="28"/>
      <c r="O160" s="28"/>
      <c r="P160" s="28"/>
      <c r="Q160" s="28"/>
      <c r="R160" s="28"/>
      <c r="S160" s="28"/>
      <c r="T160" s="28"/>
      <c r="U160" s="28"/>
      <c r="V160" s="28"/>
      <c r="W160" s="28"/>
      <c r="X160" s="28"/>
      <c r="Y160" s="28"/>
      <c r="Z160" s="28"/>
      <c r="AA160" s="28"/>
      <c r="AB160" s="28"/>
      <c r="AC160" s="28"/>
      <c r="AD160" s="28"/>
      <c r="AE160" s="28"/>
      <c r="AF160" s="28"/>
      <c r="AG160" s="28"/>
      <c r="AH160" s="28"/>
      <c r="AI160" s="28"/>
      <c r="AJ160" s="28"/>
      <c r="AK160" s="28"/>
      <c r="AL160" s="28"/>
      <c r="AM160" s="28"/>
      <c r="AN160" s="28"/>
      <c r="AO160" s="28"/>
      <c r="AP160" s="28"/>
      <c r="AQ160" s="28"/>
      <c r="AR160" s="28"/>
      <c r="AS160" s="28"/>
      <c r="AT160" s="28"/>
      <c r="AU160" s="28"/>
      <c r="AV160" s="28"/>
      <c r="AW160" s="28"/>
      <c r="AX160" s="28"/>
      <c r="AY160" s="28"/>
      <c r="AZ160" s="28"/>
      <c r="BA160" s="28"/>
      <c r="BB160" s="28"/>
      <c r="BC160" s="28"/>
      <c r="BD160" s="28"/>
      <c r="BE160" s="28"/>
      <c r="BF160" s="28"/>
      <c r="BG160" s="28"/>
      <c r="BH160" s="28"/>
      <c r="BI160" s="28"/>
      <c r="BJ160" s="28"/>
      <c r="BK160" s="28"/>
      <c r="BL160" s="28"/>
      <c r="BM160" s="28"/>
      <c r="BN160" s="28"/>
      <c r="BO160" s="28"/>
      <c r="BP160" s="28"/>
      <c r="BQ160" s="28"/>
      <c r="BR160" s="28"/>
      <c r="BS160" s="28"/>
      <c r="BT160" s="28"/>
      <c r="BU160" s="28"/>
      <c r="BV160" s="28"/>
      <c r="BW160" s="28"/>
      <c r="BX160" s="28"/>
    </row>
    <row r="161" spans="1:76" hidden="1">
      <c r="A161" s="539" t="s">
        <v>1</v>
      </c>
      <c r="B161" s="540"/>
      <c r="C161" s="546"/>
      <c r="D161" s="547"/>
      <c r="E161" s="547"/>
      <c r="F161" s="547"/>
      <c r="G161" s="547"/>
      <c r="H161" s="547"/>
      <c r="I161" s="547"/>
      <c r="J161" s="547"/>
      <c r="K161" s="548"/>
      <c r="L161" s="318" t="str">
        <f>"if exists (select * from sysobjects where id = object_id(N'["&amp;K159&amp;"]') and OBJECTPROPERTY(id, N'IsUserTable')= 1)"</f>
        <v>if exists (select * from sysobjects where id = object_id(N'[LZ_PACK_UNIT_REL]') and OBJECTPROPERTY(id, N'IsUserTable')= 1)</v>
      </c>
      <c r="M161" s="28"/>
      <c r="N161" s="28"/>
      <c r="O161" s="28"/>
      <c r="P161" s="28"/>
      <c r="Q161" s="28"/>
      <c r="R161" s="28"/>
      <c r="S161" s="28"/>
      <c r="T161" s="28"/>
      <c r="U161" s="28"/>
      <c r="V161" s="28"/>
      <c r="W161" s="28"/>
      <c r="X161" s="28"/>
      <c r="Y161" s="28"/>
      <c r="Z161" s="28"/>
      <c r="AA161" s="28"/>
      <c r="AB161" s="28"/>
      <c r="AC161" s="28"/>
      <c r="AD161" s="28"/>
      <c r="AE161" s="28"/>
      <c r="AF161" s="28"/>
      <c r="AG161" s="28"/>
      <c r="AH161" s="28"/>
      <c r="AI161" s="28"/>
      <c r="AJ161" s="28"/>
      <c r="AK161" s="28"/>
      <c r="AL161" s="28"/>
      <c r="AM161" s="28"/>
      <c r="AN161" s="28"/>
      <c r="AO161" s="28"/>
      <c r="AP161" s="28"/>
      <c r="AQ161" s="28"/>
      <c r="AR161" s="28"/>
      <c r="AS161" s="28"/>
      <c r="AT161" s="28"/>
      <c r="AU161" s="28"/>
      <c r="AV161" s="28"/>
      <c r="AW161" s="28"/>
      <c r="AX161" s="28"/>
      <c r="AY161" s="28"/>
      <c r="AZ161" s="28"/>
      <c r="BA161" s="28"/>
      <c r="BB161" s="28"/>
      <c r="BC161" s="28"/>
      <c r="BD161" s="28"/>
      <c r="BE161" s="28"/>
      <c r="BF161" s="28"/>
      <c r="BG161" s="28"/>
      <c r="BH161" s="28"/>
      <c r="BI161" s="28"/>
      <c r="BJ161" s="28"/>
      <c r="BK161" s="28"/>
      <c r="BL161" s="28"/>
      <c r="BM161" s="28"/>
      <c r="BN161" s="28"/>
      <c r="BO161" s="28"/>
      <c r="BP161" s="28"/>
      <c r="BQ161" s="28"/>
      <c r="BR161" s="28"/>
      <c r="BS161" s="28"/>
      <c r="BT161" s="28"/>
      <c r="BU161" s="28"/>
      <c r="BV161" s="28"/>
      <c r="BW161" s="28"/>
      <c r="BX161" s="28"/>
    </row>
    <row r="162" spans="1:76" hidden="1">
      <c r="A162" s="251"/>
      <c r="B162" s="253"/>
      <c r="C162" s="252"/>
      <c r="D162" s="252"/>
      <c r="E162" s="252"/>
      <c r="F162" s="252"/>
      <c r="G162" s="252"/>
      <c r="H162" s="252"/>
      <c r="I162" s="252"/>
      <c r="J162" s="252"/>
      <c r="K162" s="252"/>
      <c r="L162" s="318" t="str">
        <f>"DROP TABLE "&amp;K159</f>
        <v>DROP TABLE LZ_PACK_UNIT_REL</v>
      </c>
      <c r="M162" s="28"/>
      <c r="N162" s="28"/>
      <c r="O162" s="28"/>
      <c r="P162" s="28"/>
      <c r="Q162" s="28"/>
      <c r="R162" s="28"/>
      <c r="S162" s="28"/>
      <c r="T162" s="28"/>
      <c r="U162" s="28"/>
      <c r="V162" s="28"/>
      <c r="W162" s="28"/>
      <c r="X162" s="28"/>
      <c r="Y162" s="28"/>
      <c r="Z162" s="28"/>
      <c r="AA162" s="28"/>
      <c r="AB162" s="28"/>
      <c r="AC162" s="28"/>
      <c r="AD162" s="28"/>
      <c r="AE162" s="28"/>
      <c r="AF162" s="28"/>
      <c r="AG162" s="28"/>
      <c r="AH162" s="28"/>
      <c r="AI162" s="28"/>
      <c r="AJ162" s="28"/>
      <c r="AK162" s="28"/>
      <c r="AL162" s="28"/>
      <c r="AM162" s="28"/>
      <c r="AN162" s="28"/>
      <c r="AO162" s="28"/>
      <c r="AP162" s="28"/>
      <c r="AQ162" s="28"/>
      <c r="AR162" s="28"/>
      <c r="AS162" s="28"/>
      <c r="AT162" s="28"/>
      <c r="AU162" s="28"/>
      <c r="AV162" s="28"/>
      <c r="AW162" s="28"/>
      <c r="AX162" s="28"/>
      <c r="AY162" s="28"/>
      <c r="AZ162" s="28"/>
      <c r="BA162" s="28"/>
      <c r="BB162" s="28"/>
      <c r="BC162" s="28"/>
      <c r="BD162" s="28"/>
      <c r="BE162" s="28"/>
      <c r="BF162" s="28"/>
      <c r="BG162" s="28"/>
      <c r="BH162" s="28"/>
      <c r="BI162" s="28"/>
      <c r="BJ162" s="28"/>
      <c r="BK162" s="28"/>
      <c r="BL162" s="28"/>
      <c r="BM162" s="28"/>
      <c r="BN162" s="28"/>
      <c r="BO162" s="28"/>
      <c r="BP162" s="28"/>
      <c r="BQ162" s="28"/>
      <c r="BR162" s="28"/>
      <c r="BS162" s="28"/>
      <c r="BT162" s="28"/>
      <c r="BU162" s="28"/>
      <c r="BV162" s="28"/>
      <c r="BW162" s="28"/>
      <c r="BX162" s="28"/>
    </row>
    <row r="163" spans="1:76" hidden="1">
      <c r="A163" s="1"/>
      <c r="B163" s="50"/>
      <c r="C163" s="1"/>
      <c r="D163" s="2"/>
      <c r="E163" s="1"/>
      <c r="F163" s="1"/>
      <c r="G163" s="1"/>
      <c r="H163" s="1"/>
      <c r="I163" s="1"/>
      <c r="J163" s="1"/>
      <c r="K163" s="1"/>
      <c r="L163" s="319" t="str">
        <f>"GO "</f>
        <v xml:space="preserve">GO </v>
      </c>
      <c r="M163" s="28"/>
      <c r="N163" s="28"/>
      <c r="O163" s="28"/>
      <c r="P163" s="28"/>
      <c r="Q163" s="28"/>
      <c r="R163" s="28"/>
      <c r="S163" s="28"/>
      <c r="T163" s="28"/>
      <c r="U163" s="28"/>
      <c r="V163" s="28"/>
      <c r="W163" s="28"/>
      <c r="X163" s="28"/>
      <c r="Y163" s="28"/>
      <c r="Z163" s="28"/>
      <c r="AA163" s="28"/>
      <c r="AB163" s="28"/>
      <c r="AC163" s="28"/>
      <c r="AD163" s="28"/>
      <c r="AE163" s="28"/>
      <c r="AF163" s="28"/>
      <c r="AG163" s="28"/>
      <c r="AH163" s="28"/>
      <c r="AI163" s="28"/>
      <c r="AJ163" s="28"/>
      <c r="AK163" s="28"/>
      <c r="AL163" s="28"/>
      <c r="AM163" s="28"/>
      <c r="AN163" s="28"/>
      <c r="AO163" s="28"/>
      <c r="AP163" s="28"/>
      <c r="AQ163" s="28"/>
      <c r="AR163" s="28"/>
      <c r="AS163" s="28"/>
      <c r="AT163" s="28"/>
      <c r="AU163" s="28"/>
      <c r="AV163" s="28"/>
      <c r="AW163" s="28"/>
      <c r="AX163" s="28"/>
      <c r="AY163" s="28"/>
      <c r="AZ163" s="28"/>
      <c r="BA163" s="28"/>
      <c r="BB163" s="28"/>
      <c r="BC163" s="28"/>
      <c r="BD163" s="28"/>
      <c r="BE163" s="28"/>
      <c r="BF163" s="28"/>
      <c r="BG163" s="28"/>
      <c r="BH163" s="28"/>
      <c r="BI163" s="28"/>
      <c r="BJ163" s="28"/>
      <c r="BK163" s="28"/>
      <c r="BL163" s="28"/>
      <c r="BM163" s="28"/>
      <c r="BN163" s="28"/>
      <c r="BO163" s="28"/>
      <c r="BP163" s="28"/>
      <c r="BQ163" s="28"/>
      <c r="BR163" s="28"/>
      <c r="BS163" s="28"/>
      <c r="BT163" s="28"/>
      <c r="BU163" s="28"/>
      <c r="BV163" s="28"/>
      <c r="BW163" s="28"/>
      <c r="BX163" s="28"/>
    </row>
    <row r="164" spans="1:76" hidden="1">
      <c r="A164" s="3" t="s">
        <v>2</v>
      </c>
      <c r="B164" s="51" t="s">
        <v>90</v>
      </c>
      <c r="C164" s="3" t="s">
        <v>91</v>
      </c>
      <c r="D164" s="3" t="s">
        <v>3</v>
      </c>
      <c r="E164" s="3" t="s">
        <v>4</v>
      </c>
      <c r="F164" s="3" t="s">
        <v>97</v>
      </c>
      <c r="G164" s="3" t="s">
        <v>234</v>
      </c>
      <c r="H164" s="3" t="s">
        <v>297</v>
      </c>
      <c r="I164" s="3" t="s">
        <v>233</v>
      </c>
      <c r="J164" s="3" t="s">
        <v>92</v>
      </c>
      <c r="K164" s="3" t="s">
        <v>93</v>
      </c>
      <c r="L164" s="317" t="str">
        <f>"CREATE TABLE "&amp;K159&amp;"("</f>
        <v>CREATE TABLE LZ_PACK_UNIT_REL(</v>
      </c>
      <c r="M164" s="28"/>
      <c r="N164" s="28"/>
      <c r="O164" s="28"/>
      <c r="P164" s="28"/>
      <c r="Q164" s="28"/>
      <c r="R164" s="28"/>
      <c r="S164" s="28"/>
      <c r="T164" s="28"/>
      <c r="U164" s="28"/>
      <c r="V164" s="28"/>
      <c r="W164" s="28"/>
      <c r="X164" s="28"/>
      <c r="Y164" s="28"/>
      <c r="Z164" s="28"/>
      <c r="AA164" s="28"/>
      <c r="AB164" s="28"/>
      <c r="AC164" s="28"/>
      <c r="AD164" s="28"/>
      <c r="AE164" s="28"/>
      <c r="AF164" s="28"/>
      <c r="AG164" s="28"/>
      <c r="AH164" s="28"/>
      <c r="AI164" s="28"/>
      <c r="AJ164" s="28"/>
      <c r="AK164" s="28"/>
      <c r="AL164" s="28"/>
      <c r="AM164" s="28"/>
      <c r="AN164" s="28"/>
      <c r="AO164" s="28"/>
      <c r="AP164" s="28"/>
      <c r="AQ164" s="28"/>
      <c r="AR164" s="28"/>
      <c r="AS164" s="28"/>
      <c r="AT164" s="28"/>
      <c r="AU164" s="28"/>
      <c r="AV164" s="28"/>
      <c r="AW164" s="28"/>
      <c r="AX164" s="28"/>
      <c r="AY164" s="28"/>
      <c r="AZ164" s="28"/>
      <c r="BA164" s="28"/>
      <c r="BB164" s="28"/>
      <c r="BC164" s="28"/>
      <c r="BD164" s="28"/>
      <c r="BE164" s="28"/>
      <c r="BF164" s="28"/>
      <c r="BG164" s="28"/>
      <c r="BH164" s="28"/>
      <c r="BI164" s="28"/>
      <c r="BJ164" s="28"/>
      <c r="BK164" s="28"/>
      <c r="BL164" s="28"/>
      <c r="BM164" s="28"/>
      <c r="BN164" s="28"/>
      <c r="BO164" s="28"/>
      <c r="BP164" s="28"/>
      <c r="BQ164" s="28"/>
      <c r="BR164" s="28"/>
      <c r="BS164" s="28"/>
      <c r="BT164" s="28"/>
      <c r="BU164" s="28"/>
      <c r="BV164" s="28"/>
      <c r="BW164" s="28"/>
      <c r="BX164" s="28"/>
    </row>
    <row r="165" spans="1:76" hidden="1">
      <c r="A165" s="4">
        <v>1</v>
      </c>
      <c r="B165" s="52" t="s">
        <v>44</v>
      </c>
      <c r="C165" s="12" t="s">
        <v>1499</v>
      </c>
      <c r="D165" s="12" t="s">
        <v>120</v>
      </c>
      <c r="E165" s="12"/>
      <c r="F165" s="12" t="s">
        <v>101</v>
      </c>
      <c r="G165" s="12"/>
      <c r="H165" s="12"/>
      <c r="I165" s="12"/>
      <c r="J165" s="12" t="s">
        <v>149</v>
      </c>
      <c r="K165" s="45" t="s">
        <v>44</v>
      </c>
      <c r="L165" s="317" t="str">
        <f t="shared" ref="L165:L170" ca="1" si="7">C165&amp;" "&amp;D165&amp;IF(OR(D165="DATETIME",D165="INT",D165="DATE",D165="TEXT"),E165,"("&amp;E165&amp;")")&amp;" "&amp;" "&amp;H165&amp;" "&amp;J165&amp;IF(G165&lt;&gt;""," default "&amp;G165&amp;" ","")&amp;IF(I165&lt;&gt;""," identity("&amp;I165&amp;") ","")&amp;IF(OFFSET(C165,1,0,1,1)="","",",")</f>
        <v>PUR_PACKAGE_ID INT   not null,</v>
      </c>
      <c r="M165" s="28"/>
      <c r="N165" s="28"/>
      <c r="O165" s="28"/>
      <c r="P165" s="28"/>
      <c r="Q165" s="28"/>
      <c r="R165" s="28"/>
      <c r="S165" s="28"/>
      <c r="T165" s="28"/>
      <c r="U165" s="28"/>
      <c r="V165" s="28"/>
      <c r="W165" s="28"/>
      <c r="X165" s="28"/>
      <c r="Y165" s="28"/>
      <c r="Z165" s="28"/>
      <c r="AA165" s="28"/>
      <c r="AB165" s="28"/>
      <c r="AC165" s="28"/>
      <c r="AD165" s="28"/>
      <c r="AE165" s="28"/>
      <c r="AF165" s="28"/>
      <c r="AG165" s="28"/>
      <c r="AH165" s="28"/>
      <c r="AI165" s="28"/>
      <c r="AJ165" s="28"/>
      <c r="AK165" s="28"/>
      <c r="AL165" s="28"/>
      <c r="AM165" s="28"/>
      <c r="AN165" s="28"/>
      <c r="AO165" s="28"/>
      <c r="AP165" s="28"/>
      <c r="AQ165" s="28"/>
      <c r="AR165" s="28"/>
      <c r="AS165" s="28"/>
      <c r="AT165" s="28"/>
      <c r="AU165" s="28"/>
      <c r="AV165" s="28"/>
      <c r="AW165" s="28"/>
      <c r="AX165" s="28"/>
      <c r="AY165" s="28"/>
      <c r="AZ165" s="28"/>
      <c r="BA165" s="28"/>
      <c r="BB165" s="28"/>
      <c r="BC165" s="28"/>
      <c r="BD165" s="28"/>
      <c r="BE165" s="28"/>
      <c r="BF165" s="28"/>
      <c r="BG165" s="28"/>
      <c r="BH165" s="28"/>
      <c r="BI165" s="28"/>
      <c r="BJ165" s="28"/>
      <c r="BK165" s="28"/>
      <c r="BL165" s="28"/>
      <c r="BM165" s="28"/>
      <c r="BN165" s="28"/>
      <c r="BO165" s="28"/>
      <c r="BP165" s="28"/>
      <c r="BQ165" s="28"/>
      <c r="BR165" s="28"/>
      <c r="BS165" s="28"/>
      <c r="BT165" s="28"/>
      <c r="BU165" s="28"/>
      <c r="BV165" s="28"/>
      <c r="BW165" s="28"/>
      <c r="BX165" s="28"/>
    </row>
    <row r="166" spans="1:76" hidden="1">
      <c r="A166" s="4">
        <v>2</v>
      </c>
      <c r="B166" s="52" t="s">
        <v>1483</v>
      </c>
      <c r="C166" s="12" t="s">
        <v>1516</v>
      </c>
      <c r="D166" s="12" t="s">
        <v>120</v>
      </c>
      <c r="E166" s="12"/>
      <c r="F166" s="12" t="s">
        <v>101</v>
      </c>
      <c r="G166" s="12"/>
      <c r="H166" s="12"/>
      <c r="I166" s="12"/>
      <c r="J166" s="12" t="s">
        <v>149</v>
      </c>
      <c r="K166" s="45" t="s">
        <v>1483</v>
      </c>
      <c r="L166" s="317" t="str">
        <f t="shared" ca="1" si="7"/>
        <v>PUR_UNIT_ID INT   not null</v>
      </c>
      <c r="M166" s="28"/>
      <c r="N166" s="28"/>
      <c r="O166" s="28"/>
      <c r="P166" s="28"/>
      <c r="Q166" s="28"/>
      <c r="R166" s="28"/>
      <c r="S166" s="28"/>
      <c r="T166" s="28"/>
      <c r="U166" s="28"/>
      <c r="V166" s="28"/>
      <c r="W166" s="28"/>
      <c r="X166" s="28"/>
      <c r="Y166" s="28"/>
      <c r="Z166" s="28"/>
      <c r="AA166" s="28"/>
      <c r="AB166" s="28"/>
      <c r="AC166" s="28"/>
      <c r="AD166" s="28"/>
      <c r="AE166" s="28"/>
      <c r="AF166" s="28"/>
      <c r="AG166" s="28"/>
      <c r="AH166" s="28"/>
      <c r="AI166" s="28"/>
      <c r="AJ166" s="28"/>
      <c r="AK166" s="28"/>
      <c r="AL166" s="28"/>
      <c r="AM166" s="28"/>
      <c r="AN166" s="28"/>
      <c r="AO166" s="28"/>
      <c r="AP166" s="28"/>
      <c r="AQ166" s="28"/>
      <c r="AR166" s="28"/>
      <c r="AS166" s="28"/>
      <c r="AT166" s="28"/>
      <c r="AU166" s="28"/>
      <c r="AV166" s="28"/>
      <c r="AW166" s="28"/>
      <c r="AX166" s="28"/>
      <c r="AY166" s="28"/>
      <c r="AZ166" s="28"/>
      <c r="BA166" s="28"/>
      <c r="BB166" s="28"/>
      <c r="BC166" s="28"/>
      <c r="BD166" s="28"/>
      <c r="BE166" s="28"/>
      <c r="BF166" s="28"/>
      <c r="BG166" s="28"/>
      <c r="BH166" s="28"/>
      <c r="BI166" s="28"/>
      <c r="BJ166" s="28"/>
      <c r="BK166" s="28"/>
      <c r="BL166" s="28"/>
      <c r="BM166" s="28"/>
      <c r="BN166" s="28"/>
      <c r="BO166" s="28"/>
      <c r="BP166" s="28"/>
      <c r="BQ166" s="28"/>
      <c r="BR166" s="28"/>
      <c r="BS166" s="28"/>
      <c r="BT166" s="28"/>
      <c r="BU166" s="28"/>
      <c r="BV166" s="28"/>
      <c r="BW166" s="28"/>
      <c r="BX166" s="28"/>
    </row>
    <row r="167" spans="1:76" hidden="1">
      <c r="A167" s="4"/>
      <c r="B167" s="52" t="s">
        <v>1638</v>
      </c>
      <c r="C167" s="12"/>
      <c r="D167" s="12"/>
      <c r="E167" s="12"/>
      <c r="F167" s="12"/>
      <c r="G167" s="12"/>
      <c r="H167" s="12"/>
      <c r="I167" s="12"/>
      <c r="J167" s="12"/>
      <c r="K167" s="45"/>
      <c r="L167" s="317"/>
      <c r="M167" s="28"/>
      <c r="N167" s="28"/>
      <c r="O167" s="28"/>
      <c r="P167" s="28"/>
      <c r="Q167" s="28"/>
      <c r="R167" s="28"/>
      <c r="S167" s="28"/>
      <c r="T167" s="28"/>
      <c r="U167" s="28"/>
      <c r="V167" s="28"/>
      <c r="W167" s="28"/>
      <c r="X167" s="28"/>
      <c r="Y167" s="28"/>
      <c r="Z167" s="28"/>
      <c r="AA167" s="28"/>
      <c r="AB167" s="28"/>
      <c r="AC167" s="28"/>
      <c r="AD167" s="28"/>
      <c r="AE167" s="28"/>
      <c r="AF167" s="28"/>
      <c r="AG167" s="28"/>
      <c r="AH167" s="28"/>
      <c r="AI167" s="28"/>
      <c r="AJ167" s="28"/>
      <c r="AK167" s="28"/>
      <c r="AL167" s="28"/>
      <c r="AM167" s="28"/>
      <c r="AN167" s="28"/>
      <c r="AO167" s="28"/>
      <c r="AP167" s="28"/>
      <c r="AQ167" s="28"/>
      <c r="AR167" s="28"/>
      <c r="AS167" s="28"/>
      <c r="AT167" s="28"/>
      <c r="AU167" s="28"/>
      <c r="AV167" s="28"/>
      <c r="AW167" s="28"/>
      <c r="AX167" s="28"/>
      <c r="AY167" s="28"/>
      <c r="AZ167" s="28"/>
      <c r="BA167" s="28"/>
      <c r="BB167" s="28"/>
      <c r="BC167" s="28"/>
      <c r="BD167" s="28"/>
      <c r="BE167" s="28"/>
      <c r="BF167" s="28"/>
      <c r="BG167" s="28"/>
      <c r="BH167" s="28"/>
      <c r="BI167" s="28"/>
      <c r="BJ167" s="28"/>
      <c r="BK167" s="28"/>
      <c r="BL167" s="28"/>
      <c r="BM167" s="28"/>
      <c r="BN167" s="28"/>
      <c r="BO167" s="28"/>
      <c r="BP167" s="28"/>
      <c r="BQ167" s="28"/>
      <c r="BR167" s="28"/>
      <c r="BS167" s="28"/>
      <c r="BT167" s="28"/>
      <c r="BU167" s="28"/>
      <c r="BV167" s="28"/>
      <c r="BW167" s="28"/>
      <c r="BX167" s="28"/>
    </row>
    <row r="168" spans="1:76" hidden="1">
      <c r="A168" s="4">
        <v>3</v>
      </c>
      <c r="B168" s="52" t="s">
        <v>1488</v>
      </c>
      <c r="C168" s="12" t="s">
        <v>1496</v>
      </c>
      <c r="D168" s="12" t="s">
        <v>1109</v>
      </c>
      <c r="E168" s="12">
        <v>20</v>
      </c>
      <c r="F168" s="12"/>
      <c r="G168" s="12"/>
      <c r="H168" s="12"/>
      <c r="I168" s="12"/>
      <c r="J168" s="12"/>
      <c r="K168" s="45"/>
      <c r="L168" s="317" t="str">
        <f t="shared" ca="1" si="7"/>
        <v>PUR_STATUS VARCHAR(20)   ,</v>
      </c>
      <c r="M168" s="28"/>
      <c r="N168" s="28"/>
      <c r="O168" s="28"/>
      <c r="P168" s="28"/>
      <c r="Q168" s="28"/>
      <c r="R168" s="28"/>
      <c r="S168" s="28"/>
      <c r="T168" s="28"/>
      <c r="U168" s="28"/>
      <c r="V168" s="28"/>
      <c r="W168" s="28"/>
      <c r="X168" s="28"/>
      <c r="Y168" s="28"/>
      <c r="Z168" s="28"/>
      <c r="AA168" s="28"/>
      <c r="AB168" s="28"/>
      <c r="AC168" s="28"/>
      <c r="AD168" s="28"/>
      <c r="AE168" s="28"/>
      <c r="AF168" s="28"/>
      <c r="AG168" s="28"/>
      <c r="AH168" s="28"/>
      <c r="AI168" s="28"/>
      <c r="AJ168" s="28"/>
      <c r="AK168" s="28"/>
      <c r="AL168" s="28"/>
      <c r="AM168" s="28"/>
      <c r="AN168" s="28"/>
      <c r="AO168" s="28"/>
      <c r="AP168" s="28"/>
      <c r="AQ168" s="28"/>
      <c r="AR168" s="28"/>
      <c r="AS168" s="28"/>
      <c r="AT168" s="28"/>
      <c r="AU168" s="28"/>
      <c r="AV168" s="28"/>
      <c r="AW168" s="28"/>
      <c r="AX168" s="28"/>
      <c r="AY168" s="28"/>
      <c r="AZ168" s="28"/>
      <c r="BA168" s="28"/>
      <c r="BB168" s="28"/>
      <c r="BC168" s="28"/>
      <c r="BD168" s="28"/>
      <c r="BE168" s="28"/>
      <c r="BF168" s="28"/>
      <c r="BG168" s="28"/>
      <c r="BH168" s="28"/>
      <c r="BI168" s="28"/>
      <c r="BJ168" s="28"/>
      <c r="BK168" s="28"/>
      <c r="BL168" s="28"/>
      <c r="BM168" s="28"/>
      <c r="BN168" s="28"/>
      <c r="BO168" s="28"/>
      <c r="BP168" s="28"/>
      <c r="BQ168" s="28"/>
      <c r="BR168" s="28"/>
      <c r="BS168" s="28"/>
      <c r="BT168" s="28"/>
      <c r="BU168" s="28"/>
      <c r="BV168" s="28"/>
      <c r="BW168" s="28"/>
      <c r="BX168" s="28"/>
    </row>
    <row r="169" spans="1:76" hidden="1">
      <c r="A169" s="4">
        <v>4</v>
      </c>
      <c r="B169" s="52" t="s">
        <v>133</v>
      </c>
      <c r="C169" s="12" t="s">
        <v>1497</v>
      </c>
      <c r="D169" s="12" t="s">
        <v>998</v>
      </c>
      <c r="E169" s="12"/>
      <c r="F169" s="12"/>
      <c r="G169" s="12"/>
      <c r="H169" s="12"/>
      <c r="I169" s="12"/>
      <c r="J169" s="12" t="s">
        <v>149</v>
      </c>
      <c r="K169" s="12"/>
      <c r="L169" s="317" t="str">
        <f t="shared" ca="1" si="7"/>
        <v>PUR_REGISTOR INT   not null,</v>
      </c>
      <c r="M169" s="28"/>
      <c r="N169" s="28"/>
      <c r="O169" s="28"/>
      <c r="P169" s="28"/>
      <c r="Q169" s="28"/>
      <c r="R169" s="28"/>
      <c r="S169" s="28"/>
      <c r="T169" s="28"/>
      <c r="U169" s="28"/>
      <c r="V169" s="28"/>
      <c r="W169" s="28"/>
      <c r="X169" s="28"/>
      <c r="Y169" s="28"/>
      <c r="Z169" s="28"/>
      <c r="AA169" s="28"/>
      <c r="AB169" s="28"/>
      <c r="AC169" s="28"/>
      <c r="AD169" s="28"/>
      <c r="AE169" s="28"/>
      <c r="AF169" s="28"/>
      <c r="AG169" s="28"/>
      <c r="AH169" s="28"/>
      <c r="AI169" s="28"/>
      <c r="AJ169" s="28"/>
      <c r="AK169" s="28"/>
      <c r="AL169" s="28"/>
      <c r="AM169" s="28"/>
      <c r="AN169" s="28"/>
      <c r="AO169" s="28"/>
      <c r="AP169" s="28"/>
      <c r="AQ169" s="28"/>
      <c r="AR169" s="28"/>
      <c r="AS169" s="28"/>
      <c r="AT169" s="28"/>
      <c r="AU169" s="28"/>
      <c r="AV169" s="28"/>
      <c r="AW169" s="28"/>
      <c r="AX169" s="28"/>
      <c r="AY169" s="28"/>
      <c r="AZ169" s="28"/>
      <c r="BA169" s="28"/>
      <c r="BB169" s="28"/>
      <c r="BC169" s="28"/>
      <c r="BD169" s="28"/>
      <c r="BE169" s="28"/>
      <c r="BF169" s="28"/>
      <c r="BG169" s="28"/>
      <c r="BH169" s="28"/>
      <c r="BI169" s="28"/>
      <c r="BJ169" s="28"/>
      <c r="BK169" s="28"/>
      <c r="BL169" s="28"/>
      <c r="BM169" s="28"/>
      <c r="BN169" s="28"/>
      <c r="BO169" s="28"/>
      <c r="BP169" s="28"/>
      <c r="BQ169" s="28"/>
      <c r="BR169" s="28"/>
      <c r="BS169" s="28"/>
      <c r="BT169" s="28"/>
      <c r="BU169" s="28"/>
      <c r="BV169" s="28"/>
      <c r="BW169" s="28"/>
      <c r="BX169" s="28"/>
    </row>
    <row r="170" spans="1:76" hidden="1">
      <c r="A170" s="4">
        <v>5</v>
      </c>
      <c r="B170" s="52" t="s">
        <v>134</v>
      </c>
      <c r="C170" s="12" t="s">
        <v>1498</v>
      </c>
      <c r="D170" s="12" t="s">
        <v>112</v>
      </c>
      <c r="E170" s="12"/>
      <c r="F170" s="12"/>
      <c r="G170" s="92" t="s">
        <v>235</v>
      </c>
      <c r="H170" s="92"/>
      <c r="I170" s="12"/>
      <c r="J170" s="12" t="s">
        <v>149</v>
      </c>
      <c r="K170" s="12"/>
      <c r="L170" s="317" t="str">
        <f t="shared" ca="1" si="7"/>
        <v xml:space="preserve">PUR_REGIST_DATE DATETIME   not null default GETDATE() </v>
      </c>
      <c r="M170" s="28"/>
      <c r="N170" s="28"/>
      <c r="O170" s="28"/>
      <c r="P170" s="28"/>
      <c r="Q170" s="28"/>
      <c r="R170" s="28"/>
      <c r="S170" s="28"/>
      <c r="T170" s="28"/>
      <c r="U170" s="28"/>
      <c r="V170" s="28"/>
      <c r="W170" s="28"/>
      <c r="X170" s="28"/>
      <c r="Y170" s="28"/>
      <c r="Z170" s="28"/>
      <c r="AA170" s="28"/>
      <c r="AB170" s="28"/>
      <c r="AC170" s="28"/>
      <c r="AD170" s="28"/>
      <c r="AE170" s="28"/>
      <c r="AF170" s="28"/>
      <c r="AG170" s="28"/>
      <c r="AH170" s="28"/>
      <c r="AI170" s="28"/>
      <c r="AJ170" s="28"/>
      <c r="AK170" s="28"/>
      <c r="AL170" s="28"/>
      <c r="AM170" s="28"/>
      <c r="AN170" s="28"/>
      <c r="AO170" s="28"/>
      <c r="AP170" s="28"/>
      <c r="AQ170" s="28"/>
      <c r="AR170" s="28"/>
      <c r="AS170" s="28"/>
      <c r="AT170" s="28"/>
      <c r="AU170" s="28"/>
      <c r="AV170" s="28"/>
      <c r="AW170" s="28"/>
      <c r="AX170" s="28"/>
      <c r="AY170" s="28"/>
      <c r="AZ170" s="28"/>
      <c r="BA170" s="28"/>
      <c r="BB170" s="28"/>
      <c r="BC170" s="28"/>
      <c r="BD170" s="28"/>
      <c r="BE170" s="28"/>
      <c r="BF170" s="28"/>
      <c r="BG170" s="28"/>
      <c r="BH170" s="28"/>
      <c r="BI170" s="28"/>
      <c r="BJ170" s="28"/>
      <c r="BK170" s="28"/>
      <c r="BL170" s="28"/>
      <c r="BM170" s="28"/>
      <c r="BN170" s="28"/>
      <c r="BO170" s="28"/>
      <c r="BP170" s="28"/>
      <c r="BQ170" s="28"/>
      <c r="BR170" s="28"/>
      <c r="BS170" s="28"/>
      <c r="BT170" s="28"/>
      <c r="BU170" s="28"/>
      <c r="BV170" s="28"/>
      <c r="BW170" s="28"/>
      <c r="BX170" s="28"/>
    </row>
    <row r="171" spans="1:76" hidden="1">
      <c r="A171" s="28"/>
      <c r="B171" s="28"/>
      <c r="C171" s="28"/>
      <c r="D171" s="28"/>
      <c r="E171" s="28"/>
      <c r="F171" s="28"/>
      <c r="G171" s="28"/>
      <c r="H171" s="28"/>
      <c r="I171" s="28"/>
      <c r="J171" s="28"/>
      <c r="K171" s="28"/>
      <c r="L171" s="319" t="str">
        <f ca="1">"PRIMARY KEY("&amp;IF(OFFSET(C165,0,3,1,1)="PK",C165&amp;IF(OFFSET(C165,1,3,1,1)="","",","),"")&amp;IF(OFFSET(C165,1,3,1,1)="PK",OFFSET(C165,1,0,1,1)&amp;IF(OFFSET(C165,1,0,1,1)="",",",""),"")&amp;"));"</f>
        <v>PRIMARY KEY(PUR_PACKAGE_ID,PUR_UNIT_ID));</v>
      </c>
      <c r="M171" s="28"/>
      <c r="N171" s="28"/>
      <c r="O171" s="28"/>
      <c r="P171" s="28"/>
      <c r="Q171" s="28"/>
      <c r="R171" s="28"/>
      <c r="S171" s="28"/>
      <c r="T171" s="28"/>
      <c r="U171" s="28"/>
      <c r="V171" s="28"/>
      <c r="W171" s="28"/>
      <c r="X171" s="28"/>
      <c r="Y171" s="28"/>
      <c r="Z171" s="28"/>
      <c r="AA171" s="28"/>
      <c r="AB171" s="28"/>
      <c r="AC171" s="28"/>
      <c r="AD171" s="28"/>
      <c r="AE171" s="28"/>
      <c r="AF171" s="28"/>
      <c r="AG171" s="28"/>
      <c r="AH171" s="28"/>
      <c r="AI171" s="28"/>
      <c r="AJ171" s="28"/>
      <c r="AK171" s="28"/>
      <c r="AL171" s="28"/>
      <c r="AM171" s="28"/>
      <c r="AN171" s="28"/>
      <c r="AO171" s="28"/>
      <c r="AP171" s="28"/>
      <c r="AQ171" s="28"/>
      <c r="AR171" s="28"/>
      <c r="AS171" s="28"/>
      <c r="AT171" s="28"/>
      <c r="AU171" s="28"/>
      <c r="AV171" s="28"/>
      <c r="AW171" s="28"/>
      <c r="AX171" s="28"/>
      <c r="AY171" s="28"/>
      <c r="AZ171" s="28"/>
      <c r="BA171" s="28"/>
      <c r="BB171" s="28"/>
      <c r="BC171" s="28"/>
      <c r="BD171" s="28"/>
      <c r="BE171" s="28"/>
      <c r="BF171" s="28"/>
      <c r="BG171" s="28"/>
      <c r="BH171" s="28"/>
      <c r="BI171" s="28"/>
      <c r="BJ171" s="28"/>
      <c r="BK171" s="28"/>
      <c r="BL171" s="28"/>
      <c r="BM171" s="28"/>
      <c r="BN171" s="28"/>
      <c r="BO171" s="28"/>
      <c r="BP171" s="28"/>
      <c r="BQ171" s="28"/>
      <c r="BR171" s="28"/>
      <c r="BS171" s="28"/>
      <c r="BT171" s="28"/>
      <c r="BU171" s="28"/>
      <c r="BV171" s="28"/>
      <c r="BW171" s="28"/>
      <c r="BX171" s="28"/>
    </row>
    <row r="172" spans="1:76" ht="15" hidden="1" customHeight="1">
      <c r="A172" s="28"/>
      <c r="B172" s="28"/>
      <c r="C172" s="28"/>
      <c r="D172" s="28"/>
      <c r="E172" s="28"/>
      <c r="F172" s="28"/>
      <c r="G172" s="28"/>
      <c r="H172" s="28"/>
      <c r="I172" s="28"/>
      <c r="J172" s="28"/>
      <c r="K172" s="28"/>
      <c r="L172" s="319" t="s">
        <v>322</v>
      </c>
      <c r="M172" s="28"/>
      <c r="N172" s="28"/>
      <c r="O172" s="28"/>
      <c r="P172" s="28"/>
      <c r="Q172" s="28"/>
      <c r="R172" s="28"/>
      <c r="S172" s="28"/>
      <c r="T172" s="28"/>
      <c r="U172" s="28"/>
      <c r="V172" s="28"/>
      <c r="W172" s="28"/>
      <c r="X172" s="28"/>
      <c r="Y172" s="28"/>
      <c r="Z172" s="28"/>
      <c r="AA172" s="28"/>
      <c r="AB172" s="28"/>
      <c r="AC172" s="28"/>
      <c r="AD172" s="28"/>
      <c r="AE172" s="28"/>
      <c r="AF172" s="28"/>
      <c r="AG172" s="28"/>
      <c r="AH172" s="28"/>
      <c r="AI172" s="28"/>
      <c r="AJ172" s="28"/>
      <c r="AK172" s="28"/>
      <c r="AL172" s="28"/>
      <c r="AM172" s="28"/>
      <c r="AN172" s="28"/>
      <c r="AO172" s="28"/>
      <c r="AP172" s="28"/>
      <c r="AQ172" s="28"/>
      <c r="AR172" s="28"/>
      <c r="AS172" s="28"/>
      <c r="AT172" s="28"/>
      <c r="AU172" s="28"/>
      <c r="AV172" s="28"/>
      <c r="AW172" s="28"/>
      <c r="AX172" s="28"/>
      <c r="AY172" s="28"/>
      <c r="AZ172" s="28"/>
      <c r="BA172" s="28"/>
      <c r="BB172" s="28"/>
      <c r="BC172" s="28"/>
      <c r="BD172" s="28"/>
      <c r="BE172" s="28"/>
      <c r="BF172" s="28"/>
      <c r="BG172" s="28"/>
      <c r="BH172" s="28"/>
      <c r="BI172" s="28"/>
      <c r="BJ172" s="28"/>
      <c r="BK172" s="28"/>
      <c r="BL172" s="28"/>
      <c r="BM172" s="28"/>
      <c r="BN172" s="28"/>
      <c r="BO172" s="28"/>
      <c r="BP172" s="28"/>
      <c r="BQ172" s="28"/>
      <c r="BR172" s="28"/>
      <c r="BS172" s="28"/>
      <c r="BT172" s="28"/>
      <c r="BU172" s="28"/>
      <c r="BV172" s="28"/>
      <c r="BW172" s="28"/>
      <c r="BX172" s="28"/>
    </row>
    <row r="173" spans="1:76" hidden="1">
      <c r="A173" s="539" t="s">
        <v>87</v>
      </c>
      <c r="B173" s="540"/>
      <c r="C173" s="553" t="s">
        <v>159</v>
      </c>
      <c r="D173" s="554"/>
      <c r="E173" s="539" t="s">
        <v>88</v>
      </c>
      <c r="F173" s="540"/>
      <c r="G173" s="254"/>
      <c r="H173" s="254"/>
      <c r="I173" s="254"/>
      <c r="J173" s="254"/>
      <c r="K173" s="555" t="s">
        <v>1487</v>
      </c>
      <c r="L173" s="317" t="str">
        <f>"/*"&amp;C174&amp;"*/"</f>
        <v>/*套餐单元表*/</v>
      </c>
      <c r="M173" s="28"/>
      <c r="N173" s="28"/>
      <c r="O173" s="28"/>
      <c r="P173" s="28"/>
      <c r="Q173" s="28"/>
      <c r="R173" s="28"/>
      <c r="S173" s="28"/>
      <c r="T173" s="28"/>
      <c r="U173" s="28"/>
      <c r="V173" s="28"/>
      <c r="W173" s="28"/>
      <c r="X173" s="28"/>
      <c r="Y173" s="28"/>
      <c r="Z173" s="28"/>
      <c r="AA173" s="28"/>
      <c r="AB173" s="28"/>
      <c r="AC173" s="28"/>
      <c r="AD173" s="28"/>
      <c r="AE173" s="28"/>
      <c r="AF173" s="28"/>
      <c r="AG173" s="28"/>
      <c r="AH173" s="28"/>
      <c r="AI173" s="28"/>
      <c r="AJ173" s="28"/>
      <c r="AK173" s="28"/>
      <c r="AL173" s="28"/>
      <c r="AM173" s="28"/>
      <c r="AN173" s="28"/>
      <c r="AO173" s="28"/>
      <c r="AP173" s="28"/>
      <c r="AQ173" s="28"/>
      <c r="AR173" s="28"/>
      <c r="AS173" s="28"/>
      <c r="AT173" s="28"/>
      <c r="AU173" s="28"/>
      <c r="AV173" s="28"/>
      <c r="AW173" s="28"/>
      <c r="AX173" s="28"/>
      <c r="AY173" s="28"/>
      <c r="AZ173" s="28"/>
      <c r="BA173" s="28"/>
      <c r="BB173" s="28"/>
      <c r="BC173" s="28"/>
      <c r="BD173" s="28"/>
      <c r="BE173" s="28"/>
      <c r="BF173" s="28"/>
      <c r="BG173" s="28"/>
      <c r="BH173" s="28"/>
      <c r="BI173" s="28"/>
      <c r="BJ173" s="28"/>
      <c r="BK173" s="28"/>
      <c r="BL173" s="28"/>
      <c r="BM173" s="28"/>
      <c r="BN173" s="28"/>
      <c r="BO173" s="28"/>
      <c r="BP173" s="28"/>
      <c r="BQ173" s="28"/>
      <c r="BR173" s="28"/>
      <c r="BS173" s="28"/>
      <c r="BT173" s="28"/>
      <c r="BU173" s="28"/>
      <c r="BV173" s="28"/>
      <c r="BW173" s="28"/>
      <c r="BX173" s="28"/>
    </row>
    <row r="174" spans="1:76" hidden="1">
      <c r="A174" s="539" t="s">
        <v>0</v>
      </c>
      <c r="B174" s="540"/>
      <c r="C174" s="553" t="s">
        <v>1480</v>
      </c>
      <c r="D174" s="554"/>
      <c r="E174" s="539" t="s">
        <v>89</v>
      </c>
      <c r="F174" s="540"/>
      <c r="G174" s="254"/>
      <c r="H174" s="254"/>
      <c r="I174" s="254"/>
      <c r="J174" s="254"/>
      <c r="K174" s="556"/>
      <c r="L174" s="317" t="str">
        <f>"/*"&amp;C175&amp;"*/"</f>
        <v>/**/</v>
      </c>
      <c r="M174" s="28"/>
      <c r="N174" s="28"/>
      <c r="O174" s="28"/>
      <c r="P174" s="28"/>
      <c r="Q174" s="28"/>
      <c r="R174" s="28"/>
      <c r="S174" s="28"/>
      <c r="T174" s="28"/>
      <c r="U174" s="28"/>
      <c r="V174" s="28"/>
      <c r="W174" s="28"/>
      <c r="X174" s="28"/>
      <c r="Y174" s="28"/>
      <c r="Z174" s="28"/>
      <c r="AA174" s="28"/>
      <c r="AB174" s="28"/>
      <c r="AC174" s="28"/>
      <c r="AD174" s="28"/>
      <c r="AE174" s="28"/>
      <c r="AF174" s="28"/>
      <c r="AG174" s="28"/>
      <c r="AH174" s="28"/>
      <c r="AI174" s="28"/>
      <c r="AJ174" s="28"/>
      <c r="AK174" s="28"/>
      <c r="AL174" s="28"/>
      <c r="AM174" s="28"/>
      <c r="AN174" s="28"/>
      <c r="AO174" s="28"/>
      <c r="AP174" s="28"/>
      <c r="AQ174" s="28"/>
      <c r="AR174" s="28"/>
      <c r="AS174" s="28"/>
      <c r="AT174" s="28"/>
      <c r="AU174" s="28"/>
      <c r="AV174" s="28"/>
      <c r="AW174" s="28"/>
      <c r="AX174" s="28"/>
      <c r="AY174" s="28"/>
      <c r="AZ174" s="28"/>
      <c r="BA174" s="28"/>
      <c r="BB174" s="28"/>
      <c r="BC174" s="28"/>
      <c r="BD174" s="28"/>
      <c r="BE174" s="28"/>
      <c r="BF174" s="28"/>
      <c r="BG174" s="28"/>
      <c r="BH174" s="28"/>
      <c r="BI174" s="28"/>
      <c r="BJ174" s="28"/>
      <c r="BK174" s="28"/>
      <c r="BL174" s="28"/>
      <c r="BM174" s="28"/>
      <c r="BN174" s="28"/>
      <c r="BO174" s="28"/>
      <c r="BP174" s="28"/>
      <c r="BQ174" s="28"/>
      <c r="BR174" s="28"/>
      <c r="BS174" s="28"/>
      <c r="BT174" s="28"/>
      <c r="BU174" s="28"/>
      <c r="BV174" s="28"/>
      <c r="BW174" s="28"/>
      <c r="BX174" s="28"/>
    </row>
    <row r="175" spans="1:76" hidden="1">
      <c r="A175" s="539" t="s">
        <v>1</v>
      </c>
      <c r="B175" s="540"/>
      <c r="C175" s="546"/>
      <c r="D175" s="547"/>
      <c r="E175" s="547"/>
      <c r="F175" s="547"/>
      <c r="G175" s="547"/>
      <c r="H175" s="547"/>
      <c r="I175" s="547"/>
      <c r="J175" s="547"/>
      <c r="K175" s="548"/>
      <c r="L175" s="318" t="str">
        <f>"if exists (select * from sysobjects where id = object_id(N'["&amp;K173&amp;"]') and OBJECTPROPERTY(id, N'IsUserTable')= 1)"</f>
        <v>if exists (select * from sysobjects where id = object_id(N'[LZ_PACKUNIT]') and OBJECTPROPERTY(id, N'IsUserTable')= 1)</v>
      </c>
      <c r="M175" s="28"/>
      <c r="N175" s="28"/>
      <c r="O175" s="28"/>
      <c r="P175" s="28"/>
      <c r="Q175" s="28"/>
      <c r="R175" s="28"/>
      <c r="S175" s="28"/>
      <c r="T175" s="28"/>
      <c r="U175" s="28"/>
      <c r="V175" s="28"/>
      <c r="W175" s="28"/>
      <c r="X175" s="28"/>
      <c r="Y175" s="28"/>
      <c r="Z175" s="28"/>
      <c r="AA175" s="28"/>
      <c r="AB175" s="28"/>
      <c r="AC175" s="28"/>
      <c r="AD175" s="28"/>
      <c r="AE175" s="28"/>
      <c r="AF175" s="28"/>
      <c r="AG175" s="28"/>
      <c r="AH175" s="28"/>
      <c r="AI175" s="28"/>
      <c r="AJ175" s="28"/>
      <c r="AK175" s="28"/>
      <c r="AL175" s="28"/>
      <c r="AM175" s="28"/>
      <c r="AN175" s="28"/>
      <c r="AO175" s="28"/>
      <c r="AP175" s="28"/>
      <c r="AQ175" s="28"/>
      <c r="AR175" s="28"/>
      <c r="AS175" s="28"/>
      <c r="AT175" s="28"/>
      <c r="AU175" s="28"/>
      <c r="AV175" s="28"/>
      <c r="AW175" s="28"/>
      <c r="AX175" s="28"/>
      <c r="AY175" s="28"/>
      <c r="AZ175" s="28"/>
      <c r="BA175" s="28"/>
      <c r="BB175" s="28"/>
      <c r="BC175" s="28"/>
      <c r="BD175" s="28"/>
      <c r="BE175" s="28"/>
      <c r="BF175" s="28"/>
      <c r="BG175" s="28"/>
      <c r="BH175" s="28"/>
      <c r="BI175" s="28"/>
      <c r="BJ175" s="28"/>
      <c r="BK175" s="28"/>
      <c r="BL175" s="28"/>
      <c r="BM175" s="28"/>
      <c r="BN175" s="28"/>
      <c r="BO175" s="28"/>
      <c r="BP175" s="28"/>
      <c r="BQ175" s="28"/>
      <c r="BR175" s="28"/>
      <c r="BS175" s="28"/>
      <c r="BT175" s="28"/>
      <c r="BU175" s="28"/>
      <c r="BV175" s="28"/>
      <c r="BW175" s="28"/>
      <c r="BX175" s="28"/>
    </row>
    <row r="176" spans="1:76" hidden="1">
      <c r="A176" s="251"/>
      <c r="B176" s="253"/>
      <c r="C176" s="252"/>
      <c r="D176" s="252"/>
      <c r="E176" s="252"/>
      <c r="F176" s="252"/>
      <c r="G176" s="252"/>
      <c r="H176" s="252"/>
      <c r="I176" s="252"/>
      <c r="J176" s="252"/>
      <c r="K176" s="252"/>
      <c r="L176" s="318" t="str">
        <f>"DROP TABLE "&amp;K173</f>
        <v>DROP TABLE LZ_PACKUNIT</v>
      </c>
      <c r="M176" s="28"/>
      <c r="N176" s="28"/>
      <c r="O176" s="28"/>
      <c r="P176" s="28"/>
      <c r="Q176" s="28"/>
      <c r="R176" s="28"/>
      <c r="S176" s="28"/>
      <c r="T176" s="28"/>
      <c r="U176" s="28"/>
      <c r="V176" s="28"/>
      <c r="W176" s="28"/>
      <c r="X176" s="28"/>
      <c r="Y176" s="28"/>
      <c r="Z176" s="28"/>
      <c r="AA176" s="28"/>
      <c r="AB176" s="28"/>
      <c r="AC176" s="28"/>
      <c r="AD176" s="28"/>
      <c r="AE176" s="28"/>
      <c r="AF176" s="28"/>
      <c r="AG176" s="28"/>
      <c r="AH176" s="28"/>
      <c r="AI176" s="28"/>
      <c r="AJ176" s="28"/>
      <c r="AK176" s="28"/>
      <c r="AL176" s="28"/>
      <c r="AM176" s="28"/>
      <c r="AN176" s="28"/>
      <c r="AO176" s="28"/>
      <c r="AP176" s="28"/>
      <c r="AQ176" s="28"/>
      <c r="AR176" s="28"/>
      <c r="AS176" s="28"/>
      <c r="AT176" s="28"/>
      <c r="AU176" s="28"/>
      <c r="AV176" s="28"/>
      <c r="AW176" s="28"/>
      <c r="AX176" s="28"/>
      <c r="AY176" s="28"/>
      <c r="AZ176" s="28"/>
      <c r="BA176" s="28"/>
      <c r="BB176" s="28"/>
      <c r="BC176" s="28"/>
      <c r="BD176" s="28"/>
      <c r="BE176" s="28"/>
      <c r="BF176" s="28"/>
      <c r="BG176" s="28"/>
      <c r="BH176" s="28"/>
      <c r="BI176" s="28"/>
      <c r="BJ176" s="28"/>
      <c r="BK176" s="28"/>
      <c r="BL176" s="28"/>
      <c r="BM176" s="28"/>
      <c r="BN176" s="28"/>
      <c r="BO176" s="28"/>
      <c r="BP176" s="28"/>
      <c r="BQ176" s="28"/>
      <c r="BR176" s="28"/>
      <c r="BS176" s="28"/>
      <c r="BT176" s="28"/>
      <c r="BU176" s="28"/>
      <c r="BV176" s="28"/>
      <c r="BW176" s="28"/>
      <c r="BX176" s="28"/>
    </row>
    <row r="177" spans="1:76" hidden="1">
      <c r="A177" s="1"/>
      <c r="B177" s="50"/>
      <c r="C177" s="1"/>
      <c r="D177" s="2"/>
      <c r="E177" s="1"/>
      <c r="F177" s="1"/>
      <c r="G177" s="1"/>
      <c r="H177" s="1"/>
      <c r="I177" s="1"/>
      <c r="J177" s="1"/>
      <c r="K177" s="1"/>
      <c r="L177" s="319" t="str">
        <f>"GO "</f>
        <v xml:space="preserve">GO </v>
      </c>
      <c r="M177" s="28"/>
      <c r="N177" s="28"/>
      <c r="O177" s="28"/>
      <c r="P177" s="28"/>
      <c r="Q177" s="28"/>
      <c r="R177" s="28"/>
      <c r="S177" s="28"/>
      <c r="T177" s="28"/>
      <c r="U177" s="28"/>
      <c r="V177" s="28"/>
      <c r="W177" s="28"/>
      <c r="X177" s="28"/>
      <c r="Y177" s="28"/>
      <c r="Z177" s="28"/>
      <c r="AA177" s="28"/>
      <c r="AB177" s="28"/>
      <c r="AC177" s="28"/>
      <c r="AD177" s="28"/>
      <c r="AE177" s="28"/>
      <c r="AF177" s="28"/>
      <c r="AG177" s="28"/>
      <c r="AH177" s="28"/>
      <c r="AI177" s="28"/>
      <c r="AJ177" s="28"/>
      <c r="AK177" s="28"/>
      <c r="AL177" s="28"/>
      <c r="AM177" s="28"/>
      <c r="AN177" s="28"/>
      <c r="AO177" s="28"/>
      <c r="AP177" s="28"/>
      <c r="AQ177" s="28"/>
      <c r="AR177" s="28"/>
      <c r="AS177" s="28"/>
      <c r="AT177" s="28"/>
      <c r="AU177" s="28"/>
      <c r="AV177" s="28"/>
      <c r="AW177" s="28"/>
      <c r="AX177" s="28"/>
      <c r="AY177" s="28"/>
      <c r="AZ177" s="28"/>
      <c r="BA177" s="28"/>
      <c r="BB177" s="28"/>
      <c r="BC177" s="28"/>
      <c r="BD177" s="28"/>
      <c r="BE177" s="28"/>
      <c r="BF177" s="28"/>
      <c r="BG177" s="28"/>
      <c r="BH177" s="28"/>
      <c r="BI177" s="28"/>
      <c r="BJ177" s="28"/>
      <c r="BK177" s="28"/>
      <c r="BL177" s="28"/>
      <c r="BM177" s="28"/>
      <c r="BN177" s="28"/>
      <c r="BO177" s="28"/>
      <c r="BP177" s="28"/>
      <c r="BQ177" s="28"/>
      <c r="BR177" s="28"/>
      <c r="BS177" s="28"/>
      <c r="BT177" s="28"/>
      <c r="BU177" s="28"/>
      <c r="BV177" s="28"/>
      <c r="BW177" s="28"/>
      <c r="BX177" s="28"/>
    </row>
    <row r="178" spans="1:76" hidden="1">
      <c r="A178" s="3" t="s">
        <v>2</v>
      </c>
      <c r="B178" s="51" t="s">
        <v>90</v>
      </c>
      <c r="C178" s="3" t="s">
        <v>91</v>
      </c>
      <c r="D178" s="3" t="s">
        <v>3</v>
      </c>
      <c r="E178" s="3" t="s">
        <v>4</v>
      </c>
      <c r="F178" s="3" t="s">
        <v>97</v>
      </c>
      <c r="G178" s="3" t="s">
        <v>234</v>
      </c>
      <c r="H178" s="3" t="s">
        <v>297</v>
      </c>
      <c r="I178" s="3" t="s">
        <v>233</v>
      </c>
      <c r="J178" s="3" t="s">
        <v>92</v>
      </c>
      <c r="K178" s="3" t="s">
        <v>93</v>
      </c>
      <c r="L178" s="317" t="str">
        <f>"CREATE TABLE "&amp;K173&amp;"("</f>
        <v>CREATE TABLE LZ_PACKUNIT(</v>
      </c>
      <c r="M178" s="28"/>
      <c r="N178" s="28"/>
      <c r="O178" s="28"/>
      <c r="P178" s="28"/>
      <c r="Q178" s="28"/>
      <c r="R178" s="28"/>
      <c r="S178" s="28"/>
      <c r="T178" s="28"/>
      <c r="U178" s="28"/>
      <c r="V178" s="28"/>
      <c r="W178" s="28"/>
      <c r="X178" s="28"/>
      <c r="Y178" s="28"/>
      <c r="Z178" s="28"/>
      <c r="AA178" s="28"/>
      <c r="AB178" s="28"/>
      <c r="AC178" s="28"/>
      <c r="AD178" s="28"/>
      <c r="AE178" s="28"/>
      <c r="AF178" s="28"/>
      <c r="AG178" s="28"/>
      <c r="AH178" s="28"/>
      <c r="AI178" s="28"/>
      <c r="AJ178" s="28"/>
      <c r="AK178" s="28"/>
      <c r="AL178" s="28"/>
      <c r="AM178" s="28"/>
      <c r="AN178" s="28"/>
      <c r="AO178" s="28"/>
      <c r="AP178" s="28"/>
      <c r="AQ178" s="28"/>
      <c r="AR178" s="28"/>
      <c r="AS178" s="28"/>
      <c r="AT178" s="28"/>
      <c r="AU178" s="28"/>
      <c r="AV178" s="28"/>
      <c r="AW178" s="28"/>
      <c r="AX178" s="28"/>
      <c r="AY178" s="28"/>
      <c r="AZ178" s="28"/>
      <c r="BA178" s="28"/>
      <c r="BB178" s="28"/>
      <c r="BC178" s="28"/>
      <c r="BD178" s="28"/>
      <c r="BE178" s="28"/>
      <c r="BF178" s="28"/>
      <c r="BG178" s="28"/>
      <c r="BH178" s="28"/>
      <c r="BI178" s="28"/>
      <c r="BJ178" s="28"/>
      <c r="BK178" s="28"/>
      <c r="BL178" s="28"/>
      <c r="BM178" s="28"/>
      <c r="BN178" s="28"/>
      <c r="BO178" s="28"/>
      <c r="BP178" s="28"/>
      <c r="BQ178" s="28"/>
      <c r="BR178" s="28"/>
      <c r="BS178" s="28"/>
      <c r="BT178" s="28"/>
      <c r="BU178" s="28"/>
      <c r="BV178" s="28"/>
      <c r="BW178" s="28"/>
      <c r="BX178" s="28"/>
    </row>
    <row r="179" spans="1:76" hidden="1">
      <c r="A179" s="4">
        <v>1</v>
      </c>
      <c r="B179" s="52" t="s">
        <v>1483</v>
      </c>
      <c r="C179" s="12" t="s">
        <v>1500</v>
      </c>
      <c r="D179" s="12" t="s">
        <v>120</v>
      </c>
      <c r="E179" s="12"/>
      <c r="F179" s="12" t="s">
        <v>101</v>
      </c>
      <c r="G179" s="12"/>
      <c r="H179" s="12"/>
      <c r="I179" s="12" t="s">
        <v>1493</v>
      </c>
      <c r="J179" s="12" t="s">
        <v>149</v>
      </c>
      <c r="K179" s="45"/>
      <c r="L179" s="317" t="str">
        <f t="shared" ref="L179:L185" ca="1" si="8">C179&amp;" "&amp;D179&amp;IF(OR(D179="DATETIME",D179="INT",D179="DATE",D179="TEXT"),E179,"("&amp;E179&amp;")")&amp;" "&amp;" "&amp;H179&amp;" "&amp;J179&amp;IF(G179&lt;&gt;""," default "&amp;G179&amp;" ","")&amp;IF(I179&lt;&gt;""," identity("&amp;I179&amp;") ","")&amp;IF(OFFSET(C179,1,0,1,1)="","",",")</f>
        <v>PUT_ID INT   not null identity(1,1) ,</v>
      </c>
      <c r="M179" s="28"/>
      <c r="N179" s="28"/>
      <c r="O179" s="28"/>
      <c r="P179" s="28"/>
      <c r="Q179" s="28"/>
      <c r="R179" s="28"/>
      <c r="S179" s="28"/>
      <c r="T179" s="28"/>
      <c r="U179" s="28"/>
      <c r="V179" s="28"/>
      <c r="W179" s="28"/>
      <c r="X179" s="28"/>
      <c r="Y179" s="28"/>
      <c r="Z179" s="28"/>
      <c r="AA179" s="28"/>
      <c r="AB179" s="28"/>
      <c r="AC179" s="28"/>
      <c r="AD179" s="28"/>
      <c r="AE179" s="28"/>
      <c r="AF179" s="28"/>
      <c r="AG179" s="28"/>
      <c r="AH179" s="28"/>
      <c r="AI179" s="28"/>
      <c r="AJ179" s="28"/>
      <c r="AK179" s="28"/>
      <c r="AL179" s="28"/>
      <c r="AM179" s="28"/>
      <c r="AN179" s="28"/>
      <c r="AO179" s="28"/>
      <c r="AP179" s="28"/>
      <c r="AQ179" s="28"/>
      <c r="AR179" s="28"/>
      <c r="AS179" s="28"/>
      <c r="AT179" s="28"/>
      <c r="AU179" s="28"/>
      <c r="AV179" s="28"/>
      <c r="AW179" s="28"/>
      <c r="AX179" s="28"/>
      <c r="AY179" s="28"/>
      <c r="AZ179" s="28"/>
      <c r="BA179" s="28"/>
      <c r="BB179" s="28"/>
      <c r="BC179" s="28"/>
      <c r="BD179" s="28"/>
      <c r="BE179" s="28"/>
      <c r="BF179" s="28"/>
      <c r="BG179" s="28"/>
      <c r="BH179" s="28"/>
      <c r="BI179" s="28"/>
      <c r="BJ179" s="28"/>
      <c r="BK179" s="28"/>
      <c r="BL179" s="28"/>
      <c r="BM179" s="28"/>
      <c r="BN179" s="28"/>
      <c r="BO179" s="28"/>
      <c r="BP179" s="28"/>
      <c r="BQ179" s="28"/>
      <c r="BR179" s="28"/>
      <c r="BS179" s="28"/>
      <c r="BT179" s="28"/>
      <c r="BU179" s="28"/>
      <c r="BV179" s="28"/>
      <c r="BW179" s="28"/>
      <c r="BX179" s="28"/>
    </row>
    <row r="180" spans="1:76" hidden="1">
      <c r="A180" s="4">
        <v>2</v>
      </c>
      <c r="B180" s="52" t="s">
        <v>1484</v>
      </c>
      <c r="C180" s="12" t="s">
        <v>1492</v>
      </c>
      <c r="D180" s="12" t="s">
        <v>94</v>
      </c>
      <c r="E180" s="12">
        <v>40</v>
      </c>
      <c r="F180" s="12"/>
      <c r="G180" s="12"/>
      <c r="H180" s="12"/>
      <c r="I180" s="12"/>
      <c r="J180" s="12" t="s">
        <v>149</v>
      </c>
      <c r="K180" s="45"/>
      <c r="L180" s="317" t="str">
        <f t="shared" ca="1" si="8"/>
        <v>PUT_NAME NVARCHAR(40)   not null,</v>
      </c>
      <c r="M180" s="28"/>
      <c r="N180" s="28"/>
      <c r="O180" s="28"/>
      <c r="P180" s="28"/>
      <c r="Q180" s="28"/>
      <c r="R180" s="28"/>
      <c r="S180" s="28"/>
      <c r="T180" s="28"/>
      <c r="U180" s="28"/>
      <c r="V180" s="28"/>
      <c r="W180" s="28"/>
      <c r="X180" s="28"/>
      <c r="Y180" s="28"/>
      <c r="Z180" s="28"/>
      <c r="AA180" s="28"/>
      <c r="AB180" s="28"/>
      <c r="AC180" s="28"/>
      <c r="AD180" s="28"/>
      <c r="AE180" s="28"/>
      <c r="AF180" s="28"/>
      <c r="AG180" s="28"/>
      <c r="AH180" s="28"/>
      <c r="AI180" s="28"/>
      <c r="AJ180" s="28"/>
      <c r="AK180" s="28"/>
      <c r="AL180" s="28"/>
      <c r="AM180" s="28"/>
      <c r="AN180" s="28"/>
      <c r="AO180" s="28"/>
      <c r="AP180" s="28"/>
      <c r="AQ180" s="28"/>
      <c r="AR180" s="28"/>
      <c r="AS180" s="28"/>
      <c r="AT180" s="28"/>
      <c r="AU180" s="28"/>
      <c r="AV180" s="28"/>
      <c r="AW180" s="28"/>
      <c r="AX180" s="28"/>
      <c r="AY180" s="28"/>
      <c r="AZ180" s="28"/>
      <c r="BA180" s="28"/>
      <c r="BB180" s="28"/>
      <c r="BC180" s="28"/>
      <c r="BD180" s="28"/>
      <c r="BE180" s="28"/>
      <c r="BF180" s="28"/>
      <c r="BG180" s="28"/>
      <c r="BH180" s="28"/>
      <c r="BI180" s="28"/>
      <c r="BJ180" s="28"/>
      <c r="BK180" s="28"/>
      <c r="BL180" s="28"/>
      <c r="BM180" s="28"/>
      <c r="BN180" s="28"/>
      <c r="BO180" s="28"/>
      <c r="BP180" s="28"/>
      <c r="BQ180" s="28"/>
      <c r="BR180" s="28"/>
      <c r="BS180" s="28"/>
      <c r="BT180" s="28"/>
      <c r="BU180" s="28"/>
      <c r="BV180" s="28"/>
      <c r="BW180" s="28"/>
      <c r="BX180" s="28"/>
    </row>
    <row r="181" spans="1:76" hidden="1">
      <c r="A181" s="4">
        <v>3</v>
      </c>
      <c r="B181" s="52" t="s">
        <v>1494</v>
      </c>
      <c r="C181" s="12" t="s">
        <v>1495</v>
      </c>
      <c r="D181" s="12" t="s">
        <v>123</v>
      </c>
      <c r="E181" s="60" t="s">
        <v>227</v>
      </c>
      <c r="F181" s="12"/>
      <c r="G181" s="12">
        <v>0</v>
      </c>
      <c r="H181" s="12"/>
      <c r="I181" s="12"/>
      <c r="J181" s="12" t="s">
        <v>149</v>
      </c>
      <c r="K181" s="45"/>
      <c r="L181" s="317" t="str">
        <f t="shared" ca="1" si="8"/>
        <v>PUT_PRICE NUMERIC(20,2)   not null default 0 ,</v>
      </c>
      <c r="M181" s="28"/>
      <c r="N181" s="28"/>
      <c r="O181" s="28"/>
      <c r="P181" s="28"/>
      <c r="Q181" s="28"/>
      <c r="R181" s="28"/>
      <c r="S181" s="28"/>
      <c r="T181" s="28"/>
      <c r="U181" s="28"/>
      <c r="V181" s="28"/>
      <c r="W181" s="28"/>
      <c r="X181" s="28"/>
      <c r="Y181" s="28"/>
      <c r="Z181" s="28"/>
      <c r="AA181" s="28"/>
      <c r="AB181" s="28"/>
      <c r="AC181" s="28"/>
      <c r="AD181" s="28"/>
      <c r="AE181" s="28"/>
      <c r="AF181" s="28"/>
      <c r="AG181" s="28"/>
      <c r="AH181" s="28"/>
      <c r="AI181" s="28"/>
      <c r="AJ181" s="28"/>
      <c r="AK181" s="28"/>
      <c r="AL181" s="28"/>
      <c r="AM181" s="28"/>
      <c r="AN181" s="28"/>
      <c r="AO181" s="28"/>
      <c r="AP181" s="28"/>
      <c r="AQ181" s="28"/>
      <c r="AR181" s="28"/>
      <c r="AS181" s="28"/>
      <c r="AT181" s="28"/>
      <c r="AU181" s="28"/>
      <c r="AV181" s="28"/>
      <c r="AW181" s="28"/>
      <c r="AX181" s="28"/>
      <c r="AY181" s="28"/>
      <c r="AZ181" s="28"/>
      <c r="BA181" s="28"/>
      <c r="BB181" s="28"/>
      <c r="BC181" s="28"/>
      <c r="BD181" s="28"/>
      <c r="BE181" s="28"/>
      <c r="BF181" s="28"/>
      <c r="BG181" s="28"/>
      <c r="BH181" s="28"/>
      <c r="BI181" s="28"/>
      <c r="BJ181" s="28"/>
      <c r="BK181" s="28"/>
      <c r="BL181" s="28"/>
      <c r="BM181" s="28"/>
      <c r="BN181" s="28"/>
      <c r="BO181" s="28"/>
      <c r="BP181" s="28"/>
      <c r="BQ181" s="28"/>
      <c r="BR181" s="28"/>
      <c r="BS181" s="28"/>
      <c r="BT181" s="28"/>
      <c r="BU181" s="28"/>
      <c r="BV181" s="28"/>
      <c r="BW181" s="28"/>
      <c r="BX181" s="28"/>
    </row>
    <row r="182" spans="1:76" hidden="1">
      <c r="A182" s="4">
        <v>5</v>
      </c>
      <c r="B182" s="52" t="s">
        <v>42</v>
      </c>
      <c r="C182" s="12" t="s">
        <v>1485</v>
      </c>
      <c r="D182" s="12" t="s">
        <v>94</v>
      </c>
      <c r="E182" s="12">
        <v>20</v>
      </c>
      <c r="F182" s="12"/>
      <c r="G182" s="12"/>
      <c r="H182" s="12"/>
      <c r="I182" s="12"/>
      <c r="J182" s="12" t="s">
        <v>149</v>
      </c>
      <c r="K182" s="45"/>
      <c r="L182" s="317" t="str">
        <f t="shared" ca="1" si="8"/>
        <v>PUT_STATUS NVARCHAR(20)   not null,</v>
      </c>
      <c r="M182" s="28"/>
      <c r="N182" s="28"/>
      <c r="O182" s="28"/>
      <c r="P182" s="28"/>
      <c r="Q182" s="28"/>
      <c r="R182" s="28"/>
      <c r="S182" s="28"/>
      <c r="T182" s="28"/>
      <c r="U182" s="28"/>
      <c r="V182" s="28"/>
      <c r="W182" s="28"/>
      <c r="X182" s="28"/>
      <c r="Y182" s="28"/>
      <c r="Z182" s="28"/>
      <c r="AA182" s="28"/>
      <c r="AB182" s="28"/>
      <c r="AC182" s="28"/>
      <c r="AD182" s="28"/>
      <c r="AE182" s="28"/>
      <c r="AF182" s="28"/>
      <c r="AG182" s="28"/>
      <c r="AH182" s="28"/>
      <c r="AI182" s="28"/>
      <c r="AJ182" s="28"/>
      <c r="AK182" s="28"/>
      <c r="AL182" s="28"/>
      <c r="AM182" s="28"/>
      <c r="AN182" s="28"/>
      <c r="AO182" s="28"/>
      <c r="AP182" s="28"/>
      <c r="AQ182" s="28"/>
      <c r="AR182" s="28"/>
      <c r="AS182" s="28"/>
      <c r="AT182" s="28"/>
      <c r="AU182" s="28"/>
      <c r="AV182" s="28"/>
      <c r="AW182" s="28"/>
      <c r="AX182" s="28"/>
      <c r="AY182" s="28"/>
      <c r="AZ182" s="28"/>
      <c r="BA182" s="28"/>
      <c r="BB182" s="28"/>
      <c r="BC182" s="28"/>
      <c r="BD182" s="28"/>
      <c r="BE182" s="28"/>
      <c r="BF182" s="28"/>
      <c r="BG182" s="28"/>
      <c r="BH182" s="28"/>
      <c r="BI182" s="28"/>
      <c r="BJ182" s="28"/>
      <c r="BK182" s="28"/>
      <c r="BL182" s="28"/>
      <c r="BM182" s="28"/>
      <c r="BN182" s="28"/>
      <c r="BO182" s="28"/>
      <c r="BP182" s="28"/>
      <c r="BQ182" s="28"/>
      <c r="BR182" s="28"/>
      <c r="BS182" s="28"/>
      <c r="BT182" s="28"/>
      <c r="BU182" s="28"/>
      <c r="BV182" s="28"/>
      <c r="BW182" s="28"/>
      <c r="BX182" s="28"/>
    </row>
    <row r="183" spans="1:76" hidden="1">
      <c r="A183" s="4">
        <v>6</v>
      </c>
      <c r="B183" s="52" t="s">
        <v>1490</v>
      </c>
      <c r="C183" s="12" t="s">
        <v>1491</v>
      </c>
      <c r="D183" s="12" t="s">
        <v>94</v>
      </c>
      <c r="E183" s="12">
        <v>200</v>
      </c>
      <c r="F183" s="12"/>
      <c r="G183" s="12"/>
      <c r="H183" s="12"/>
      <c r="I183" s="12"/>
      <c r="J183" s="12"/>
      <c r="K183" s="45"/>
      <c r="L183" s="317" t="str">
        <f t="shared" ca="1" si="8"/>
        <v>PUT_DESC NVARCHAR(200)   ,</v>
      </c>
      <c r="M183" s="28"/>
      <c r="N183" s="28"/>
      <c r="O183" s="28"/>
      <c r="P183" s="28"/>
      <c r="Q183" s="28"/>
      <c r="R183" s="28"/>
      <c r="S183" s="28"/>
      <c r="T183" s="28"/>
      <c r="U183" s="28"/>
      <c r="V183" s="28"/>
      <c r="W183" s="28"/>
      <c r="X183" s="28"/>
      <c r="Y183" s="28"/>
      <c r="Z183" s="28"/>
      <c r="AA183" s="28"/>
      <c r="AB183" s="28"/>
      <c r="AC183" s="28"/>
      <c r="AD183" s="28"/>
      <c r="AE183" s="28"/>
      <c r="AF183" s="28"/>
      <c r="AG183" s="28"/>
      <c r="AH183" s="28"/>
      <c r="AI183" s="28"/>
      <c r="AJ183" s="28"/>
      <c r="AK183" s="28"/>
      <c r="AL183" s="28"/>
      <c r="AM183" s="28"/>
      <c r="AN183" s="28"/>
      <c r="AO183" s="28"/>
      <c r="AP183" s="28"/>
      <c r="AQ183" s="28"/>
      <c r="AR183" s="28"/>
      <c r="AS183" s="28"/>
      <c r="AT183" s="28"/>
      <c r="AU183" s="28"/>
      <c r="AV183" s="28"/>
      <c r="AW183" s="28"/>
      <c r="AX183" s="28"/>
      <c r="AY183" s="28"/>
      <c r="AZ183" s="28"/>
      <c r="BA183" s="28"/>
      <c r="BB183" s="28"/>
      <c r="BC183" s="28"/>
      <c r="BD183" s="28"/>
      <c r="BE183" s="28"/>
      <c r="BF183" s="28"/>
      <c r="BG183" s="28"/>
      <c r="BH183" s="28"/>
      <c r="BI183" s="28"/>
      <c r="BJ183" s="28"/>
      <c r="BK183" s="28"/>
      <c r="BL183" s="28"/>
      <c r="BM183" s="28"/>
      <c r="BN183" s="28"/>
      <c r="BO183" s="28"/>
      <c r="BP183" s="28"/>
      <c r="BQ183" s="28"/>
      <c r="BR183" s="28"/>
      <c r="BS183" s="28"/>
      <c r="BT183" s="28"/>
      <c r="BU183" s="28"/>
      <c r="BV183" s="28"/>
      <c r="BW183" s="28"/>
      <c r="BX183" s="28"/>
    </row>
    <row r="184" spans="1:76" hidden="1">
      <c r="A184" s="4">
        <v>7</v>
      </c>
      <c r="B184" s="52" t="s">
        <v>133</v>
      </c>
      <c r="C184" s="12" t="s">
        <v>1481</v>
      </c>
      <c r="D184" s="12" t="s">
        <v>998</v>
      </c>
      <c r="E184" s="12"/>
      <c r="F184" s="12"/>
      <c r="G184" s="12"/>
      <c r="H184" s="12"/>
      <c r="I184" s="12"/>
      <c r="J184" s="12" t="s">
        <v>149</v>
      </c>
      <c r="K184" s="12"/>
      <c r="L184" s="317" t="str">
        <f t="shared" ca="1" si="8"/>
        <v>PUT_REGISTOR INT   not null,</v>
      </c>
      <c r="M184" s="28"/>
      <c r="N184" s="28"/>
      <c r="O184" s="28"/>
      <c r="P184" s="28"/>
      <c r="Q184" s="28"/>
      <c r="R184" s="28"/>
      <c r="S184" s="28"/>
      <c r="T184" s="28"/>
      <c r="U184" s="28"/>
      <c r="V184" s="28"/>
      <c r="W184" s="28"/>
      <c r="X184" s="28"/>
      <c r="Y184" s="28"/>
      <c r="Z184" s="28"/>
      <c r="AA184" s="28"/>
      <c r="AB184" s="28"/>
      <c r="AC184" s="28"/>
      <c r="AD184" s="28"/>
      <c r="AE184" s="28"/>
      <c r="AF184" s="28"/>
      <c r="AG184" s="28"/>
      <c r="AH184" s="28"/>
      <c r="AI184" s="28"/>
      <c r="AJ184" s="28"/>
      <c r="AK184" s="28"/>
      <c r="AL184" s="28"/>
      <c r="AM184" s="28"/>
      <c r="AN184" s="28"/>
      <c r="AO184" s="28"/>
      <c r="AP184" s="28"/>
      <c r="AQ184" s="28"/>
      <c r="AR184" s="28"/>
      <c r="AS184" s="28"/>
      <c r="AT184" s="28"/>
      <c r="AU184" s="28"/>
      <c r="AV184" s="28"/>
      <c r="AW184" s="28"/>
      <c r="AX184" s="28"/>
      <c r="AY184" s="28"/>
      <c r="AZ184" s="28"/>
      <c r="BA184" s="28"/>
      <c r="BB184" s="28"/>
      <c r="BC184" s="28"/>
      <c r="BD184" s="28"/>
      <c r="BE184" s="28"/>
      <c r="BF184" s="28"/>
      <c r="BG184" s="28"/>
      <c r="BH184" s="28"/>
      <c r="BI184" s="28"/>
      <c r="BJ184" s="28"/>
      <c r="BK184" s="28"/>
      <c r="BL184" s="28"/>
      <c r="BM184" s="28"/>
      <c r="BN184" s="28"/>
      <c r="BO184" s="28"/>
      <c r="BP184" s="28"/>
      <c r="BQ184" s="28"/>
      <c r="BR184" s="28"/>
      <c r="BS184" s="28"/>
      <c r="BT184" s="28"/>
      <c r="BU184" s="28"/>
      <c r="BV184" s="28"/>
      <c r="BW184" s="28"/>
      <c r="BX184" s="28"/>
    </row>
    <row r="185" spans="1:76" hidden="1">
      <c r="A185" s="4">
        <v>8</v>
      </c>
      <c r="B185" s="52" t="s">
        <v>134</v>
      </c>
      <c r="C185" s="12" t="s">
        <v>1482</v>
      </c>
      <c r="D185" s="12" t="s">
        <v>112</v>
      </c>
      <c r="E185" s="12"/>
      <c r="F185" s="12"/>
      <c r="G185" s="92" t="s">
        <v>235</v>
      </c>
      <c r="H185" s="92"/>
      <c r="I185" s="12"/>
      <c r="J185" s="12" t="s">
        <v>149</v>
      </c>
      <c r="K185" s="12"/>
      <c r="L185" s="317" t="str">
        <f t="shared" ca="1" si="8"/>
        <v xml:space="preserve">PUT_REGIST_DATE DATETIME   not null default GETDATE() </v>
      </c>
      <c r="M185" s="28"/>
      <c r="N185" s="28"/>
      <c r="O185" s="28"/>
      <c r="P185" s="28"/>
      <c r="Q185" s="28"/>
      <c r="R185" s="28"/>
      <c r="S185" s="28"/>
      <c r="T185" s="28"/>
      <c r="U185" s="28"/>
      <c r="V185" s="28"/>
      <c r="W185" s="28"/>
      <c r="X185" s="28"/>
      <c r="Y185" s="28"/>
      <c r="Z185" s="28"/>
      <c r="AA185" s="28"/>
      <c r="AB185" s="28"/>
      <c r="AC185" s="28"/>
      <c r="AD185" s="28"/>
      <c r="AE185" s="28"/>
      <c r="AF185" s="28"/>
      <c r="AG185" s="28"/>
      <c r="AH185" s="28"/>
      <c r="AI185" s="28"/>
      <c r="AJ185" s="28"/>
      <c r="AK185" s="28"/>
      <c r="AL185" s="28"/>
      <c r="AM185" s="28"/>
      <c r="AN185" s="28"/>
      <c r="AO185" s="28"/>
      <c r="AP185" s="28"/>
      <c r="AQ185" s="28"/>
      <c r="AR185" s="28"/>
      <c r="AS185" s="28"/>
      <c r="AT185" s="28"/>
      <c r="AU185" s="28"/>
      <c r="AV185" s="28"/>
      <c r="AW185" s="28"/>
      <c r="AX185" s="28"/>
      <c r="AY185" s="28"/>
      <c r="AZ185" s="28"/>
      <c r="BA185" s="28"/>
      <c r="BB185" s="28"/>
      <c r="BC185" s="28"/>
      <c r="BD185" s="28"/>
      <c r="BE185" s="28"/>
      <c r="BF185" s="28"/>
      <c r="BG185" s="28"/>
      <c r="BH185" s="28"/>
      <c r="BI185" s="28"/>
      <c r="BJ185" s="28"/>
      <c r="BK185" s="28"/>
      <c r="BL185" s="28"/>
      <c r="BM185" s="28"/>
      <c r="BN185" s="28"/>
      <c r="BO185" s="28"/>
      <c r="BP185" s="28"/>
      <c r="BQ185" s="28"/>
      <c r="BR185" s="28"/>
      <c r="BS185" s="28"/>
      <c r="BT185" s="28"/>
      <c r="BU185" s="28"/>
      <c r="BV185" s="28"/>
      <c r="BW185" s="28"/>
      <c r="BX185" s="28"/>
    </row>
    <row r="186" spans="1:76" hidden="1">
      <c r="A186" s="28"/>
      <c r="B186" s="28"/>
      <c r="C186" s="28"/>
      <c r="D186" s="28"/>
      <c r="E186" s="28"/>
      <c r="F186" s="28"/>
      <c r="G186" s="28"/>
      <c r="H186" s="28"/>
      <c r="I186" s="28"/>
      <c r="J186" s="28"/>
      <c r="K186" s="28"/>
      <c r="L186" s="319" t="str">
        <f ca="1">"PRIMARY KEY("&amp;IF(OFFSET(C179,0,3,1,1)="PK",C179&amp;IF(OFFSET(C179,1,3,1,1)="","",","),"")&amp;IF(OFFSET(C179,1,3,1,1)="PK",OFFSET(C179,1,0,1,1)&amp;IF(OFFSET(C179,1,0,1,1)="",",",""),"")&amp;"));"</f>
        <v>PRIMARY KEY(PUT_ID));</v>
      </c>
      <c r="M186" s="28"/>
      <c r="N186" s="28"/>
      <c r="O186" s="28"/>
      <c r="P186" s="28"/>
      <c r="Q186" s="28"/>
      <c r="R186" s="28"/>
      <c r="S186" s="28"/>
      <c r="T186" s="28"/>
      <c r="U186" s="28"/>
      <c r="V186" s="28"/>
      <c r="W186" s="28"/>
      <c r="X186" s="28"/>
      <c r="Y186" s="28"/>
      <c r="Z186" s="28"/>
      <c r="AA186" s="28"/>
      <c r="AB186" s="28"/>
      <c r="AC186" s="28"/>
      <c r="AD186" s="28"/>
      <c r="AE186" s="28"/>
      <c r="AF186" s="28"/>
      <c r="AG186" s="28"/>
      <c r="AH186" s="28"/>
      <c r="AI186" s="28"/>
      <c r="AJ186" s="28"/>
      <c r="AK186" s="28"/>
      <c r="AL186" s="28"/>
      <c r="AM186" s="28"/>
      <c r="AN186" s="28"/>
      <c r="AO186" s="28"/>
      <c r="AP186" s="28"/>
      <c r="AQ186" s="28"/>
      <c r="AR186" s="28"/>
      <c r="AS186" s="28"/>
      <c r="AT186" s="28"/>
      <c r="AU186" s="28"/>
      <c r="AV186" s="28"/>
      <c r="AW186" s="28"/>
      <c r="AX186" s="28"/>
      <c r="AY186" s="28"/>
      <c r="AZ186" s="28"/>
      <c r="BA186" s="28"/>
      <c r="BB186" s="28"/>
      <c r="BC186" s="28"/>
      <c r="BD186" s="28"/>
      <c r="BE186" s="28"/>
      <c r="BF186" s="28"/>
      <c r="BG186" s="28"/>
      <c r="BH186" s="28"/>
      <c r="BI186" s="28"/>
      <c r="BJ186" s="28"/>
      <c r="BK186" s="28"/>
      <c r="BL186" s="28"/>
      <c r="BM186" s="28"/>
      <c r="BN186" s="28"/>
      <c r="BO186" s="28"/>
      <c r="BP186" s="28"/>
      <c r="BQ186" s="28"/>
      <c r="BR186" s="28"/>
      <c r="BS186" s="28"/>
      <c r="BT186" s="28"/>
      <c r="BU186" s="28"/>
      <c r="BV186" s="28"/>
      <c r="BW186" s="28"/>
      <c r="BX186" s="28"/>
    </row>
    <row r="187" spans="1:76" hidden="1">
      <c r="B187" s="28"/>
      <c r="C187" s="28"/>
      <c r="D187" s="28"/>
      <c r="E187" s="28"/>
      <c r="F187" s="28"/>
      <c r="G187" s="28"/>
      <c r="H187" s="28"/>
      <c r="I187" s="28"/>
      <c r="J187" s="28"/>
      <c r="K187" s="28"/>
      <c r="L187" s="319" t="s">
        <v>322</v>
      </c>
      <c r="M187" s="28"/>
      <c r="N187" s="28"/>
      <c r="O187" s="28"/>
      <c r="P187" s="28"/>
      <c r="Q187" s="28"/>
      <c r="R187" s="28"/>
      <c r="S187" s="28"/>
      <c r="T187" s="28"/>
      <c r="U187" s="28"/>
      <c r="V187" s="28"/>
      <c r="W187" s="28"/>
      <c r="X187" s="28"/>
      <c r="Y187" s="28"/>
      <c r="Z187" s="28"/>
      <c r="AA187" s="28"/>
      <c r="AB187" s="28"/>
      <c r="AC187" s="28"/>
      <c r="AD187" s="28"/>
      <c r="AE187" s="28"/>
      <c r="AF187" s="28"/>
      <c r="AG187" s="28"/>
      <c r="AH187" s="28"/>
      <c r="AI187" s="28"/>
      <c r="AJ187" s="28"/>
      <c r="AK187" s="28"/>
      <c r="AL187" s="28"/>
      <c r="AM187" s="28"/>
      <c r="AN187" s="28"/>
      <c r="AO187" s="28"/>
      <c r="AP187" s="28"/>
      <c r="AQ187" s="28"/>
      <c r="AR187" s="28"/>
      <c r="AS187" s="28"/>
      <c r="AT187" s="28"/>
      <c r="AU187" s="28"/>
      <c r="AV187" s="28"/>
      <c r="AW187" s="28"/>
      <c r="AX187" s="28"/>
      <c r="AY187" s="28"/>
      <c r="AZ187" s="28"/>
      <c r="BA187" s="28"/>
      <c r="BB187" s="28"/>
      <c r="BC187" s="28"/>
      <c r="BD187" s="28"/>
      <c r="BE187" s="28"/>
      <c r="BF187" s="28"/>
      <c r="BG187" s="28"/>
      <c r="BH187" s="28"/>
      <c r="BI187" s="28"/>
      <c r="BJ187" s="28"/>
      <c r="BK187" s="28"/>
      <c r="BL187" s="28"/>
      <c r="BM187" s="28"/>
      <c r="BN187" s="28"/>
      <c r="BO187" s="28"/>
      <c r="BP187" s="28"/>
      <c r="BQ187" s="28"/>
      <c r="BR187" s="28"/>
      <c r="BS187" s="28"/>
      <c r="BT187" s="28"/>
      <c r="BU187" s="28"/>
      <c r="BV187" s="28"/>
      <c r="BW187" s="28"/>
      <c r="BX187" s="28"/>
    </row>
    <row r="188" spans="1:76">
      <c r="A188" s="539" t="s">
        <v>285</v>
      </c>
      <c r="B188" s="540"/>
      <c r="C188" s="553" t="s">
        <v>351</v>
      </c>
      <c r="D188" s="554"/>
      <c r="E188" s="539" t="s">
        <v>287</v>
      </c>
      <c r="F188" s="540"/>
      <c r="G188" s="254"/>
      <c r="H188" s="254"/>
      <c r="I188" s="254"/>
      <c r="J188" s="254"/>
      <c r="K188" s="555" t="s">
        <v>1902</v>
      </c>
      <c r="L188" s="317" t="str">
        <f>"/*"&amp;C189&amp;"*/"</f>
        <v>/*资讯套餐（叶子）-产品关系表*/</v>
      </c>
      <c r="M188" s="28"/>
      <c r="N188" s="28"/>
      <c r="O188" s="28"/>
      <c r="P188" s="28"/>
      <c r="Q188" s="28"/>
      <c r="R188" s="28"/>
      <c r="S188" s="28"/>
      <c r="T188" s="28"/>
      <c r="U188" s="28"/>
      <c r="V188" s="28"/>
      <c r="W188" s="28"/>
      <c r="X188" s="28"/>
      <c r="Y188" s="28"/>
      <c r="Z188" s="28"/>
      <c r="AA188" s="28"/>
      <c r="AB188" s="28"/>
      <c r="AC188" s="28"/>
      <c r="AD188" s="28"/>
      <c r="AE188" s="28"/>
      <c r="AF188" s="28"/>
      <c r="AG188" s="28"/>
      <c r="AH188" s="28"/>
      <c r="AI188" s="28"/>
      <c r="AJ188" s="28"/>
      <c r="AK188" s="28"/>
      <c r="AL188" s="28"/>
      <c r="AM188" s="28"/>
      <c r="AN188" s="28"/>
      <c r="AO188" s="28"/>
      <c r="AP188" s="28"/>
      <c r="AQ188" s="28"/>
      <c r="AR188" s="28"/>
      <c r="AS188" s="28"/>
      <c r="AT188" s="28"/>
      <c r="AU188" s="28"/>
      <c r="AV188" s="28"/>
      <c r="AW188" s="28"/>
      <c r="AX188" s="28"/>
      <c r="AY188" s="28"/>
      <c r="AZ188" s="28"/>
      <c r="BA188" s="28"/>
      <c r="BB188" s="28"/>
      <c r="BC188" s="28"/>
      <c r="BD188" s="28"/>
      <c r="BE188" s="28"/>
      <c r="BF188" s="28"/>
      <c r="BG188" s="28"/>
      <c r="BH188" s="28"/>
      <c r="BI188" s="28"/>
      <c r="BJ188" s="28"/>
      <c r="BK188" s="28"/>
      <c r="BL188" s="28"/>
      <c r="BM188" s="28"/>
      <c r="BN188" s="28"/>
      <c r="BO188" s="28"/>
      <c r="BP188" s="28"/>
      <c r="BQ188" s="28"/>
      <c r="BR188" s="28"/>
      <c r="BS188" s="28"/>
      <c r="BT188" s="28"/>
      <c r="BU188" s="28"/>
      <c r="BV188" s="28"/>
      <c r="BW188" s="28"/>
      <c r="BX188" s="28"/>
    </row>
    <row r="189" spans="1:76">
      <c r="A189" s="539" t="s">
        <v>288</v>
      </c>
      <c r="B189" s="540"/>
      <c r="C189" s="553" t="s">
        <v>1830</v>
      </c>
      <c r="D189" s="554"/>
      <c r="E189" s="539" t="s">
        <v>289</v>
      </c>
      <c r="F189" s="540"/>
      <c r="G189" s="254"/>
      <c r="H189" s="254"/>
      <c r="I189" s="254"/>
      <c r="J189" s="254"/>
      <c r="K189" s="556"/>
      <c r="L189" s="317" t="str">
        <f>"/*"&amp;C190&amp;"*/"</f>
        <v>/**/</v>
      </c>
      <c r="M189" s="28"/>
      <c r="N189" s="28"/>
      <c r="O189" s="28"/>
      <c r="P189" s="28"/>
      <c r="Q189" s="28"/>
      <c r="R189" s="28"/>
      <c r="S189" s="28"/>
      <c r="T189" s="28"/>
      <c r="U189" s="28"/>
      <c r="V189" s="28"/>
      <c r="W189" s="28"/>
      <c r="X189" s="28"/>
      <c r="Y189" s="28"/>
      <c r="Z189" s="28"/>
      <c r="AA189" s="28"/>
      <c r="AB189" s="28"/>
      <c r="AC189" s="28"/>
      <c r="AD189" s="28"/>
      <c r="AE189" s="28"/>
      <c r="AF189" s="28"/>
      <c r="AG189" s="28"/>
      <c r="AH189" s="28"/>
      <c r="AI189" s="28"/>
      <c r="AJ189" s="28"/>
      <c r="AK189" s="28"/>
      <c r="AL189" s="28"/>
      <c r="AM189" s="28"/>
      <c r="AN189" s="28"/>
      <c r="AO189" s="28"/>
      <c r="AP189" s="28"/>
      <c r="AQ189" s="28"/>
      <c r="AR189" s="28"/>
      <c r="AS189" s="28"/>
      <c r="AT189" s="28"/>
      <c r="AU189" s="28"/>
      <c r="AV189" s="28"/>
      <c r="AW189" s="28"/>
      <c r="AX189" s="28"/>
      <c r="AY189" s="28"/>
      <c r="AZ189" s="28"/>
      <c r="BA189" s="28"/>
      <c r="BB189" s="28"/>
      <c r="BC189" s="28"/>
      <c r="BD189" s="28"/>
      <c r="BE189" s="28"/>
      <c r="BF189" s="28"/>
      <c r="BG189" s="28"/>
      <c r="BH189" s="28"/>
      <c r="BI189" s="28"/>
      <c r="BJ189" s="28"/>
      <c r="BK189" s="28"/>
      <c r="BL189" s="28"/>
      <c r="BM189" s="28"/>
      <c r="BN189" s="28"/>
      <c r="BO189" s="28"/>
      <c r="BP189" s="28"/>
      <c r="BQ189" s="28"/>
      <c r="BR189" s="28"/>
      <c r="BS189" s="28"/>
      <c r="BT189" s="28"/>
      <c r="BU189" s="28"/>
      <c r="BV189" s="28"/>
      <c r="BW189" s="28"/>
      <c r="BX189" s="28"/>
    </row>
    <row r="190" spans="1:76">
      <c r="A190" s="539" t="s">
        <v>290</v>
      </c>
      <c r="B190" s="540"/>
      <c r="C190" s="546"/>
      <c r="D190" s="547"/>
      <c r="E190" s="547"/>
      <c r="F190" s="547"/>
      <c r="G190" s="547"/>
      <c r="H190" s="547"/>
      <c r="I190" s="547"/>
      <c r="J190" s="547"/>
      <c r="K190" s="548"/>
      <c r="L190" s="318" t="str">
        <f>"if exists (select * from sysobjects where id = object_id(N'["&amp;K188&amp;"]') and OBJECTPROPERTY(id, N'IsUserTable')= 1)"</f>
        <v>if exists (select * from sysobjects where id = object_id(N'[LZ_INF_PRODUCT_REL]') and OBJECTPROPERTY(id, N'IsUserTable')= 1)</v>
      </c>
      <c r="M190" s="28"/>
      <c r="N190" s="28"/>
      <c r="O190" s="28"/>
      <c r="P190" s="28"/>
      <c r="Q190" s="28"/>
      <c r="R190" s="28"/>
      <c r="S190" s="28"/>
      <c r="T190" s="28"/>
      <c r="U190" s="28"/>
      <c r="V190" s="28"/>
      <c r="W190" s="28"/>
      <c r="X190" s="28"/>
      <c r="Y190" s="28"/>
      <c r="Z190" s="28"/>
      <c r="AA190" s="28"/>
      <c r="AB190" s="28"/>
      <c r="AC190" s="28"/>
      <c r="AD190" s="28"/>
      <c r="AE190" s="28"/>
      <c r="AF190" s="28"/>
      <c r="AG190" s="28"/>
      <c r="AH190" s="28"/>
      <c r="AI190" s="28"/>
      <c r="AJ190" s="28"/>
      <c r="AK190" s="28"/>
      <c r="AL190" s="28"/>
      <c r="AM190" s="28"/>
      <c r="AN190" s="28"/>
      <c r="AO190" s="28"/>
      <c r="AP190" s="28"/>
      <c r="AQ190" s="28"/>
      <c r="AR190" s="28"/>
      <c r="AS190" s="28"/>
      <c r="AT190" s="28"/>
      <c r="AU190" s="28"/>
      <c r="AV190" s="28"/>
      <c r="AW190" s="28"/>
      <c r="AX190" s="28"/>
      <c r="AY190" s="28"/>
      <c r="AZ190" s="28"/>
      <c r="BA190" s="28"/>
      <c r="BB190" s="28"/>
      <c r="BC190" s="28"/>
      <c r="BD190" s="28"/>
      <c r="BE190" s="28"/>
      <c r="BF190" s="28"/>
      <c r="BG190" s="28"/>
      <c r="BH190" s="28"/>
      <c r="BI190" s="28"/>
      <c r="BJ190" s="28"/>
      <c r="BK190" s="28"/>
      <c r="BL190" s="28"/>
      <c r="BM190" s="28"/>
      <c r="BN190" s="28"/>
      <c r="BO190" s="28"/>
      <c r="BP190" s="28"/>
      <c r="BQ190" s="28"/>
      <c r="BR190" s="28"/>
      <c r="BS190" s="28"/>
      <c r="BT190" s="28"/>
      <c r="BU190" s="28"/>
      <c r="BV190" s="28"/>
      <c r="BW190" s="28"/>
      <c r="BX190" s="28"/>
    </row>
    <row r="191" spans="1:76">
      <c r="A191" s="251"/>
      <c r="B191" s="253"/>
      <c r="C191" s="252"/>
      <c r="D191" s="252"/>
      <c r="E191" s="252"/>
      <c r="F191" s="252"/>
      <c r="G191" s="252"/>
      <c r="H191" s="252"/>
      <c r="I191" s="252"/>
      <c r="J191" s="252"/>
      <c r="K191" s="252"/>
      <c r="L191" s="318" t="str">
        <f>"DROP TABLE "&amp;K188</f>
        <v>DROP TABLE LZ_INF_PRODUCT_REL</v>
      </c>
      <c r="M191" s="28"/>
      <c r="N191" s="28"/>
      <c r="O191" s="28"/>
      <c r="P191" s="28"/>
      <c r="Q191" s="28"/>
      <c r="R191" s="28"/>
      <c r="S191" s="28"/>
      <c r="T191" s="28"/>
      <c r="U191" s="28"/>
      <c r="V191" s="28"/>
      <c r="W191" s="28"/>
      <c r="X191" s="28"/>
      <c r="Y191" s="28"/>
      <c r="Z191" s="28"/>
      <c r="AA191" s="28"/>
      <c r="AB191" s="28"/>
      <c r="AC191" s="28"/>
      <c r="AD191" s="28"/>
      <c r="AE191" s="28"/>
      <c r="AF191" s="28"/>
      <c r="AG191" s="28"/>
      <c r="AH191" s="28"/>
      <c r="AI191" s="28"/>
      <c r="AJ191" s="28"/>
      <c r="AK191" s="28"/>
      <c r="AL191" s="28"/>
      <c r="AM191" s="28"/>
      <c r="AN191" s="28"/>
      <c r="AO191" s="28"/>
      <c r="AP191" s="28"/>
      <c r="AQ191" s="28"/>
      <c r="AR191" s="28"/>
      <c r="AS191" s="28"/>
      <c r="AT191" s="28"/>
      <c r="AU191" s="28"/>
      <c r="AV191" s="28"/>
      <c r="AW191" s="28"/>
      <c r="AX191" s="28"/>
      <c r="AY191" s="28"/>
      <c r="AZ191" s="28"/>
      <c r="BA191" s="28"/>
      <c r="BB191" s="28"/>
      <c r="BC191" s="28"/>
      <c r="BD191" s="28"/>
      <c r="BE191" s="28"/>
      <c r="BF191" s="28"/>
      <c r="BG191" s="28"/>
      <c r="BH191" s="28"/>
      <c r="BI191" s="28"/>
      <c r="BJ191" s="28"/>
      <c r="BK191" s="28"/>
      <c r="BL191" s="28"/>
      <c r="BM191" s="28"/>
      <c r="BN191" s="28"/>
      <c r="BO191" s="28"/>
      <c r="BP191" s="28"/>
      <c r="BQ191" s="28"/>
      <c r="BR191" s="28"/>
      <c r="BS191" s="28"/>
      <c r="BT191" s="28"/>
      <c r="BU191" s="28"/>
      <c r="BV191" s="28"/>
      <c r="BW191" s="28"/>
      <c r="BX191" s="28"/>
    </row>
    <row r="192" spans="1:76">
      <c r="A192" s="1"/>
      <c r="B192" s="50"/>
      <c r="C192" s="1"/>
      <c r="D192" s="2"/>
      <c r="E192" s="1"/>
      <c r="F192" s="1"/>
      <c r="G192" s="1"/>
      <c r="H192" s="1"/>
      <c r="I192" s="1"/>
      <c r="J192" s="1"/>
      <c r="K192" s="1"/>
      <c r="L192" s="319" t="str">
        <f>"GO "</f>
        <v xml:space="preserve">GO </v>
      </c>
      <c r="M192" s="28"/>
      <c r="N192" s="28"/>
      <c r="O192" s="28"/>
      <c r="P192" s="28"/>
      <c r="Q192" s="28"/>
      <c r="R192" s="28"/>
      <c r="S192" s="28"/>
      <c r="T192" s="28"/>
      <c r="U192" s="28"/>
      <c r="V192" s="28"/>
      <c r="W192" s="28"/>
      <c r="X192" s="28"/>
      <c r="Y192" s="28"/>
      <c r="Z192" s="28"/>
      <c r="AA192" s="28"/>
      <c r="AB192" s="28"/>
      <c r="AC192" s="28"/>
      <c r="AD192" s="28"/>
      <c r="AE192" s="28"/>
      <c r="AF192" s="28"/>
      <c r="AG192" s="28"/>
      <c r="AH192" s="28"/>
      <c r="AI192" s="28"/>
      <c r="AJ192" s="28"/>
      <c r="AK192" s="28"/>
      <c r="AL192" s="28"/>
      <c r="AM192" s="28"/>
      <c r="AN192" s="28"/>
      <c r="AO192" s="28"/>
      <c r="AP192" s="28"/>
      <c r="AQ192" s="28"/>
      <c r="AR192" s="28"/>
      <c r="AS192" s="28"/>
      <c r="AT192" s="28"/>
      <c r="AU192" s="28"/>
      <c r="AV192" s="28"/>
      <c r="AW192" s="28"/>
      <c r="AX192" s="28"/>
      <c r="AY192" s="28"/>
      <c r="AZ192" s="28"/>
      <c r="BA192" s="28"/>
      <c r="BB192" s="28"/>
      <c r="BC192" s="28"/>
      <c r="BD192" s="28"/>
      <c r="BE192" s="28"/>
      <c r="BF192" s="28"/>
      <c r="BG192" s="28"/>
      <c r="BH192" s="28"/>
      <c r="BI192" s="28"/>
      <c r="BJ192" s="28"/>
      <c r="BK192" s="28"/>
      <c r="BL192" s="28"/>
      <c r="BM192" s="28"/>
      <c r="BN192" s="28"/>
      <c r="BO192" s="28"/>
      <c r="BP192" s="28"/>
      <c r="BQ192" s="28"/>
      <c r="BR192" s="28"/>
      <c r="BS192" s="28"/>
      <c r="BT192" s="28"/>
      <c r="BU192" s="28"/>
      <c r="BV192" s="28"/>
      <c r="BW192" s="28"/>
      <c r="BX192" s="28"/>
    </row>
    <row r="193" spans="1:76">
      <c r="A193" s="3" t="s">
        <v>291</v>
      </c>
      <c r="B193" s="51" t="s">
        <v>292</v>
      </c>
      <c r="C193" s="3" t="s">
        <v>293</v>
      </c>
      <c r="D193" s="3" t="s">
        <v>3</v>
      </c>
      <c r="E193" s="3" t="s">
        <v>294</v>
      </c>
      <c r="F193" s="3" t="s">
        <v>295</v>
      </c>
      <c r="G193" s="3" t="s">
        <v>296</v>
      </c>
      <c r="H193" s="3" t="s">
        <v>297</v>
      </c>
      <c r="I193" s="3" t="s">
        <v>298</v>
      </c>
      <c r="J193" s="3" t="s">
        <v>299</v>
      </c>
      <c r="K193" s="3" t="s">
        <v>300</v>
      </c>
      <c r="L193" s="317" t="str">
        <f>"CREATE TABLE "&amp;K188&amp;"("</f>
        <v>CREATE TABLE LZ_INF_PRODUCT_REL(</v>
      </c>
      <c r="M193" s="28"/>
      <c r="N193" s="28"/>
      <c r="O193" s="28"/>
      <c r="P193" s="28"/>
      <c r="Q193" s="28"/>
      <c r="R193" s="28"/>
      <c r="S193" s="28"/>
      <c r="T193" s="28"/>
      <c r="U193" s="28"/>
      <c r="V193" s="28"/>
      <c r="W193" s="28"/>
      <c r="X193" s="28"/>
      <c r="Y193" s="28"/>
      <c r="Z193" s="28"/>
      <c r="AA193" s="28"/>
      <c r="AB193" s="28"/>
      <c r="AC193" s="28"/>
      <c r="AD193" s="28"/>
      <c r="AE193" s="28"/>
      <c r="AF193" s="28"/>
      <c r="AG193" s="28"/>
      <c r="AH193" s="28"/>
      <c r="AI193" s="28"/>
      <c r="AJ193" s="28"/>
      <c r="AK193" s="28"/>
      <c r="AL193" s="28"/>
      <c r="AM193" s="28"/>
      <c r="AN193" s="28"/>
      <c r="AO193" s="28"/>
      <c r="AP193" s="28"/>
      <c r="AQ193" s="28"/>
      <c r="AR193" s="28"/>
      <c r="AS193" s="28"/>
      <c r="AT193" s="28"/>
      <c r="AU193" s="28"/>
      <c r="AV193" s="28"/>
      <c r="AW193" s="28"/>
      <c r="AX193" s="28"/>
      <c r="AY193" s="28"/>
      <c r="AZ193" s="28"/>
      <c r="BA193" s="28"/>
      <c r="BB193" s="28"/>
      <c r="BC193" s="28"/>
      <c r="BD193" s="28"/>
      <c r="BE193" s="28"/>
      <c r="BF193" s="28"/>
      <c r="BG193" s="28"/>
      <c r="BH193" s="28"/>
      <c r="BI193" s="28"/>
      <c r="BJ193" s="28"/>
      <c r="BK193" s="28"/>
      <c r="BL193" s="28"/>
      <c r="BM193" s="28"/>
      <c r="BN193" s="28"/>
      <c r="BO193" s="28"/>
      <c r="BP193" s="28"/>
      <c r="BQ193" s="28"/>
      <c r="BR193" s="28"/>
      <c r="BS193" s="28"/>
      <c r="BT193" s="28"/>
      <c r="BU193" s="28"/>
      <c r="BV193" s="28"/>
      <c r="BW193" s="28"/>
      <c r="BX193" s="28"/>
    </row>
    <row r="194" spans="1:76">
      <c r="A194" s="4">
        <v>1</v>
      </c>
      <c r="B194" s="52" t="s">
        <v>44</v>
      </c>
      <c r="C194" s="12" t="s">
        <v>1903</v>
      </c>
      <c r="D194" s="12" t="s">
        <v>1651</v>
      </c>
      <c r="E194" s="12"/>
      <c r="F194" s="12" t="s">
        <v>302</v>
      </c>
      <c r="G194" s="12"/>
      <c r="H194" s="12"/>
      <c r="I194" s="12"/>
      <c r="J194" s="12" t="s">
        <v>149</v>
      </c>
      <c r="K194" s="45" t="s">
        <v>1648</v>
      </c>
      <c r="L194" s="317" t="str">
        <f t="shared" ref="L194:L200" ca="1" si="9">C194&amp;" "&amp;D194&amp;IF(OR(D194="DATETIME",D194="INT",D194="DATE",D194="TEXT"),E194,"("&amp;E194&amp;")")&amp;" "&amp;" "&amp;H194&amp;" "&amp;J194&amp;IF(G194&lt;&gt;""," default "&amp;G194&amp;" ","")&amp;IF(I194&lt;&gt;""," identity("&amp;I194&amp;") ","")&amp;IF(OFFSET(C194,1,0,1,1)="","",",")</f>
        <v>IPR_PACK_ID INT   not null,</v>
      </c>
      <c r="M194" s="28"/>
      <c r="N194" s="28"/>
      <c r="O194" s="28"/>
      <c r="P194" s="28"/>
      <c r="Q194" s="28"/>
      <c r="R194" s="28"/>
      <c r="S194" s="28"/>
      <c r="T194" s="28"/>
      <c r="U194" s="28"/>
      <c r="V194" s="28"/>
      <c r="W194" s="28"/>
      <c r="X194" s="28"/>
      <c r="Y194" s="28"/>
      <c r="Z194" s="28"/>
      <c r="AA194" s="28"/>
      <c r="AB194" s="28"/>
      <c r="AC194" s="28"/>
      <c r="AD194" s="28"/>
      <c r="AE194" s="28"/>
      <c r="AF194" s="28"/>
      <c r="AG194" s="28"/>
      <c r="AH194" s="28"/>
      <c r="AI194" s="28"/>
      <c r="AJ194" s="28"/>
      <c r="AK194" s="28"/>
      <c r="AL194" s="28"/>
      <c r="AM194" s="28"/>
      <c r="AN194" s="28"/>
      <c r="AO194" s="28"/>
      <c r="AP194" s="28"/>
      <c r="AQ194" s="28"/>
      <c r="AR194" s="28"/>
      <c r="AS194" s="28"/>
      <c r="AT194" s="28"/>
      <c r="AU194" s="28"/>
      <c r="AV194" s="28"/>
      <c r="AW194" s="28"/>
      <c r="AX194" s="28"/>
      <c r="AY194" s="28"/>
      <c r="AZ194" s="28"/>
      <c r="BA194" s="28"/>
      <c r="BB194" s="28"/>
      <c r="BC194" s="28"/>
      <c r="BD194" s="28"/>
      <c r="BE194" s="28"/>
      <c r="BF194" s="28"/>
      <c r="BG194" s="28"/>
      <c r="BH194" s="28"/>
      <c r="BI194" s="28"/>
      <c r="BJ194" s="28"/>
      <c r="BK194" s="28"/>
      <c r="BL194" s="28"/>
      <c r="BM194" s="28"/>
      <c r="BN194" s="28"/>
      <c r="BO194" s="28"/>
      <c r="BP194" s="28"/>
      <c r="BQ194" s="28"/>
      <c r="BR194" s="28"/>
      <c r="BS194" s="28"/>
      <c r="BT194" s="28"/>
      <c r="BU194" s="28"/>
      <c r="BV194" s="28"/>
      <c r="BW194" s="28"/>
      <c r="BX194" s="28"/>
    </row>
    <row r="195" spans="1:76">
      <c r="A195" s="4">
        <v>2</v>
      </c>
      <c r="B195" s="52" t="s">
        <v>347</v>
      </c>
      <c r="C195" s="12" t="s">
        <v>1901</v>
      </c>
      <c r="D195" s="12" t="s">
        <v>326</v>
      </c>
      <c r="E195" s="12"/>
      <c r="F195" s="12" t="s">
        <v>302</v>
      </c>
      <c r="G195" s="12"/>
      <c r="H195" s="12"/>
      <c r="I195" s="12"/>
      <c r="J195" s="12" t="s">
        <v>149</v>
      </c>
      <c r="K195" s="45" t="s">
        <v>28</v>
      </c>
      <c r="L195" s="317" t="str">
        <f t="shared" ca="1" si="9"/>
        <v>IPR_PRODUCT_ID INT   not null,</v>
      </c>
      <c r="M195" s="28"/>
      <c r="N195" s="28"/>
      <c r="O195" s="28"/>
      <c r="P195" s="28"/>
      <c r="Q195" s="28"/>
      <c r="R195" s="28"/>
      <c r="S195" s="28"/>
      <c r="T195" s="28"/>
      <c r="U195" s="28"/>
      <c r="V195" s="28"/>
      <c r="W195" s="28"/>
      <c r="X195" s="28"/>
      <c r="Y195" s="28"/>
      <c r="Z195" s="28"/>
      <c r="AA195" s="28"/>
      <c r="AB195" s="28"/>
      <c r="AC195" s="28"/>
      <c r="AD195" s="28"/>
    </row>
    <row r="196" spans="1:76">
      <c r="A196" s="4">
        <v>3</v>
      </c>
      <c r="B196" s="52" t="s">
        <v>352</v>
      </c>
      <c r="C196" s="12" t="s">
        <v>1674</v>
      </c>
      <c r="D196" s="12" t="s">
        <v>311</v>
      </c>
      <c r="E196" s="12" t="s">
        <v>353</v>
      </c>
      <c r="F196" s="12"/>
      <c r="G196" s="12"/>
      <c r="H196" s="12"/>
      <c r="I196" s="12"/>
      <c r="J196" s="12" t="s">
        <v>149</v>
      </c>
      <c r="K196" s="142" t="s">
        <v>1834</v>
      </c>
      <c r="L196" s="317" t="str">
        <f t="shared" ca="1" si="9"/>
        <v>IPR_PACKPRICE NUMERIC(20,2)   not null,</v>
      </c>
      <c r="M196" s="28"/>
      <c r="N196" s="28"/>
      <c r="O196" s="28"/>
      <c r="P196" s="28"/>
      <c r="Q196" s="28"/>
      <c r="R196" s="28"/>
      <c r="S196" s="28"/>
      <c r="T196" s="28"/>
      <c r="U196" s="28"/>
      <c r="V196" s="28"/>
      <c r="W196" s="28"/>
      <c r="X196" s="28"/>
      <c r="Y196" s="28"/>
      <c r="Z196" s="28"/>
      <c r="AA196" s="28"/>
      <c r="AB196" s="28"/>
      <c r="AC196" s="28"/>
      <c r="AD196" s="28"/>
    </row>
    <row r="197" spans="1:76">
      <c r="A197" s="4">
        <v>4</v>
      </c>
      <c r="B197" s="52" t="s">
        <v>1831</v>
      </c>
      <c r="C197" s="12" t="s">
        <v>1829</v>
      </c>
      <c r="D197" s="12" t="s">
        <v>311</v>
      </c>
      <c r="E197" s="12" t="s">
        <v>1878</v>
      </c>
      <c r="F197" s="12"/>
      <c r="G197" s="12"/>
      <c r="H197" s="12"/>
      <c r="I197" s="12"/>
      <c r="J197" s="12"/>
      <c r="K197" s="45" t="s">
        <v>1835</v>
      </c>
      <c r="L197" s="317" t="str">
        <f t="shared" ca="1" si="9"/>
        <v>IPR_PERCENT NUMERIC(20,18)   ,</v>
      </c>
      <c r="M197" s="28"/>
      <c r="N197" s="28"/>
      <c r="O197" s="28"/>
      <c r="P197" s="28"/>
      <c r="Q197" s="28"/>
      <c r="R197" s="28"/>
      <c r="S197" s="28"/>
      <c r="T197" s="28"/>
      <c r="U197" s="28"/>
      <c r="V197" s="28"/>
      <c r="W197" s="28"/>
      <c r="X197" s="28"/>
      <c r="Y197" s="28"/>
      <c r="Z197" s="28"/>
      <c r="AA197" s="28"/>
      <c r="AB197" s="28"/>
      <c r="AC197" s="28"/>
      <c r="AD197" s="28"/>
    </row>
    <row r="198" spans="1:76">
      <c r="A198" s="4">
        <v>5</v>
      </c>
      <c r="B198" s="52" t="s">
        <v>1832</v>
      </c>
      <c r="C198" s="12" t="s">
        <v>1833</v>
      </c>
      <c r="D198" s="12" t="s">
        <v>311</v>
      </c>
      <c r="E198" s="12" t="s">
        <v>1878</v>
      </c>
      <c r="F198" s="12"/>
      <c r="G198" s="12"/>
      <c r="H198" s="12"/>
      <c r="I198" s="12"/>
      <c r="J198" s="12"/>
      <c r="K198" s="45" t="s">
        <v>1836</v>
      </c>
      <c r="L198" s="317" t="str">
        <f t="shared" ca="1" si="9"/>
        <v>IPR_TOTAL_PERCENT NUMERIC(20,18)   ,</v>
      </c>
      <c r="M198" s="28"/>
      <c r="N198" s="28"/>
      <c r="O198" s="28"/>
      <c r="P198" s="28"/>
      <c r="Q198" s="28"/>
      <c r="R198" s="28"/>
      <c r="S198" s="28"/>
      <c r="T198" s="28"/>
      <c r="U198" s="28"/>
      <c r="V198" s="28"/>
      <c r="W198" s="28"/>
      <c r="X198" s="28"/>
      <c r="Y198" s="28"/>
      <c r="Z198" s="28"/>
      <c r="AA198" s="28"/>
      <c r="AB198" s="28"/>
      <c r="AC198" s="28"/>
      <c r="AD198" s="28"/>
    </row>
    <row r="199" spans="1:76">
      <c r="A199" s="4">
        <v>6</v>
      </c>
      <c r="B199" s="52" t="s">
        <v>319</v>
      </c>
      <c r="C199" s="12" t="s">
        <v>1642</v>
      </c>
      <c r="D199" s="12" t="s">
        <v>998</v>
      </c>
      <c r="E199" s="12"/>
      <c r="F199" s="12"/>
      <c r="G199" s="12"/>
      <c r="H199" s="12"/>
      <c r="I199" s="12"/>
      <c r="J199" s="12" t="s">
        <v>149</v>
      </c>
      <c r="K199" s="12"/>
      <c r="L199" s="317" t="str">
        <f t="shared" ca="1" si="9"/>
        <v>IPR_REGISTOR INT   not null,</v>
      </c>
      <c r="M199" s="28"/>
      <c r="N199" s="28"/>
      <c r="O199" s="28"/>
      <c r="P199" s="28"/>
      <c r="Q199" s="28"/>
      <c r="R199" s="28"/>
      <c r="S199" s="28"/>
      <c r="T199" s="28"/>
      <c r="U199" s="28"/>
      <c r="V199" s="28"/>
      <c r="W199" s="28"/>
      <c r="X199" s="28"/>
      <c r="Y199" s="28"/>
      <c r="Z199" s="28"/>
      <c r="AA199" s="28"/>
      <c r="AB199" s="28"/>
      <c r="AC199" s="28"/>
      <c r="AD199" s="28"/>
    </row>
    <row r="200" spans="1:76">
      <c r="A200" s="4">
        <v>7</v>
      </c>
      <c r="B200" s="52" t="s">
        <v>320</v>
      </c>
      <c r="C200" s="12" t="s">
        <v>1643</v>
      </c>
      <c r="D200" s="12" t="s">
        <v>306</v>
      </c>
      <c r="E200" s="12"/>
      <c r="F200" s="12"/>
      <c r="G200" s="92" t="s">
        <v>321</v>
      </c>
      <c r="H200" s="92"/>
      <c r="I200" s="12"/>
      <c r="J200" s="12" t="s">
        <v>149</v>
      </c>
      <c r="K200" s="12"/>
      <c r="L200" s="317" t="str">
        <f t="shared" ca="1" si="9"/>
        <v xml:space="preserve">IPR_REGIST_DATE DATETIME   not null default GETDATE() </v>
      </c>
      <c r="M200" s="28"/>
      <c r="N200" s="28"/>
      <c r="O200" s="28"/>
      <c r="P200" s="28"/>
      <c r="Q200" s="28"/>
      <c r="R200" s="28"/>
      <c r="S200" s="28"/>
      <c r="T200" s="28"/>
      <c r="U200" s="28"/>
      <c r="V200" s="28"/>
      <c r="W200" s="28"/>
      <c r="X200" s="28"/>
      <c r="Y200" s="28"/>
      <c r="Z200" s="28"/>
      <c r="AA200" s="28"/>
      <c r="AB200" s="28"/>
      <c r="AC200" s="28"/>
      <c r="AD200" s="28"/>
    </row>
    <row r="201" spans="1:76">
      <c r="A201" s="28"/>
      <c r="B201" s="28"/>
      <c r="C201" s="28"/>
      <c r="D201" s="28"/>
      <c r="E201" s="28"/>
      <c r="F201" s="28"/>
      <c r="G201" s="28"/>
      <c r="H201" s="28"/>
      <c r="I201" s="28"/>
      <c r="J201" s="28"/>
      <c r="K201" s="28"/>
      <c r="L201" s="319" t="str">
        <f ca="1">"PRIMARY KEY("&amp;IF(OFFSET(C194,0,3,1,1)="PK",C194&amp;IF(OFFSET(C194,1,3,1,1)="","",","),"")&amp;IF(OFFSET(C194,1,3,1,1)="PK",OFFSET(C194,1,0,1,1)&amp;IF(OFFSET(C194,1,0,1,1)="",",",""),"")&amp;"));"</f>
        <v>PRIMARY KEY(IPR_PACK_ID,IPR_PRODUCT_ID));</v>
      </c>
      <c r="M201" s="28"/>
      <c r="N201" s="28"/>
      <c r="O201" s="28"/>
      <c r="P201" s="28"/>
      <c r="Q201" s="28"/>
      <c r="R201" s="28"/>
      <c r="S201" s="28"/>
      <c r="T201" s="28"/>
      <c r="U201" s="28"/>
      <c r="V201" s="28"/>
      <c r="W201" s="28"/>
      <c r="X201" s="28"/>
      <c r="Y201" s="28"/>
      <c r="Z201" s="28"/>
      <c r="AA201" s="28"/>
      <c r="AB201" s="28"/>
      <c r="AC201" s="28"/>
      <c r="AD201" s="28"/>
    </row>
    <row r="202" spans="1:76" ht="15.75" customHeight="1">
      <c r="A202" s="28"/>
      <c r="B202" s="28"/>
      <c r="C202" s="28"/>
      <c r="D202" s="28"/>
      <c r="E202" s="28"/>
      <c r="F202" s="28"/>
      <c r="G202" s="28"/>
      <c r="H202" s="28"/>
      <c r="I202" s="28"/>
      <c r="J202" s="28"/>
      <c r="K202" s="28"/>
      <c r="L202" s="319" t="s">
        <v>322</v>
      </c>
      <c r="M202" s="28"/>
      <c r="N202" s="28"/>
      <c r="O202" s="28"/>
      <c r="P202" s="28"/>
      <c r="Q202" s="28"/>
      <c r="R202" s="28"/>
      <c r="S202" s="28"/>
      <c r="T202" s="28"/>
      <c r="U202" s="28"/>
      <c r="V202" s="28"/>
      <c r="W202" s="28"/>
      <c r="X202" s="28"/>
      <c r="Y202" s="28"/>
      <c r="Z202" s="28"/>
      <c r="AA202" s="28"/>
      <c r="AB202" s="28"/>
      <c r="AC202" s="28"/>
      <c r="AD202" s="28"/>
    </row>
    <row r="203" spans="1:76" ht="20.25" customHeight="1">
      <c r="A203" s="539" t="s">
        <v>285</v>
      </c>
      <c r="B203" s="552"/>
      <c r="C203" s="557" t="s">
        <v>1623</v>
      </c>
      <c r="D203" s="557"/>
      <c r="E203" s="558" t="s">
        <v>287</v>
      </c>
      <c r="F203" s="558"/>
      <c r="G203" s="276"/>
      <c r="H203" s="276"/>
      <c r="I203" s="276"/>
      <c r="J203" s="276"/>
      <c r="K203" s="559" t="s">
        <v>1698</v>
      </c>
      <c r="L203" s="317" t="str">
        <f>"/*"&amp;C204&amp;"*/"</f>
        <v>/*短信套餐表*/</v>
      </c>
      <c r="M203" s="28"/>
      <c r="N203" s="28"/>
      <c r="O203" s="28"/>
      <c r="P203" s="28"/>
      <c r="Q203" s="28"/>
      <c r="R203" s="28"/>
      <c r="S203" s="28"/>
      <c r="T203" s="28"/>
      <c r="U203" s="28"/>
      <c r="V203" s="28"/>
      <c r="W203" s="28"/>
      <c r="X203" s="28"/>
      <c r="Y203" s="28"/>
      <c r="Z203" s="28"/>
      <c r="AA203" s="28"/>
      <c r="AB203" s="28"/>
      <c r="AC203" s="28"/>
      <c r="AD203" s="28"/>
      <c r="AE203" s="28"/>
      <c r="AF203" s="28"/>
      <c r="AG203" s="28"/>
      <c r="AH203" s="28"/>
      <c r="AI203" s="28"/>
      <c r="AJ203" s="28"/>
      <c r="AK203" s="28"/>
      <c r="AL203" s="28"/>
      <c r="AM203" s="28"/>
      <c r="AN203" s="28"/>
      <c r="AO203" s="28"/>
      <c r="AP203" s="28"/>
      <c r="AQ203" s="28"/>
      <c r="AR203" s="28"/>
      <c r="AS203" s="28"/>
      <c r="AT203" s="28"/>
      <c r="AU203" s="28"/>
      <c r="AV203" s="28"/>
      <c r="AW203" s="28"/>
      <c r="AX203" s="28"/>
      <c r="AY203" s="28"/>
      <c r="AZ203" s="28"/>
      <c r="BA203" s="28"/>
      <c r="BB203" s="28"/>
      <c r="BC203" s="28"/>
      <c r="BD203" s="28"/>
      <c r="BE203" s="28"/>
      <c r="BF203" s="28"/>
      <c r="BG203" s="28"/>
      <c r="BH203" s="28"/>
      <c r="BI203" s="28"/>
      <c r="BJ203" s="28"/>
      <c r="BK203" s="28"/>
      <c r="BL203" s="28"/>
      <c r="BM203" s="28"/>
      <c r="BN203" s="28"/>
      <c r="BO203" s="28"/>
      <c r="BP203" s="28"/>
      <c r="BQ203" s="28"/>
      <c r="BR203" s="28"/>
      <c r="BS203" s="28"/>
      <c r="BT203" s="28"/>
      <c r="BU203" s="28"/>
      <c r="BV203" s="28"/>
      <c r="BW203" s="28"/>
      <c r="BX203" s="28"/>
    </row>
    <row r="204" spans="1:76">
      <c r="A204" s="539" t="s">
        <v>288</v>
      </c>
      <c r="B204" s="552"/>
      <c r="C204" s="557" t="s">
        <v>1624</v>
      </c>
      <c r="D204" s="557"/>
      <c r="E204" s="558" t="s">
        <v>289</v>
      </c>
      <c r="F204" s="558"/>
      <c r="G204" s="276"/>
      <c r="H204" s="276"/>
      <c r="I204" s="276"/>
      <c r="J204" s="276"/>
      <c r="K204" s="559"/>
      <c r="L204" s="317" t="str">
        <f>"/*"&amp;C205&amp;"*/"</f>
        <v>/**/</v>
      </c>
      <c r="M204" s="28"/>
      <c r="N204" s="28"/>
      <c r="O204" s="28"/>
      <c r="P204" s="28"/>
      <c r="Q204" s="28"/>
      <c r="R204" s="28"/>
      <c r="S204" s="28"/>
      <c r="T204" s="28"/>
      <c r="U204" s="28"/>
      <c r="V204" s="28"/>
      <c r="W204" s="28"/>
      <c r="X204" s="28"/>
      <c r="Y204" s="28"/>
      <c r="Z204" s="28"/>
      <c r="AA204" s="28"/>
      <c r="AB204" s="28"/>
      <c r="AC204" s="28"/>
      <c r="AD204" s="28"/>
      <c r="AE204" s="28"/>
      <c r="AF204" s="28"/>
      <c r="AG204" s="28"/>
      <c r="AH204" s="28"/>
      <c r="AI204" s="28"/>
      <c r="AJ204" s="28"/>
      <c r="AK204" s="28"/>
      <c r="AL204" s="28"/>
      <c r="AM204" s="28"/>
      <c r="AN204" s="28"/>
      <c r="AO204" s="28"/>
      <c r="AP204" s="28"/>
      <c r="AQ204" s="28"/>
      <c r="AR204" s="28"/>
      <c r="AS204" s="28"/>
      <c r="AT204" s="28"/>
      <c r="AU204" s="28"/>
      <c r="AV204" s="28"/>
      <c r="AW204" s="28"/>
      <c r="AX204" s="28"/>
      <c r="AY204" s="28"/>
      <c r="AZ204" s="28"/>
      <c r="BA204" s="28"/>
      <c r="BB204" s="28"/>
      <c r="BC204" s="28"/>
      <c r="BD204" s="28"/>
      <c r="BE204" s="28"/>
      <c r="BF204" s="28"/>
      <c r="BG204" s="28"/>
      <c r="BH204" s="28"/>
      <c r="BI204" s="28"/>
      <c r="BJ204" s="28"/>
      <c r="BK204" s="28"/>
      <c r="BL204" s="28"/>
      <c r="BM204" s="28"/>
      <c r="BN204" s="28"/>
      <c r="BO204" s="28"/>
      <c r="BP204" s="28"/>
      <c r="BQ204" s="28"/>
      <c r="BR204" s="28"/>
      <c r="BS204" s="28"/>
      <c r="BT204" s="28"/>
      <c r="BU204" s="28"/>
      <c r="BV204" s="28"/>
      <c r="BW204" s="28"/>
      <c r="BX204" s="28"/>
    </row>
    <row r="205" spans="1:76">
      <c r="A205" s="539" t="s">
        <v>290</v>
      </c>
      <c r="B205" s="552"/>
      <c r="C205" s="570"/>
      <c r="D205" s="542"/>
      <c r="E205" s="542"/>
      <c r="F205" s="542"/>
      <c r="G205" s="542"/>
      <c r="H205" s="542"/>
      <c r="I205" s="542"/>
      <c r="J205" s="542"/>
      <c r="K205" s="542"/>
      <c r="L205" s="318" t="str">
        <f>"if exists (select * from sysobjects where id = object_id(N'["&amp;K203&amp;"]') and OBJECTPROPERTY(id, N'IsUserTable')= 1)"</f>
        <v>if exists (select * from sysobjects where id = object_id(N'[LZ_SMS_PACKAGE]') and OBJECTPROPERTY(id, N'IsUserTable')= 1)</v>
      </c>
      <c r="M205" s="28"/>
      <c r="N205" s="28"/>
      <c r="O205" s="28"/>
      <c r="P205" s="28"/>
      <c r="Q205" s="28"/>
      <c r="R205" s="28"/>
      <c r="S205" s="28"/>
      <c r="T205" s="28"/>
      <c r="U205" s="28"/>
      <c r="V205" s="28"/>
      <c r="W205" s="28"/>
      <c r="X205" s="28"/>
      <c r="Y205" s="28"/>
      <c r="Z205" s="28"/>
      <c r="AA205" s="28"/>
      <c r="AB205" s="28"/>
      <c r="AC205" s="28"/>
      <c r="AD205" s="28"/>
      <c r="AE205" s="28"/>
      <c r="AF205" s="28"/>
      <c r="AG205" s="28"/>
      <c r="AH205" s="28"/>
      <c r="AI205" s="28"/>
      <c r="AJ205" s="28"/>
      <c r="AK205" s="28"/>
      <c r="AL205" s="28"/>
      <c r="AM205" s="28"/>
      <c r="AN205" s="28"/>
      <c r="AO205" s="28"/>
      <c r="AP205" s="28"/>
      <c r="AQ205" s="28"/>
      <c r="AR205" s="28"/>
      <c r="AS205" s="28"/>
      <c r="AT205" s="28"/>
      <c r="AU205" s="28"/>
      <c r="AV205" s="28"/>
      <c r="AW205" s="28"/>
      <c r="AX205" s="28"/>
      <c r="AY205" s="28"/>
      <c r="AZ205" s="28"/>
      <c r="BA205" s="28"/>
      <c r="BB205" s="28"/>
      <c r="BC205" s="28"/>
      <c r="BD205" s="28"/>
      <c r="BE205" s="28"/>
      <c r="BF205" s="28"/>
      <c r="BG205" s="28"/>
      <c r="BH205" s="28"/>
      <c r="BI205" s="28"/>
      <c r="BJ205" s="28"/>
      <c r="BK205" s="28"/>
      <c r="BL205" s="28"/>
      <c r="BM205" s="28"/>
      <c r="BN205" s="28"/>
      <c r="BO205" s="28"/>
      <c r="BP205" s="28"/>
      <c r="BQ205" s="28"/>
      <c r="BR205" s="28"/>
      <c r="BS205" s="28"/>
      <c r="BT205" s="28"/>
      <c r="BU205" s="28"/>
      <c r="BV205" s="28"/>
      <c r="BW205" s="28"/>
      <c r="BX205" s="28"/>
    </row>
    <row r="206" spans="1:76">
      <c r="A206" s="273"/>
      <c r="B206" s="275"/>
      <c r="C206" s="274"/>
      <c r="D206" s="274"/>
      <c r="E206" s="274"/>
      <c r="F206" s="274"/>
      <c r="G206" s="274"/>
      <c r="H206" s="274"/>
      <c r="I206" s="274"/>
      <c r="J206" s="274"/>
      <c r="K206" s="274"/>
      <c r="L206" s="318" t="str">
        <f>"DROP TABLE "&amp;K203</f>
        <v>DROP TABLE LZ_SMS_PACKAGE</v>
      </c>
      <c r="M206" s="28"/>
      <c r="N206" s="28"/>
      <c r="O206" s="28"/>
      <c r="P206" s="28"/>
      <c r="Q206" s="28"/>
      <c r="R206" s="28"/>
      <c r="S206" s="28"/>
      <c r="T206" s="28"/>
      <c r="U206" s="28"/>
      <c r="V206" s="28"/>
      <c r="W206" s="28"/>
      <c r="X206" s="28"/>
      <c r="Y206" s="28"/>
      <c r="Z206" s="28"/>
      <c r="AA206" s="28"/>
      <c r="AB206" s="28"/>
      <c r="AC206" s="28"/>
      <c r="AD206" s="28"/>
      <c r="AE206" s="28"/>
      <c r="AF206" s="28"/>
      <c r="AG206" s="28"/>
      <c r="AH206" s="28"/>
      <c r="AI206" s="28"/>
      <c r="AJ206" s="28"/>
      <c r="AK206" s="28"/>
      <c r="AL206" s="28"/>
      <c r="AM206" s="28"/>
      <c r="AN206" s="28"/>
      <c r="AO206" s="28"/>
      <c r="AP206" s="28"/>
      <c r="AQ206" s="28"/>
      <c r="AR206" s="28"/>
      <c r="AS206" s="28"/>
      <c r="AT206" s="28"/>
      <c r="AU206" s="28"/>
      <c r="AV206" s="28"/>
      <c r="AW206" s="28"/>
      <c r="AX206" s="28"/>
      <c r="AY206" s="28"/>
      <c r="AZ206" s="28"/>
      <c r="BA206" s="28"/>
      <c r="BB206" s="28"/>
      <c r="BC206" s="28"/>
      <c r="BD206" s="28"/>
      <c r="BE206" s="28"/>
      <c r="BF206" s="28"/>
      <c r="BG206" s="28"/>
      <c r="BH206" s="28"/>
      <c r="BI206" s="28"/>
      <c r="BJ206" s="28"/>
      <c r="BK206" s="28"/>
      <c r="BL206" s="28"/>
      <c r="BM206" s="28"/>
      <c r="BN206" s="28"/>
      <c r="BO206" s="28"/>
      <c r="BP206" s="28"/>
      <c r="BQ206" s="28"/>
      <c r="BR206" s="28"/>
      <c r="BS206" s="28"/>
      <c r="BT206" s="28"/>
      <c r="BU206" s="28"/>
      <c r="BV206" s="28"/>
      <c r="BW206" s="28"/>
      <c r="BX206" s="28"/>
    </row>
    <row r="207" spans="1:76">
      <c r="A207" s="1"/>
      <c r="B207" s="50"/>
      <c r="C207" s="1"/>
      <c r="D207" s="2"/>
      <c r="E207" s="1"/>
      <c r="F207" s="1"/>
      <c r="G207" s="1"/>
      <c r="H207" s="1"/>
      <c r="I207" s="1"/>
      <c r="J207" s="1"/>
      <c r="K207" s="1"/>
      <c r="L207" s="319" t="str">
        <f>"GO "</f>
        <v xml:space="preserve">GO </v>
      </c>
      <c r="M207" s="28"/>
      <c r="N207" s="28"/>
      <c r="O207" s="28"/>
      <c r="P207" s="28"/>
      <c r="Q207" s="28"/>
      <c r="R207" s="28"/>
      <c r="S207" s="28"/>
      <c r="T207" s="28"/>
      <c r="U207" s="28"/>
      <c r="V207" s="28"/>
      <c r="W207" s="28"/>
      <c r="X207" s="28"/>
      <c r="Y207" s="28"/>
      <c r="Z207" s="28"/>
      <c r="AA207" s="28"/>
      <c r="AB207" s="28"/>
      <c r="AC207" s="28"/>
      <c r="AD207" s="28"/>
      <c r="AE207" s="28"/>
      <c r="AF207" s="28"/>
      <c r="AG207" s="28"/>
      <c r="AH207" s="28"/>
      <c r="AI207" s="28"/>
      <c r="AJ207" s="28"/>
      <c r="AK207" s="28"/>
      <c r="AL207" s="28"/>
      <c r="AM207" s="28"/>
      <c r="AN207" s="28"/>
      <c r="AO207" s="28"/>
      <c r="AP207" s="28"/>
      <c r="AQ207" s="28"/>
      <c r="AR207" s="28"/>
      <c r="AS207" s="28"/>
      <c r="AT207" s="28"/>
      <c r="AU207" s="28"/>
      <c r="AV207" s="28"/>
      <c r="AW207" s="28"/>
      <c r="AX207" s="28"/>
      <c r="AY207" s="28"/>
      <c r="AZ207" s="28"/>
      <c r="BA207" s="28"/>
      <c r="BB207" s="28"/>
      <c r="BC207" s="28"/>
      <c r="BD207" s="28"/>
      <c r="BE207" s="28"/>
      <c r="BF207" s="28"/>
      <c r="BG207" s="28"/>
      <c r="BH207" s="28"/>
      <c r="BI207" s="28"/>
      <c r="BJ207" s="28"/>
      <c r="BK207" s="28"/>
      <c r="BL207" s="28"/>
      <c r="BM207" s="28"/>
      <c r="BN207" s="28"/>
      <c r="BO207" s="28"/>
      <c r="BP207" s="28"/>
      <c r="BQ207" s="28"/>
      <c r="BR207" s="28"/>
      <c r="BS207" s="28"/>
      <c r="BT207" s="28"/>
      <c r="BU207" s="28"/>
      <c r="BV207" s="28"/>
      <c r="BW207" s="28"/>
      <c r="BX207" s="28"/>
    </row>
    <row r="208" spans="1:76">
      <c r="A208" s="3" t="s">
        <v>291</v>
      </c>
      <c r="B208" s="51" t="s">
        <v>292</v>
      </c>
      <c r="C208" s="3" t="s">
        <v>293</v>
      </c>
      <c r="D208" s="3" t="s">
        <v>3</v>
      </c>
      <c r="E208" s="3" t="s">
        <v>294</v>
      </c>
      <c r="F208" s="3" t="s">
        <v>295</v>
      </c>
      <c r="G208" s="3" t="s">
        <v>296</v>
      </c>
      <c r="H208" s="3" t="s">
        <v>297</v>
      </c>
      <c r="I208" s="3" t="s">
        <v>298</v>
      </c>
      <c r="J208" s="3" t="s">
        <v>299</v>
      </c>
      <c r="K208" s="3" t="s">
        <v>300</v>
      </c>
      <c r="L208" s="317" t="str">
        <f>"CREATE TABLE "&amp;K203&amp;"("</f>
        <v>CREATE TABLE LZ_SMS_PACKAGE(</v>
      </c>
      <c r="M208" s="28"/>
      <c r="N208" s="28"/>
      <c r="O208" s="28"/>
      <c r="P208" s="28"/>
      <c r="Q208" s="28"/>
      <c r="R208" s="28"/>
      <c r="S208" s="28"/>
      <c r="T208" s="28"/>
      <c r="U208" s="28"/>
      <c r="V208" s="28"/>
      <c r="W208" s="28"/>
      <c r="X208" s="28"/>
      <c r="Y208" s="28"/>
      <c r="Z208" s="28"/>
      <c r="AA208" s="28"/>
      <c r="AB208" s="28"/>
      <c r="AC208" s="28"/>
      <c r="AD208" s="28"/>
      <c r="AE208" s="28"/>
      <c r="AF208" s="28"/>
      <c r="AG208" s="28"/>
      <c r="AH208" s="28"/>
      <c r="AI208" s="28"/>
      <c r="AJ208" s="28"/>
      <c r="AK208" s="28"/>
      <c r="AL208" s="28"/>
      <c r="AM208" s="28"/>
      <c r="AN208" s="28"/>
      <c r="AO208" s="28"/>
      <c r="AP208" s="28"/>
      <c r="AQ208" s="28"/>
      <c r="AR208" s="28"/>
      <c r="AS208" s="28"/>
      <c r="AT208" s="28"/>
      <c r="AU208" s="28"/>
      <c r="AV208" s="28"/>
      <c r="AW208" s="28"/>
      <c r="AX208" s="28"/>
      <c r="AY208" s="28"/>
      <c r="AZ208" s="28"/>
      <c r="BA208" s="28"/>
      <c r="BB208" s="28"/>
      <c r="BC208" s="28"/>
      <c r="BD208" s="28"/>
      <c r="BE208" s="28"/>
      <c r="BF208" s="28"/>
      <c r="BG208" s="28"/>
      <c r="BH208" s="28"/>
      <c r="BI208" s="28"/>
      <c r="BJ208" s="28"/>
      <c r="BK208" s="28"/>
      <c r="BL208" s="28"/>
      <c r="BM208" s="28"/>
      <c r="BN208" s="28"/>
      <c r="BO208" s="28"/>
      <c r="BP208" s="28"/>
      <c r="BQ208" s="28"/>
      <c r="BR208" s="28"/>
      <c r="BS208" s="28"/>
      <c r="BT208" s="28"/>
      <c r="BU208" s="28"/>
      <c r="BV208" s="28"/>
      <c r="BW208" s="28"/>
      <c r="BX208" s="28"/>
    </row>
    <row r="209" spans="1:76">
      <c r="A209" s="4">
        <v>1</v>
      </c>
      <c r="B209" s="52" t="s">
        <v>350</v>
      </c>
      <c r="C209" s="12" t="s">
        <v>1805</v>
      </c>
      <c r="D209" s="12" t="s">
        <v>120</v>
      </c>
      <c r="E209" s="12"/>
      <c r="F209" s="12" t="s">
        <v>302</v>
      </c>
      <c r="G209" s="12"/>
      <c r="H209" s="12"/>
      <c r="I209" s="12"/>
      <c r="J209" s="12" t="s">
        <v>149</v>
      </c>
      <c r="K209" s="45" t="s">
        <v>1650</v>
      </c>
      <c r="L209" s="317" t="str">
        <f t="shared" ref="L209:L222" ca="1" si="10">C209&amp;" "&amp;D209&amp;IF(OR(D209="DATETIME",D209="INT",D209="DATE",D209="TEXT"),E209,"("&amp;E209&amp;")")&amp;" "&amp;" "&amp;H209&amp;" "&amp;J209&amp;IF(G209&lt;&gt;""," default "&amp;G209&amp;" ","")&amp;IF(I209&lt;&gt;""," identity("&amp;I209&amp;") ","")&amp;IF(OFFSET(C209,1,0,1,1)="","",",")</f>
        <v>SMS_PACK_ID INT   not null,</v>
      </c>
      <c r="M209" s="28"/>
      <c r="N209" s="28"/>
      <c r="O209" s="28"/>
      <c r="P209" s="28"/>
      <c r="Q209" s="28"/>
      <c r="R209" s="28"/>
      <c r="S209" s="28"/>
      <c r="T209" s="28"/>
      <c r="U209" s="28"/>
      <c r="V209" s="28"/>
      <c r="W209" s="28"/>
      <c r="X209" s="28"/>
      <c r="Y209" s="28"/>
      <c r="Z209" s="28"/>
      <c r="AA209" s="28"/>
      <c r="AB209" s="28"/>
      <c r="AC209" s="28"/>
      <c r="AD209" s="28"/>
      <c r="AE209" s="28"/>
      <c r="AF209" s="28"/>
      <c r="AG209" s="28"/>
      <c r="AH209" s="28"/>
      <c r="AI209" s="28"/>
      <c r="AJ209" s="28"/>
      <c r="AK209" s="28"/>
      <c r="AL209" s="28"/>
      <c r="AM209" s="28"/>
      <c r="AN209" s="28"/>
      <c r="AO209" s="28"/>
      <c r="AP209" s="28"/>
      <c r="AQ209" s="28"/>
      <c r="AR209" s="28"/>
      <c r="AS209" s="28"/>
      <c r="AT209" s="28"/>
      <c r="AU209" s="28"/>
      <c r="AV209" s="28"/>
      <c r="AW209" s="28"/>
      <c r="AX209" s="28"/>
      <c r="AY209" s="28"/>
      <c r="AZ209" s="28"/>
      <c r="BA209" s="28"/>
      <c r="BB209" s="28"/>
      <c r="BC209" s="28"/>
      <c r="BD209" s="28"/>
      <c r="BE209" s="28"/>
      <c r="BF209" s="28"/>
      <c r="BG209" s="28"/>
      <c r="BH209" s="28"/>
      <c r="BI209" s="28"/>
      <c r="BJ209" s="28"/>
      <c r="BK209" s="28"/>
      <c r="BL209" s="28"/>
      <c r="BM209" s="28"/>
      <c r="BN209" s="28"/>
      <c r="BO209" s="28"/>
      <c r="BP209" s="28"/>
      <c r="BQ209" s="28"/>
      <c r="BR209" s="28"/>
      <c r="BS209" s="28"/>
      <c r="BT209" s="28"/>
      <c r="BU209" s="28"/>
      <c r="BV209" s="28"/>
      <c r="BW209" s="28"/>
      <c r="BX209" s="28"/>
    </row>
    <row r="210" spans="1:76">
      <c r="A210" s="4">
        <v>2</v>
      </c>
      <c r="B210" s="52" t="s">
        <v>1629</v>
      </c>
      <c r="C210" s="12" t="s">
        <v>1801</v>
      </c>
      <c r="D210" s="12" t="s">
        <v>998</v>
      </c>
      <c r="E210" s="12"/>
      <c r="F210" s="12"/>
      <c r="G210" s="12"/>
      <c r="H210" s="12"/>
      <c r="I210" s="12"/>
      <c r="J210" s="12" t="s">
        <v>149</v>
      </c>
      <c r="K210" s="45"/>
      <c r="L210" s="317" t="str">
        <f t="shared" ca="1" si="10"/>
        <v>SMS_PARENT_ID INT   not null,</v>
      </c>
      <c r="M210" s="28"/>
      <c r="N210" s="28"/>
      <c r="O210" s="28"/>
      <c r="P210" s="28"/>
      <c r="Q210" s="28"/>
      <c r="R210" s="28"/>
      <c r="S210" s="28"/>
      <c r="T210" s="28"/>
      <c r="U210" s="28"/>
      <c r="V210" s="28"/>
      <c r="W210" s="28"/>
      <c r="X210" s="28"/>
      <c r="Y210" s="28"/>
      <c r="Z210" s="28"/>
      <c r="AA210" s="28"/>
      <c r="AB210" s="28"/>
      <c r="AC210" s="28"/>
      <c r="AD210" s="28"/>
      <c r="AE210" s="28"/>
      <c r="AF210" s="28"/>
      <c r="AG210" s="28"/>
      <c r="AH210" s="28"/>
      <c r="AI210" s="28"/>
      <c r="AJ210" s="28"/>
      <c r="AK210" s="28"/>
      <c r="AL210" s="28"/>
      <c r="AM210" s="28"/>
      <c r="AN210" s="28"/>
      <c r="AO210" s="28"/>
      <c r="AP210" s="28"/>
      <c r="AQ210" s="28"/>
      <c r="AR210" s="28"/>
      <c r="AS210" s="28"/>
      <c r="AT210" s="28"/>
      <c r="AU210" s="28"/>
      <c r="AV210" s="28"/>
      <c r="AW210" s="28"/>
      <c r="AX210" s="28"/>
      <c r="AY210" s="28"/>
      <c r="AZ210" s="28"/>
      <c r="BA210" s="28"/>
      <c r="BB210" s="28"/>
      <c r="BC210" s="28"/>
      <c r="BD210" s="28"/>
      <c r="BE210" s="28"/>
      <c r="BF210" s="28"/>
      <c r="BG210" s="28"/>
      <c r="BH210" s="28"/>
      <c r="BI210" s="28"/>
      <c r="BJ210" s="28"/>
      <c r="BK210" s="28"/>
      <c r="BL210" s="28"/>
      <c r="BM210" s="28"/>
      <c r="BN210" s="28"/>
      <c r="BO210" s="28"/>
      <c r="BP210" s="28"/>
      <c r="BQ210" s="28"/>
      <c r="BR210" s="28"/>
      <c r="BS210" s="28"/>
      <c r="BT210" s="28"/>
      <c r="BU210" s="28"/>
      <c r="BV210" s="28"/>
      <c r="BW210" s="28"/>
      <c r="BX210" s="28"/>
    </row>
    <row r="211" spans="1:76">
      <c r="A211" s="4">
        <v>3</v>
      </c>
      <c r="B211" s="52" t="s">
        <v>1630</v>
      </c>
      <c r="C211" s="12" t="s">
        <v>1804</v>
      </c>
      <c r="D211" s="12" t="s">
        <v>1123</v>
      </c>
      <c r="E211" s="12">
        <v>1</v>
      </c>
      <c r="F211" s="12"/>
      <c r="G211" s="12"/>
      <c r="H211" s="12"/>
      <c r="I211" s="12"/>
      <c r="J211" s="12" t="s">
        <v>149</v>
      </c>
      <c r="K211" s="45" t="s">
        <v>1634</v>
      </c>
      <c r="L211" s="317" t="str">
        <f t="shared" ca="1" si="10"/>
        <v>SMS_ISLEAF CHAR(1)   not null,</v>
      </c>
      <c r="M211" s="28"/>
      <c r="N211" s="28"/>
      <c r="O211" s="28"/>
      <c r="P211" s="28"/>
      <c r="Q211" s="28"/>
      <c r="R211" s="28"/>
      <c r="S211" s="28"/>
      <c r="T211" s="28"/>
      <c r="U211" s="28"/>
      <c r="V211" s="28"/>
      <c r="W211" s="28"/>
      <c r="X211" s="28"/>
      <c r="Y211" s="28"/>
      <c r="Z211" s="28"/>
      <c r="AA211" s="28"/>
      <c r="AB211" s="28"/>
      <c r="AC211" s="28"/>
      <c r="AD211" s="28"/>
      <c r="AE211" s="28"/>
      <c r="AF211" s="28"/>
      <c r="AG211" s="28"/>
      <c r="AH211" s="28"/>
      <c r="AI211" s="28"/>
      <c r="AJ211" s="28"/>
      <c r="AK211" s="28"/>
      <c r="AL211" s="28"/>
      <c r="AM211" s="28"/>
      <c r="AN211" s="28"/>
      <c r="AO211" s="28"/>
      <c r="AP211" s="28"/>
      <c r="AQ211" s="28"/>
      <c r="AR211" s="28"/>
      <c r="AS211" s="28"/>
      <c r="AT211" s="28"/>
      <c r="AU211" s="28"/>
      <c r="AV211" s="28"/>
      <c r="AW211" s="28"/>
      <c r="AX211" s="28"/>
      <c r="AY211" s="28"/>
      <c r="AZ211" s="28"/>
      <c r="BA211" s="28"/>
      <c r="BB211" s="28"/>
      <c r="BC211" s="28"/>
      <c r="BD211" s="28"/>
      <c r="BE211" s="28"/>
      <c r="BF211" s="28"/>
      <c r="BG211" s="28"/>
      <c r="BH211" s="28"/>
      <c r="BI211" s="28"/>
      <c r="BJ211" s="28"/>
      <c r="BK211" s="28"/>
      <c r="BL211" s="28"/>
      <c r="BM211" s="28"/>
      <c r="BN211" s="28"/>
      <c r="BO211" s="28"/>
      <c r="BP211" s="28"/>
      <c r="BQ211" s="28"/>
      <c r="BR211" s="28"/>
      <c r="BS211" s="28"/>
      <c r="BT211" s="28"/>
      <c r="BU211" s="28"/>
      <c r="BV211" s="28"/>
      <c r="BW211" s="28"/>
      <c r="BX211" s="28"/>
    </row>
    <row r="212" spans="1:76">
      <c r="A212" s="4">
        <v>4</v>
      </c>
      <c r="B212" s="52" t="s">
        <v>1631</v>
      </c>
      <c r="C212" s="12" t="s">
        <v>1639</v>
      </c>
      <c r="D212" s="12" t="s">
        <v>1109</v>
      </c>
      <c r="E212" s="12">
        <v>4000</v>
      </c>
      <c r="F212" s="12"/>
      <c r="G212" s="12"/>
      <c r="H212" s="12"/>
      <c r="I212" s="12"/>
      <c r="J212" s="12" t="s">
        <v>149</v>
      </c>
      <c r="K212" s="45"/>
      <c r="L212" s="317" t="str">
        <f t="shared" ca="1" si="10"/>
        <v>SMS_PATH VARCHAR(4000)   not null,</v>
      </c>
      <c r="M212" s="28"/>
      <c r="N212" s="28"/>
      <c r="O212" s="28"/>
      <c r="P212" s="28"/>
      <c r="Q212" s="28"/>
      <c r="R212" s="28"/>
      <c r="S212" s="28"/>
      <c r="T212" s="28"/>
      <c r="U212" s="28"/>
      <c r="V212" s="28"/>
      <c r="W212" s="28"/>
      <c r="X212" s="28"/>
      <c r="Y212" s="28"/>
      <c r="Z212" s="28"/>
      <c r="AA212" s="28"/>
      <c r="AB212" s="28"/>
      <c r="AC212" s="28"/>
      <c r="AD212" s="28"/>
      <c r="AE212" s="28"/>
      <c r="AF212" s="28"/>
      <c r="AG212" s="28"/>
      <c r="AH212" s="28"/>
      <c r="AI212" s="28"/>
      <c r="AJ212" s="28"/>
      <c r="AK212" s="28"/>
      <c r="AL212" s="28"/>
      <c r="AM212" s="28"/>
      <c r="AN212" s="28"/>
      <c r="AO212" s="28"/>
      <c r="AP212" s="28"/>
      <c r="AQ212" s="28"/>
      <c r="AR212" s="28"/>
      <c r="AS212" s="28"/>
      <c r="AT212" s="28"/>
      <c r="AU212" s="28"/>
      <c r="AV212" s="28"/>
      <c r="AW212" s="28"/>
      <c r="AX212" s="28"/>
      <c r="AY212" s="28"/>
      <c r="AZ212" s="28"/>
      <c r="BA212" s="28"/>
      <c r="BB212" s="28"/>
      <c r="BC212" s="28"/>
      <c r="BD212" s="28"/>
      <c r="BE212" s="28"/>
      <c r="BF212" s="28"/>
      <c r="BG212" s="28"/>
      <c r="BH212" s="28"/>
      <c r="BI212" s="28"/>
      <c r="BJ212" s="28"/>
      <c r="BK212" s="28"/>
      <c r="BL212" s="28"/>
      <c r="BM212" s="28"/>
      <c r="BN212" s="28"/>
      <c r="BO212" s="28"/>
      <c r="BP212" s="28"/>
      <c r="BQ212" s="28"/>
      <c r="BR212" s="28"/>
      <c r="BS212" s="28"/>
      <c r="BT212" s="28"/>
      <c r="BU212" s="28"/>
      <c r="BV212" s="28"/>
      <c r="BW212" s="28"/>
      <c r="BX212" s="28"/>
    </row>
    <row r="213" spans="1:76">
      <c r="A213" s="4">
        <v>5</v>
      </c>
      <c r="B213" s="52" t="s">
        <v>1654</v>
      </c>
      <c r="C213" s="12" t="s">
        <v>1655</v>
      </c>
      <c r="D213" s="12" t="s">
        <v>998</v>
      </c>
      <c r="E213" s="12"/>
      <c r="F213" s="12"/>
      <c r="G213" s="12"/>
      <c r="H213" s="12"/>
      <c r="I213" s="12"/>
      <c r="J213" s="12" t="s">
        <v>149</v>
      </c>
      <c r="K213" s="45"/>
      <c r="L213" s="317" t="str">
        <f t="shared" ca="1" si="10"/>
        <v>SMS_LEVEL INT   not null,</v>
      </c>
      <c r="M213" s="28"/>
      <c r="N213" s="28"/>
      <c r="O213" s="28"/>
      <c r="P213" s="28"/>
      <c r="Q213" s="28"/>
      <c r="R213" s="28"/>
      <c r="S213" s="28"/>
      <c r="T213" s="28"/>
      <c r="U213" s="28"/>
      <c r="V213" s="28"/>
      <c r="W213" s="28"/>
      <c r="X213" s="28"/>
      <c r="Y213" s="28"/>
      <c r="Z213" s="28"/>
      <c r="AA213" s="28"/>
      <c r="AB213" s="28"/>
      <c r="AC213" s="28"/>
      <c r="AD213" s="28"/>
      <c r="AE213" s="28"/>
      <c r="AF213" s="28"/>
      <c r="AG213" s="28"/>
      <c r="AH213" s="28"/>
      <c r="AI213" s="28"/>
      <c r="AJ213" s="28"/>
      <c r="AK213" s="28"/>
      <c r="AL213" s="28"/>
      <c r="AM213" s="28"/>
      <c r="AN213" s="28"/>
      <c r="AO213" s="28"/>
      <c r="AP213" s="28"/>
      <c r="AQ213" s="28"/>
      <c r="AR213" s="28"/>
      <c r="AS213" s="28"/>
      <c r="AT213" s="28"/>
      <c r="AU213" s="28"/>
      <c r="AV213" s="28"/>
      <c r="AW213" s="28"/>
      <c r="AX213" s="28"/>
      <c r="AY213" s="28"/>
      <c r="AZ213" s="28"/>
      <c r="BA213" s="28"/>
      <c r="BB213" s="28"/>
      <c r="BC213" s="28"/>
      <c r="BD213" s="28"/>
      <c r="BE213" s="28"/>
      <c r="BF213" s="28"/>
      <c r="BG213" s="28"/>
      <c r="BH213" s="28"/>
      <c r="BI213" s="28"/>
      <c r="BJ213" s="28"/>
      <c r="BK213" s="28"/>
      <c r="BL213" s="28"/>
      <c r="BM213" s="28"/>
      <c r="BN213" s="28"/>
      <c r="BO213" s="28"/>
      <c r="BP213" s="28"/>
      <c r="BQ213" s="28"/>
      <c r="BR213" s="28"/>
      <c r="BS213" s="28"/>
      <c r="BT213" s="28"/>
      <c r="BU213" s="28"/>
      <c r="BV213" s="28"/>
      <c r="BW213" s="28"/>
      <c r="BX213" s="28"/>
    </row>
    <row r="214" spans="1:76">
      <c r="A214" s="4">
        <v>6</v>
      </c>
      <c r="B214" s="52" t="s">
        <v>333</v>
      </c>
      <c r="C214" s="12" t="s">
        <v>1652</v>
      </c>
      <c r="D214" s="12" t="s">
        <v>301</v>
      </c>
      <c r="E214" s="12">
        <v>40</v>
      </c>
      <c r="F214" s="12"/>
      <c r="G214" s="12"/>
      <c r="H214" s="12"/>
      <c r="I214" s="12"/>
      <c r="J214" s="12" t="s">
        <v>149</v>
      </c>
      <c r="K214" s="45"/>
      <c r="L214" s="317" t="str">
        <f t="shared" ca="1" si="10"/>
        <v>SMS_PACK_NAME NVARCHAR(40)   not null,</v>
      </c>
      <c r="M214" s="28"/>
      <c r="N214" s="28"/>
      <c r="O214" s="28"/>
      <c r="P214" s="28"/>
      <c r="Q214" s="28"/>
      <c r="R214" s="28"/>
      <c r="S214" s="28"/>
      <c r="T214" s="28"/>
      <c r="U214" s="28"/>
      <c r="V214" s="28"/>
      <c r="W214" s="28"/>
      <c r="X214" s="28"/>
      <c r="Y214" s="28"/>
      <c r="Z214" s="28"/>
      <c r="AA214" s="28"/>
      <c r="AB214" s="28"/>
      <c r="AC214" s="28"/>
      <c r="AD214" s="28"/>
      <c r="AE214" s="28"/>
      <c r="AF214" s="28"/>
      <c r="AG214" s="28"/>
      <c r="AH214" s="28"/>
      <c r="AI214" s="28"/>
      <c r="AJ214" s="28"/>
      <c r="AK214" s="28"/>
      <c r="AL214" s="28"/>
      <c r="AM214" s="28"/>
      <c r="AN214" s="28"/>
      <c r="AO214" s="28"/>
      <c r="AP214" s="28"/>
      <c r="AQ214" s="28"/>
      <c r="AR214" s="28"/>
      <c r="AS214" s="28"/>
      <c r="AT214" s="28"/>
      <c r="AU214" s="28"/>
      <c r="AV214" s="28"/>
      <c r="AW214" s="28"/>
      <c r="AX214" s="28"/>
      <c r="AY214" s="28"/>
      <c r="AZ214" s="28"/>
      <c r="BA214" s="28"/>
      <c r="BB214" s="28"/>
      <c r="BC214" s="28"/>
      <c r="BD214" s="28"/>
      <c r="BE214" s="28"/>
      <c r="BF214" s="28"/>
      <c r="BG214" s="28"/>
      <c r="BH214" s="28"/>
      <c r="BI214" s="28"/>
      <c r="BJ214" s="28"/>
      <c r="BK214" s="28"/>
      <c r="BL214" s="28"/>
      <c r="BM214" s="28"/>
      <c r="BN214" s="28"/>
      <c r="BO214" s="28"/>
      <c r="BP214" s="28"/>
      <c r="BQ214" s="28"/>
      <c r="BR214" s="28"/>
      <c r="BS214" s="28"/>
      <c r="BT214" s="28"/>
      <c r="BU214" s="28"/>
      <c r="BV214" s="28"/>
      <c r="BW214" s="28"/>
      <c r="BX214" s="28"/>
    </row>
    <row r="215" spans="1:76">
      <c r="A215" s="4">
        <v>7</v>
      </c>
      <c r="B215" s="52" t="s">
        <v>182</v>
      </c>
      <c r="C215" s="12" t="s">
        <v>1672</v>
      </c>
      <c r="D215" s="12" t="s">
        <v>120</v>
      </c>
      <c r="E215" s="12"/>
      <c r="F215" s="12"/>
      <c r="G215" s="12"/>
      <c r="H215" s="12"/>
      <c r="I215" s="12"/>
      <c r="J215" s="12" t="s">
        <v>1503</v>
      </c>
      <c r="K215" s="45" t="s">
        <v>1501</v>
      </c>
      <c r="L215" s="317" t="str">
        <f t="shared" ca="1" si="10"/>
        <v>SMS_PACK_TYPEID INT   not null,</v>
      </c>
      <c r="M215" s="28"/>
      <c r="N215" s="28"/>
      <c r="O215" s="28"/>
      <c r="P215" s="28"/>
      <c r="Q215" s="28"/>
      <c r="R215" s="28"/>
      <c r="S215" s="28"/>
      <c r="T215" s="28"/>
      <c r="U215" s="28"/>
      <c r="V215" s="28"/>
      <c r="W215" s="28"/>
      <c r="X215" s="28"/>
      <c r="Y215" s="28"/>
      <c r="Z215" s="28"/>
      <c r="AA215" s="28"/>
      <c r="AB215" s="28"/>
      <c r="AC215" s="28"/>
      <c r="AD215" s="28"/>
      <c r="AE215" s="28"/>
      <c r="AF215" s="28"/>
      <c r="AG215" s="28"/>
      <c r="AH215" s="28"/>
      <c r="AI215" s="28"/>
      <c r="AJ215" s="28"/>
      <c r="AK215" s="28"/>
      <c r="AL215" s="28"/>
      <c r="AM215" s="28"/>
      <c r="AN215" s="28"/>
      <c r="AO215" s="28"/>
      <c r="AP215" s="28"/>
      <c r="AQ215" s="28"/>
      <c r="AR215" s="28"/>
      <c r="AS215" s="28"/>
      <c r="AT215" s="28"/>
      <c r="AU215" s="28"/>
      <c r="AV215" s="28"/>
      <c r="AW215" s="28"/>
      <c r="AX215" s="28"/>
      <c r="AY215" s="28"/>
      <c r="AZ215" s="28"/>
      <c r="BA215" s="28"/>
      <c r="BB215" s="28"/>
      <c r="BC215" s="28"/>
      <c r="BD215" s="28"/>
      <c r="BE215" s="28"/>
      <c r="BF215" s="28"/>
      <c r="BG215" s="28"/>
      <c r="BH215" s="28"/>
      <c r="BI215" s="28"/>
      <c r="BJ215" s="28"/>
      <c r="BK215" s="28"/>
      <c r="BL215" s="28"/>
      <c r="BM215" s="28"/>
      <c r="BN215" s="28"/>
      <c r="BO215" s="28"/>
      <c r="BP215" s="28"/>
      <c r="BQ215" s="28"/>
      <c r="BR215" s="28"/>
      <c r="BS215" s="28"/>
      <c r="BT215" s="28"/>
      <c r="BU215" s="28"/>
      <c r="BV215" s="28"/>
      <c r="BW215" s="28"/>
      <c r="BX215" s="28"/>
    </row>
    <row r="216" spans="1:76">
      <c r="A216" s="4">
        <v>8</v>
      </c>
      <c r="B216" s="52" t="s">
        <v>1489</v>
      </c>
      <c r="C216" s="12" t="s">
        <v>1675</v>
      </c>
      <c r="D216" s="12" t="s">
        <v>311</v>
      </c>
      <c r="E216" s="60" t="s">
        <v>227</v>
      </c>
      <c r="F216" s="12"/>
      <c r="G216" s="12"/>
      <c r="H216" s="12"/>
      <c r="I216" s="12"/>
      <c r="J216" s="12" t="s">
        <v>149</v>
      </c>
      <c r="K216" s="45"/>
      <c r="L216" s="317" t="str">
        <f t="shared" ca="1" si="10"/>
        <v>SMS_PACK_PRICE NUMERIC(20,2)   not null,</v>
      </c>
      <c r="M216" s="28"/>
      <c r="N216" s="28"/>
      <c r="O216" s="28"/>
      <c r="P216" s="28"/>
      <c r="Q216" s="28"/>
      <c r="R216" s="28"/>
      <c r="S216" s="28"/>
      <c r="T216" s="28"/>
      <c r="U216" s="28"/>
      <c r="V216" s="28"/>
      <c r="W216" s="28"/>
      <c r="X216" s="28"/>
      <c r="Y216" s="28"/>
      <c r="Z216" s="28"/>
      <c r="AA216" s="28"/>
      <c r="AB216" s="28"/>
      <c r="AC216" s="28"/>
      <c r="AD216" s="28"/>
      <c r="AE216" s="28"/>
      <c r="AF216" s="28"/>
      <c r="AG216" s="28"/>
      <c r="AH216" s="28"/>
      <c r="AI216" s="28"/>
      <c r="AJ216" s="28"/>
      <c r="AK216" s="28"/>
      <c r="AL216" s="28"/>
      <c r="AM216" s="28"/>
      <c r="AN216" s="28"/>
      <c r="AO216" s="28"/>
      <c r="AP216" s="28"/>
      <c r="AQ216" s="28"/>
      <c r="AR216" s="28"/>
      <c r="AS216" s="28"/>
      <c r="AT216" s="28"/>
      <c r="AU216" s="28"/>
      <c r="AV216" s="28"/>
      <c r="AW216" s="28"/>
      <c r="AX216" s="28"/>
      <c r="AY216" s="28"/>
      <c r="AZ216" s="28"/>
      <c r="BA216" s="28"/>
      <c r="BB216" s="28"/>
      <c r="BC216" s="28"/>
      <c r="BD216" s="28"/>
      <c r="BE216" s="28"/>
      <c r="BF216" s="28"/>
      <c r="BG216" s="28"/>
      <c r="BH216" s="28"/>
      <c r="BI216" s="28"/>
      <c r="BJ216" s="28"/>
      <c r="BK216" s="28"/>
      <c r="BL216" s="28"/>
      <c r="BM216" s="28"/>
      <c r="BN216" s="28"/>
      <c r="BO216" s="28"/>
      <c r="BP216" s="28"/>
      <c r="BQ216" s="28"/>
      <c r="BR216" s="28"/>
      <c r="BS216" s="28"/>
      <c r="BT216" s="28"/>
      <c r="BU216" s="28"/>
      <c r="BV216" s="28"/>
      <c r="BW216" s="28"/>
      <c r="BX216" s="28"/>
    </row>
    <row r="217" spans="1:76">
      <c r="A217" s="4">
        <v>9</v>
      </c>
      <c r="B217" s="52" t="s">
        <v>125</v>
      </c>
      <c r="C217" s="12" t="s">
        <v>1625</v>
      </c>
      <c r="D217" s="12" t="s">
        <v>330</v>
      </c>
      <c r="E217" s="12">
        <v>200</v>
      </c>
      <c r="F217" s="12"/>
      <c r="G217" s="12"/>
      <c r="H217" s="12"/>
      <c r="I217" s="12"/>
      <c r="J217" s="12" t="s">
        <v>149</v>
      </c>
      <c r="K217" s="13"/>
      <c r="L217" s="317" t="str">
        <f t="shared" ca="1" si="10"/>
        <v>SMS_DESC NVARCHAR(200)   not null,</v>
      </c>
      <c r="M217" s="28"/>
      <c r="N217" s="28"/>
      <c r="O217" s="28"/>
      <c r="P217" s="28"/>
      <c r="Q217" s="28"/>
      <c r="R217" s="28"/>
      <c r="S217" s="28"/>
      <c r="T217" s="28"/>
      <c r="U217" s="28"/>
      <c r="V217" s="28"/>
      <c r="W217" s="28"/>
      <c r="X217" s="28"/>
      <c r="Y217" s="28"/>
      <c r="Z217" s="28"/>
      <c r="AA217" s="28"/>
      <c r="AB217" s="28"/>
      <c r="AC217" s="28"/>
      <c r="AD217" s="28"/>
      <c r="AE217" s="28"/>
      <c r="AF217" s="28"/>
      <c r="AG217" s="28"/>
      <c r="AH217" s="28"/>
      <c r="AI217" s="28"/>
      <c r="AJ217" s="28"/>
      <c r="AK217" s="28"/>
      <c r="AL217" s="28"/>
      <c r="AM217" s="28"/>
      <c r="AN217" s="28"/>
      <c r="AO217" s="28"/>
      <c r="AP217" s="28"/>
      <c r="AQ217" s="28"/>
      <c r="AR217" s="28"/>
      <c r="AS217" s="28"/>
      <c r="AT217" s="28"/>
      <c r="AU217" s="28"/>
      <c r="AV217" s="28"/>
      <c r="AW217" s="28"/>
      <c r="AX217" s="28"/>
      <c r="AY217" s="28"/>
      <c r="AZ217" s="28"/>
      <c r="BA217" s="28"/>
      <c r="BB217" s="28"/>
      <c r="BC217" s="28"/>
      <c r="BD217" s="28"/>
      <c r="BE217" s="28"/>
      <c r="BF217" s="28"/>
      <c r="BG217" s="28"/>
      <c r="BH217" s="28"/>
      <c r="BI217" s="28"/>
      <c r="BJ217" s="28"/>
      <c r="BK217" s="28"/>
      <c r="BL217" s="28"/>
      <c r="BM217" s="28"/>
      <c r="BN217" s="28"/>
      <c r="BO217" s="28"/>
      <c r="BP217" s="28"/>
      <c r="BQ217" s="28"/>
      <c r="BR217" s="28"/>
      <c r="BS217" s="28"/>
      <c r="BT217" s="28"/>
      <c r="BU217" s="28"/>
      <c r="BV217" s="28"/>
      <c r="BW217" s="28"/>
      <c r="BX217" s="28"/>
    </row>
    <row r="218" spans="1:76">
      <c r="A218" s="4">
        <v>10</v>
      </c>
      <c r="B218" s="52" t="s">
        <v>380</v>
      </c>
      <c r="C218" s="12" t="s">
        <v>1626</v>
      </c>
      <c r="D218" s="12" t="s">
        <v>301</v>
      </c>
      <c r="E218" s="12">
        <v>20</v>
      </c>
      <c r="F218" s="12"/>
      <c r="G218" s="12"/>
      <c r="H218" s="12"/>
      <c r="I218" s="12"/>
      <c r="J218" s="12"/>
      <c r="K218" s="45" t="s">
        <v>1886</v>
      </c>
      <c r="L218" s="317" t="str">
        <f t="shared" ca="1" si="10"/>
        <v>SMS_STATUS NVARCHAR(20)   ,</v>
      </c>
      <c r="M218" s="28"/>
      <c r="N218" s="28"/>
      <c r="O218" s="28"/>
      <c r="P218" s="28"/>
      <c r="Q218" s="28"/>
      <c r="R218" s="28"/>
      <c r="S218" s="28"/>
      <c r="T218" s="28"/>
      <c r="U218" s="28"/>
      <c r="V218" s="28"/>
      <c r="W218" s="28"/>
      <c r="X218" s="28"/>
      <c r="Y218" s="28"/>
      <c r="Z218" s="28"/>
      <c r="AA218" s="28"/>
      <c r="AB218" s="28"/>
      <c r="AC218" s="28"/>
      <c r="AD218" s="28"/>
      <c r="AE218" s="28"/>
      <c r="AF218" s="28"/>
      <c r="AG218" s="28"/>
      <c r="AH218" s="28"/>
      <c r="AI218" s="28"/>
      <c r="AJ218" s="28"/>
      <c r="AK218" s="28"/>
      <c r="AL218" s="28"/>
      <c r="AM218" s="28"/>
      <c r="AN218" s="28"/>
      <c r="AO218" s="28"/>
      <c r="AP218" s="28"/>
      <c r="AQ218" s="28"/>
      <c r="AR218" s="28"/>
      <c r="AS218" s="28"/>
      <c r="AT218" s="28"/>
      <c r="AU218" s="28"/>
      <c r="AV218" s="28"/>
      <c r="AW218" s="28"/>
      <c r="AX218" s="28"/>
      <c r="AY218" s="28"/>
      <c r="AZ218" s="28"/>
      <c r="BA218" s="28"/>
      <c r="BB218" s="28"/>
      <c r="BC218" s="28"/>
      <c r="BD218" s="28"/>
      <c r="BE218" s="28"/>
      <c r="BF218" s="28"/>
      <c r="BG218" s="28"/>
      <c r="BH218" s="28"/>
      <c r="BI218" s="28"/>
      <c r="BJ218" s="28"/>
      <c r="BK218" s="28"/>
      <c r="BL218" s="28"/>
      <c r="BM218" s="28"/>
      <c r="BN218" s="28"/>
      <c r="BO218" s="28"/>
      <c r="BP218" s="28"/>
      <c r="BQ218" s="28"/>
      <c r="BR218" s="28"/>
      <c r="BS218" s="28"/>
      <c r="BT218" s="28"/>
      <c r="BU218" s="28"/>
      <c r="BV218" s="28"/>
      <c r="BW218" s="28"/>
      <c r="BX218" s="28"/>
    </row>
    <row r="219" spans="1:76">
      <c r="A219" s="4">
        <v>11</v>
      </c>
      <c r="B219" s="52" t="s">
        <v>133</v>
      </c>
      <c r="C219" s="12" t="s">
        <v>1627</v>
      </c>
      <c r="D219" s="12" t="s">
        <v>998</v>
      </c>
      <c r="E219" s="12"/>
      <c r="F219" s="12"/>
      <c r="G219" s="12"/>
      <c r="H219" s="12"/>
      <c r="I219" s="12"/>
      <c r="J219" s="12" t="s">
        <v>149</v>
      </c>
      <c r="K219" s="12"/>
      <c r="L219" s="317" t="str">
        <f t="shared" ca="1" si="10"/>
        <v>SMS_REGISTOR INT   not null,</v>
      </c>
      <c r="M219" s="28"/>
      <c r="N219" s="28"/>
      <c r="O219" s="28"/>
      <c r="P219" s="28"/>
      <c r="Q219" s="28"/>
      <c r="R219" s="28"/>
      <c r="S219" s="28"/>
      <c r="T219" s="28"/>
      <c r="U219" s="28"/>
      <c r="V219" s="28"/>
      <c r="W219" s="28"/>
      <c r="X219" s="28"/>
      <c r="Y219" s="28"/>
      <c r="Z219" s="28"/>
      <c r="AA219" s="28"/>
      <c r="AB219" s="28"/>
      <c r="AC219" s="28"/>
      <c r="AD219" s="28"/>
      <c r="AE219" s="28"/>
      <c r="AF219" s="28"/>
      <c r="AG219" s="28"/>
      <c r="AH219" s="28"/>
      <c r="AI219" s="28"/>
      <c r="AJ219" s="28"/>
      <c r="AK219" s="28"/>
      <c r="AL219" s="28"/>
      <c r="AM219" s="28"/>
      <c r="AN219" s="28"/>
      <c r="AO219" s="28"/>
      <c r="AP219" s="28"/>
      <c r="AQ219" s="28"/>
      <c r="AR219" s="28"/>
      <c r="AS219" s="28"/>
      <c r="AT219" s="28"/>
      <c r="AU219" s="28"/>
      <c r="AV219" s="28"/>
      <c r="AW219" s="28"/>
      <c r="AX219" s="28"/>
      <c r="AY219" s="28"/>
      <c r="AZ219" s="28"/>
      <c r="BA219" s="28"/>
      <c r="BB219" s="28"/>
      <c r="BC219" s="28"/>
      <c r="BD219" s="28"/>
      <c r="BE219" s="28"/>
      <c r="BF219" s="28"/>
      <c r="BG219" s="28"/>
      <c r="BH219" s="28"/>
      <c r="BI219" s="28"/>
      <c r="BJ219" s="28"/>
      <c r="BK219" s="28"/>
      <c r="BL219" s="28"/>
      <c r="BM219" s="28"/>
      <c r="BN219" s="28"/>
      <c r="BO219" s="28"/>
      <c r="BP219" s="28"/>
      <c r="BQ219" s="28"/>
      <c r="BR219" s="28"/>
      <c r="BS219" s="28"/>
      <c r="BT219" s="28"/>
      <c r="BU219" s="28"/>
      <c r="BV219" s="28"/>
      <c r="BW219" s="28"/>
      <c r="BX219" s="28"/>
    </row>
    <row r="220" spans="1:76">
      <c r="A220" s="4">
        <v>12</v>
      </c>
      <c r="B220" s="65" t="s">
        <v>320</v>
      </c>
      <c r="C220" s="116" t="s">
        <v>1628</v>
      </c>
      <c r="D220" s="116" t="s">
        <v>306</v>
      </c>
      <c r="E220" s="116"/>
      <c r="F220" s="116"/>
      <c r="G220" s="230" t="s">
        <v>321</v>
      </c>
      <c r="H220" s="230"/>
      <c r="I220" s="116"/>
      <c r="J220" s="116" t="s">
        <v>149</v>
      </c>
      <c r="K220" s="116"/>
      <c r="L220" s="317" t="str">
        <f t="shared" ca="1" si="10"/>
        <v>SMS_REGIST_DATE DATETIME   not null default GETDATE() ,</v>
      </c>
      <c r="M220" s="28"/>
      <c r="N220" s="28"/>
      <c r="O220" s="28"/>
      <c r="P220" s="28"/>
      <c r="Q220" s="28"/>
      <c r="R220" s="28"/>
      <c r="S220" s="28"/>
      <c r="T220" s="28"/>
      <c r="U220" s="28"/>
      <c r="V220" s="28"/>
      <c r="W220" s="28"/>
      <c r="X220" s="28"/>
      <c r="Y220" s="28"/>
      <c r="Z220" s="28"/>
      <c r="AA220" s="28"/>
      <c r="AB220" s="28"/>
      <c r="AC220" s="28"/>
      <c r="AD220" s="28"/>
      <c r="AE220" s="28"/>
      <c r="AF220" s="28"/>
      <c r="AG220" s="28"/>
      <c r="AH220" s="28"/>
      <c r="AI220" s="28"/>
      <c r="AJ220" s="28"/>
      <c r="AK220" s="28"/>
      <c r="AL220" s="28"/>
      <c r="AM220" s="28"/>
      <c r="AN220" s="28"/>
      <c r="AO220" s="28"/>
      <c r="AP220" s="28"/>
      <c r="AQ220" s="28"/>
      <c r="AR220" s="28"/>
      <c r="AS220" s="28"/>
      <c r="AT220" s="28"/>
      <c r="AU220" s="28"/>
      <c r="AV220" s="28"/>
      <c r="AW220" s="28"/>
      <c r="AX220" s="28"/>
      <c r="AY220" s="28"/>
      <c r="AZ220" s="28"/>
      <c r="BA220" s="28"/>
      <c r="BB220" s="28"/>
      <c r="BC220" s="28"/>
      <c r="BD220" s="28"/>
      <c r="BE220" s="28"/>
      <c r="BF220" s="28"/>
      <c r="BG220" s="28"/>
      <c r="BH220" s="28"/>
      <c r="BI220" s="28"/>
      <c r="BJ220" s="28"/>
      <c r="BK220" s="28"/>
      <c r="BL220" s="28"/>
      <c r="BM220" s="28"/>
      <c r="BN220" s="28"/>
      <c r="BO220" s="28"/>
      <c r="BP220" s="28"/>
      <c r="BQ220" s="28"/>
      <c r="BR220" s="28"/>
      <c r="BS220" s="28"/>
      <c r="BT220" s="28"/>
      <c r="BU220" s="28"/>
      <c r="BV220" s="28"/>
      <c r="BW220" s="28"/>
      <c r="BX220" s="28"/>
    </row>
    <row r="221" spans="1:76">
      <c r="A221" s="4">
        <v>13</v>
      </c>
      <c r="B221" s="12" t="s">
        <v>1806</v>
      </c>
      <c r="C221" s="12" t="s">
        <v>1807</v>
      </c>
      <c r="D221" s="12" t="s">
        <v>998</v>
      </c>
      <c r="E221" s="12"/>
      <c r="F221" s="12"/>
      <c r="G221" s="92"/>
      <c r="H221" s="92"/>
      <c r="I221" s="12"/>
      <c r="J221" s="12"/>
      <c r="K221" s="12"/>
      <c r="L221" s="317" t="str">
        <f t="shared" ca="1" si="10"/>
        <v>SMS_SHANGHAI_ID INT   ,</v>
      </c>
      <c r="M221" s="28"/>
      <c r="N221" s="28"/>
      <c r="O221" s="28"/>
      <c r="P221" s="28"/>
      <c r="Q221" s="28"/>
      <c r="R221" s="28"/>
      <c r="S221" s="28"/>
      <c r="T221" s="28"/>
      <c r="U221" s="28"/>
      <c r="V221" s="28"/>
      <c r="W221" s="28"/>
      <c r="X221" s="28"/>
      <c r="Y221" s="28"/>
      <c r="Z221" s="28"/>
      <c r="AA221" s="28"/>
      <c r="AB221" s="28"/>
      <c r="AC221" s="28"/>
      <c r="AD221" s="28"/>
      <c r="AE221" s="28"/>
      <c r="AF221" s="28"/>
      <c r="AG221" s="28"/>
      <c r="AH221" s="28"/>
      <c r="AI221" s="28"/>
      <c r="AJ221" s="28"/>
      <c r="AK221" s="28"/>
      <c r="AL221" s="28"/>
      <c r="AM221" s="28"/>
      <c r="AN221" s="28"/>
      <c r="AO221" s="28"/>
      <c r="AP221" s="28"/>
      <c r="AQ221" s="28"/>
      <c r="AR221" s="28"/>
      <c r="AS221" s="28"/>
      <c r="AT221" s="28"/>
      <c r="AU221" s="28"/>
      <c r="AV221" s="28"/>
      <c r="AW221" s="28"/>
      <c r="AX221" s="28"/>
      <c r="AY221" s="28"/>
      <c r="AZ221" s="28"/>
      <c r="BA221" s="28"/>
      <c r="BB221" s="28"/>
      <c r="BC221" s="28"/>
      <c r="BD221" s="28"/>
      <c r="BE221" s="28"/>
      <c r="BF221" s="28"/>
      <c r="BG221" s="28"/>
      <c r="BH221" s="28"/>
      <c r="BI221" s="28"/>
      <c r="BJ221" s="28"/>
      <c r="BK221" s="28"/>
      <c r="BL221" s="28"/>
      <c r="BM221" s="28"/>
      <c r="BN221" s="28"/>
      <c r="BO221" s="28"/>
      <c r="BP221" s="28"/>
      <c r="BQ221" s="28"/>
      <c r="BR221" s="28"/>
      <c r="BS221" s="28"/>
      <c r="BT221" s="28"/>
      <c r="BU221" s="28"/>
      <c r="BV221" s="28"/>
      <c r="BW221" s="28"/>
      <c r="BX221" s="28"/>
    </row>
    <row r="222" spans="1:76">
      <c r="A222" s="4">
        <v>14</v>
      </c>
      <c r="B222" s="12" t="s">
        <v>1812</v>
      </c>
      <c r="C222" s="12" t="s">
        <v>1813</v>
      </c>
      <c r="D222" s="12" t="s">
        <v>998</v>
      </c>
      <c r="E222" s="12"/>
      <c r="F222" s="12"/>
      <c r="G222" s="92"/>
      <c r="H222" s="92"/>
      <c r="I222" s="12"/>
      <c r="J222" s="12"/>
      <c r="K222" s="12"/>
      <c r="L222" s="317" t="str">
        <f t="shared" ca="1" si="10"/>
        <v xml:space="preserve">SMS_ZIBO_ID INT   </v>
      </c>
      <c r="M222" s="28"/>
      <c r="N222" s="28"/>
      <c r="O222" s="28"/>
      <c r="P222" s="28"/>
      <c r="Q222" s="28"/>
      <c r="R222" s="28"/>
      <c r="S222" s="28"/>
      <c r="T222" s="28"/>
      <c r="U222" s="28"/>
      <c r="V222" s="28"/>
      <c r="W222" s="28"/>
      <c r="X222" s="28"/>
      <c r="Y222" s="28"/>
      <c r="Z222" s="28"/>
      <c r="AA222" s="28"/>
      <c r="AB222" s="28"/>
      <c r="AC222" s="28"/>
      <c r="AD222" s="28"/>
      <c r="AE222" s="28"/>
      <c r="AF222" s="28"/>
      <c r="AG222" s="28"/>
      <c r="AH222" s="28"/>
      <c r="AI222" s="28"/>
      <c r="AJ222" s="28"/>
      <c r="AK222" s="28"/>
      <c r="AL222" s="28"/>
      <c r="AM222" s="28"/>
      <c r="AN222" s="28"/>
      <c r="AO222" s="28"/>
      <c r="AP222" s="28"/>
      <c r="AQ222" s="28"/>
      <c r="AR222" s="28"/>
      <c r="AS222" s="28"/>
      <c r="AT222" s="28"/>
      <c r="AU222" s="28"/>
      <c r="AV222" s="28"/>
      <c r="AW222" s="28"/>
      <c r="AX222" s="28"/>
      <c r="AY222" s="28"/>
      <c r="AZ222" s="28"/>
      <c r="BA222" s="28"/>
      <c r="BB222" s="28"/>
      <c r="BC222" s="28"/>
      <c r="BD222" s="28"/>
      <c r="BE222" s="28"/>
      <c r="BF222" s="28"/>
      <c r="BG222" s="28"/>
      <c r="BH222" s="28"/>
      <c r="BI222" s="28"/>
      <c r="BJ222" s="28"/>
      <c r="BK222" s="28"/>
      <c r="BL222" s="28"/>
      <c r="BM222" s="28"/>
      <c r="BN222" s="28"/>
      <c r="BO222" s="28"/>
      <c r="BP222" s="28"/>
      <c r="BQ222" s="28"/>
      <c r="BR222" s="28"/>
      <c r="BS222" s="28"/>
      <c r="BT222" s="28"/>
      <c r="BU222" s="28"/>
      <c r="BV222" s="28"/>
      <c r="BW222" s="28"/>
      <c r="BX222" s="28"/>
    </row>
    <row r="223" spans="1:76">
      <c r="A223" s="28"/>
      <c r="B223" s="28"/>
      <c r="C223" s="28"/>
      <c r="D223" s="28"/>
      <c r="E223" s="28"/>
      <c r="F223" s="28"/>
      <c r="G223" s="28"/>
      <c r="H223" s="28"/>
      <c r="I223" s="28"/>
      <c r="J223" s="28"/>
      <c r="K223" s="28"/>
      <c r="L223" s="319" t="str">
        <f ca="1">"PRIMARY KEY("&amp;IF(OFFSET(C209,0,3,1,1)="PK",C209&amp;IF(OFFSET(C209,1,3,1,1)="","",","),"")&amp;IF(OFFSET(C209,1,3,1,1)="PK",OFFSET(C209,1,0,1,1)&amp;IF(OFFSET(C209,1,0,1,1)="",",",""),"")&amp;"));"</f>
        <v>PRIMARY KEY(SMS_PACK_ID));</v>
      </c>
      <c r="M223" s="28"/>
      <c r="N223" s="28"/>
      <c r="O223" s="28"/>
      <c r="P223" s="28"/>
      <c r="Q223" s="28"/>
      <c r="R223" s="28"/>
      <c r="S223" s="28"/>
      <c r="T223" s="28"/>
      <c r="U223" s="28"/>
      <c r="V223" s="28"/>
      <c r="W223" s="28"/>
      <c r="X223" s="28"/>
      <c r="Y223" s="28"/>
      <c r="Z223" s="28"/>
      <c r="AA223" s="28"/>
      <c r="AB223" s="28"/>
      <c r="AC223" s="28"/>
      <c r="AD223" s="28"/>
      <c r="AE223" s="28"/>
      <c r="AF223" s="28"/>
      <c r="AG223" s="28"/>
      <c r="AH223" s="28"/>
      <c r="AI223" s="28"/>
      <c r="AJ223" s="28"/>
      <c r="AK223" s="28"/>
      <c r="AL223" s="28"/>
      <c r="AM223" s="28"/>
      <c r="AN223" s="28"/>
      <c r="AO223" s="28"/>
      <c r="AP223" s="28"/>
      <c r="AQ223" s="28"/>
      <c r="AR223" s="28"/>
      <c r="AS223" s="28"/>
      <c r="AT223" s="28"/>
      <c r="AU223" s="28"/>
      <c r="AV223" s="28"/>
      <c r="AW223" s="28"/>
      <c r="AX223" s="28"/>
      <c r="AY223" s="28"/>
      <c r="AZ223" s="28"/>
      <c r="BA223" s="28"/>
      <c r="BB223" s="28"/>
      <c r="BC223" s="28"/>
      <c r="BD223" s="28"/>
      <c r="BE223" s="28"/>
      <c r="BF223" s="28"/>
      <c r="BG223" s="28"/>
      <c r="BH223" s="28"/>
      <c r="BI223" s="28"/>
      <c r="BJ223" s="28"/>
      <c r="BK223" s="28"/>
      <c r="BL223" s="28"/>
      <c r="BM223" s="28"/>
      <c r="BN223" s="28"/>
      <c r="BO223" s="28"/>
      <c r="BP223" s="28"/>
      <c r="BQ223" s="28"/>
      <c r="BR223" s="28"/>
      <c r="BS223" s="28"/>
      <c r="BT223" s="28"/>
      <c r="BU223" s="28"/>
      <c r="BV223" s="28"/>
      <c r="BW223" s="28"/>
      <c r="BX223" s="28"/>
    </row>
    <row r="224" spans="1:76">
      <c r="B224" s="28"/>
      <c r="C224" s="28"/>
      <c r="D224" s="28"/>
      <c r="E224" s="28"/>
      <c r="F224" s="28"/>
      <c r="G224" s="28"/>
      <c r="H224" s="28"/>
      <c r="I224" s="28"/>
      <c r="J224" s="28"/>
      <c r="K224" s="28"/>
      <c r="L224" s="319" t="s">
        <v>322</v>
      </c>
      <c r="M224" s="28"/>
      <c r="N224" s="28"/>
      <c r="O224" s="28"/>
      <c r="P224" s="28"/>
      <c r="Q224" s="28"/>
      <c r="R224" s="28"/>
      <c r="S224" s="28"/>
      <c r="T224" s="28"/>
      <c r="U224" s="28"/>
      <c r="V224" s="28"/>
      <c r="W224" s="28"/>
      <c r="X224" s="28"/>
      <c r="Y224" s="28"/>
      <c r="Z224" s="28"/>
      <c r="AA224" s="28"/>
      <c r="AB224" s="28"/>
      <c r="AC224" s="28"/>
      <c r="AD224" s="28"/>
      <c r="AE224" s="28"/>
      <c r="AF224" s="28"/>
      <c r="AG224" s="28"/>
      <c r="AH224" s="28"/>
      <c r="AI224" s="28"/>
      <c r="AJ224" s="28"/>
      <c r="AK224" s="28"/>
      <c r="AL224" s="28"/>
      <c r="AM224" s="28"/>
      <c r="AN224" s="28"/>
      <c r="AO224" s="28"/>
      <c r="AP224" s="28"/>
      <c r="AQ224" s="28"/>
      <c r="AR224" s="28"/>
      <c r="AS224" s="28"/>
      <c r="AT224" s="28"/>
      <c r="AU224" s="28"/>
      <c r="AV224" s="28"/>
      <c r="AW224" s="28"/>
      <c r="AX224" s="28"/>
      <c r="AY224" s="28"/>
      <c r="AZ224" s="28"/>
      <c r="BA224" s="28"/>
      <c r="BB224" s="28"/>
      <c r="BC224" s="28"/>
      <c r="BD224" s="28"/>
      <c r="BE224" s="28"/>
      <c r="BF224" s="28"/>
      <c r="BG224" s="28"/>
      <c r="BH224" s="28"/>
      <c r="BI224" s="28"/>
      <c r="BJ224" s="28"/>
      <c r="BK224" s="28"/>
      <c r="BL224" s="28"/>
      <c r="BM224" s="28"/>
      <c r="BN224" s="28"/>
      <c r="BO224" s="28"/>
      <c r="BP224" s="28"/>
      <c r="BQ224" s="28"/>
      <c r="BR224" s="28"/>
      <c r="BS224" s="28"/>
      <c r="BT224" s="28"/>
      <c r="BU224" s="28"/>
      <c r="BV224" s="28"/>
      <c r="BW224" s="28"/>
      <c r="BX224" s="28"/>
    </row>
    <row r="225" spans="1:76" ht="20.25" customHeight="1">
      <c r="A225" s="539" t="s">
        <v>87</v>
      </c>
      <c r="B225" s="552"/>
      <c r="C225" s="557" t="s">
        <v>1793</v>
      </c>
      <c r="D225" s="557"/>
      <c r="E225" s="558" t="s">
        <v>88</v>
      </c>
      <c r="F225" s="558"/>
      <c r="G225" s="296"/>
      <c r="H225" s="296"/>
      <c r="I225" s="296"/>
      <c r="J225" s="296"/>
      <c r="K225" s="559" t="s">
        <v>1811</v>
      </c>
      <c r="L225" s="317" t="str">
        <f>"/*"&amp;C226&amp;"*/"</f>
        <v>/*上海短信组数据表*/</v>
      </c>
      <c r="M225" s="28"/>
      <c r="N225" s="28"/>
      <c r="O225" s="28"/>
      <c r="P225" s="28"/>
      <c r="Q225" s="28"/>
      <c r="R225" s="28"/>
      <c r="S225" s="28"/>
      <c r="T225" s="28"/>
      <c r="U225" s="28"/>
      <c r="V225" s="28"/>
      <c r="W225" s="28"/>
      <c r="X225" s="28"/>
      <c r="Y225" s="28"/>
      <c r="Z225" s="28"/>
      <c r="AA225" s="28"/>
      <c r="AB225" s="28"/>
      <c r="AC225" s="28"/>
      <c r="AD225" s="28"/>
      <c r="AE225" s="28"/>
      <c r="AF225" s="28"/>
      <c r="AG225" s="28"/>
      <c r="AH225" s="28"/>
      <c r="AI225" s="28"/>
      <c r="AJ225" s="28"/>
      <c r="AK225" s="28"/>
      <c r="AL225" s="28"/>
      <c r="AM225" s="28"/>
      <c r="AN225" s="28"/>
      <c r="AO225" s="28"/>
      <c r="AP225" s="28"/>
      <c r="AQ225" s="28"/>
      <c r="AR225" s="28"/>
      <c r="AS225" s="28"/>
      <c r="AT225" s="28"/>
      <c r="AU225" s="28"/>
      <c r="AV225" s="28"/>
      <c r="AW225" s="28"/>
      <c r="AX225" s="28"/>
      <c r="AY225" s="28"/>
      <c r="AZ225" s="28"/>
      <c r="BA225" s="28"/>
      <c r="BB225" s="28"/>
      <c r="BC225" s="28"/>
      <c r="BD225" s="28"/>
      <c r="BE225" s="28"/>
      <c r="BF225" s="28"/>
      <c r="BG225" s="28"/>
      <c r="BH225" s="28"/>
      <c r="BI225" s="28"/>
      <c r="BJ225" s="28"/>
      <c r="BK225" s="28"/>
      <c r="BL225" s="28"/>
      <c r="BM225" s="28"/>
      <c r="BN225" s="28"/>
      <c r="BO225" s="28"/>
      <c r="BP225" s="28"/>
      <c r="BQ225" s="28"/>
      <c r="BR225" s="28"/>
      <c r="BS225" s="28"/>
      <c r="BT225" s="28"/>
      <c r="BU225" s="28"/>
      <c r="BV225" s="28"/>
      <c r="BW225" s="28"/>
      <c r="BX225" s="28"/>
    </row>
    <row r="226" spans="1:76">
      <c r="A226" s="539" t="s">
        <v>0</v>
      </c>
      <c r="B226" s="552"/>
      <c r="C226" s="557" t="s">
        <v>1794</v>
      </c>
      <c r="D226" s="557"/>
      <c r="E226" s="558" t="s">
        <v>89</v>
      </c>
      <c r="F226" s="558"/>
      <c r="G226" s="296"/>
      <c r="H226" s="296"/>
      <c r="I226" s="296"/>
      <c r="J226" s="296"/>
      <c r="K226" s="559"/>
      <c r="L226" s="317" t="str">
        <f>"/*"&amp;C227&amp;"*/"</f>
        <v>/**/</v>
      </c>
      <c r="M226" s="28"/>
      <c r="N226" s="28"/>
      <c r="O226" s="28"/>
      <c r="P226" s="28"/>
      <c r="Q226" s="28"/>
      <c r="R226" s="28"/>
      <c r="S226" s="28"/>
      <c r="T226" s="28"/>
      <c r="U226" s="28"/>
      <c r="V226" s="28"/>
      <c r="W226" s="28"/>
      <c r="X226" s="28"/>
      <c r="Y226" s="28"/>
      <c r="Z226" s="28"/>
      <c r="AA226" s="28"/>
      <c r="AB226" s="28"/>
      <c r="AC226" s="28"/>
      <c r="AD226" s="28"/>
      <c r="AE226" s="28"/>
      <c r="AF226" s="28"/>
      <c r="AG226" s="28"/>
      <c r="AH226" s="28"/>
      <c r="AI226" s="28"/>
      <c r="AJ226" s="28"/>
      <c r="AK226" s="28"/>
      <c r="AL226" s="28"/>
      <c r="AM226" s="28"/>
      <c r="AN226" s="28"/>
      <c r="AO226" s="28"/>
      <c r="AP226" s="28"/>
      <c r="AQ226" s="28"/>
      <c r="AR226" s="28"/>
      <c r="AS226" s="28"/>
      <c r="AT226" s="28"/>
      <c r="AU226" s="28"/>
      <c r="AV226" s="28"/>
      <c r="AW226" s="28"/>
      <c r="AX226" s="28"/>
      <c r="AY226" s="28"/>
      <c r="AZ226" s="28"/>
      <c r="BA226" s="28"/>
      <c r="BB226" s="28"/>
      <c r="BC226" s="28"/>
      <c r="BD226" s="28"/>
      <c r="BE226" s="28"/>
      <c r="BF226" s="28"/>
      <c r="BG226" s="28"/>
      <c r="BH226" s="28"/>
      <c r="BI226" s="28"/>
      <c r="BJ226" s="28"/>
      <c r="BK226" s="28"/>
      <c r="BL226" s="28"/>
      <c r="BM226" s="28"/>
      <c r="BN226" s="28"/>
      <c r="BO226" s="28"/>
      <c r="BP226" s="28"/>
      <c r="BQ226" s="28"/>
      <c r="BR226" s="28"/>
      <c r="BS226" s="28"/>
      <c r="BT226" s="28"/>
      <c r="BU226" s="28"/>
      <c r="BV226" s="28"/>
      <c r="BW226" s="28"/>
      <c r="BX226" s="28"/>
    </row>
    <row r="227" spans="1:76">
      <c r="A227" s="539" t="s">
        <v>1</v>
      </c>
      <c r="B227" s="552"/>
      <c r="C227" s="570"/>
      <c r="D227" s="542"/>
      <c r="E227" s="542"/>
      <c r="F227" s="542"/>
      <c r="G227" s="542"/>
      <c r="H227" s="542"/>
      <c r="I227" s="542"/>
      <c r="J227" s="542"/>
      <c r="K227" s="542"/>
      <c r="L227" s="318" t="str">
        <f>"if exists (select * from sysobjects where id = object_id(N'["&amp;K225&amp;"]') and OBJECTPROPERTY(id, N'IsUserTable')= 1)"</f>
        <v>if exists (select * from sysobjects where id = object_id(N'[LZ_SMS_PACKAGE_SHANGHAI]') and OBJECTPROPERTY(id, N'IsUserTable')= 1)</v>
      </c>
      <c r="M227" s="28"/>
      <c r="N227" s="28"/>
      <c r="O227" s="28"/>
      <c r="P227" s="28"/>
      <c r="Q227" s="28"/>
      <c r="R227" s="28"/>
      <c r="S227" s="28"/>
      <c r="T227" s="28"/>
      <c r="U227" s="28"/>
      <c r="V227" s="28"/>
      <c r="W227" s="28"/>
      <c r="X227" s="28"/>
      <c r="Y227" s="28"/>
      <c r="Z227" s="28"/>
      <c r="AA227" s="28"/>
      <c r="AB227" s="28"/>
      <c r="AC227" s="28"/>
      <c r="AD227" s="28"/>
      <c r="AE227" s="28"/>
      <c r="AF227" s="28"/>
      <c r="AG227" s="28"/>
      <c r="AH227" s="28"/>
      <c r="AI227" s="28"/>
      <c r="AJ227" s="28"/>
      <c r="AK227" s="28"/>
      <c r="AL227" s="28"/>
      <c r="AM227" s="28"/>
      <c r="AN227" s="28"/>
      <c r="AO227" s="28"/>
      <c r="AP227" s="28"/>
      <c r="AQ227" s="28"/>
      <c r="AR227" s="28"/>
      <c r="AS227" s="28"/>
      <c r="AT227" s="28"/>
      <c r="AU227" s="28"/>
      <c r="AV227" s="28"/>
      <c r="AW227" s="28"/>
      <c r="AX227" s="28"/>
      <c r="AY227" s="28"/>
      <c r="AZ227" s="28"/>
      <c r="BA227" s="28"/>
      <c r="BB227" s="28"/>
      <c r="BC227" s="28"/>
      <c r="BD227" s="28"/>
      <c r="BE227" s="28"/>
      <c r="BF227" s="28"/>
      <c r="BG227" s="28"/>
      <c r="BH227" s="28"/>
      <c r="BI227" s="28"/>
      <c r="BJ227" s="28"/>
      <c r="BK227" s="28"/>
      <c r="BL227" s="28"/>
      <c r="BM227" s="28"/>
      <c r="BN227" s="28"/>
      <c r="BO227" s="28"/>
      <c r="BP227" s="28"/>
      <c r="BQ227" s="28"/>
      <c r="BR227" s="28"/>
      <c r="BS227" s="28"/>
      <c r="BT227" s="28"/>
      <c r="BU227" s="28"/>
      <c r="BV227" s="28"/>
      <c r="BW227" s="28"/>
      <c r="BX227" s="28"/>
    </row>
    <row r="228" spans="1:76">
      <c r="A228" s="293"/>
      <c r="B228" s="295"/>
      <c r="C228" s="294"/>
      <c r="D228" s="294"/>
      <c r="E228" s="294"/>
      <c r="F228" s="294"/>
      <c r="G228" s="294"/>
      <c r="H228" s="294"/>
      <c r="I228" s="294"/>
      <c r="J228" s="294"/>
      <c r="K228" s="294"/>
      <c r="L228" s="318" t="str">
        <f>"DROP TABLE "&amp;K225</f>
        <v>DROP TABLE LZ_SMS_PACKAGE_SHANGHAI</v>
      </c>
      <c r="M228" s="28"/>
      <c r="N228" s="28"/>
      <c r="O228" s="28"/>
      <c r="P228" s="28"/>
      <c r="Q228" s="28"/>
      <c r="R228" s="28"/>
      <c r="S228" s="28"/>
      <c r="T228" s="28"/>
      <c r="U228" s="28"/>
      <c r="V228" s="28"/>
      <c r="W228" s="28"/>
      <c r="X228" s="28"/>
      <c r="Y228" s="28"/>
      <c r="Z228" s="28"/>
      <c r="AA228" s="28"/>
      <c r="AB228" s="28"/>
      <c r="AC228" s="28"/>
      <c r="AD228" s="28"/>
      <c r="AE228" s="28"/>
      <c r="AF228" s="28"/>
      <c r="AG228" s="28"/>
      <c r="AH228" s="28"/>
      <c r="AI228" s="28"/>
      <c r="AJ228" s="28"/>
      <c r="AK228" s="28"/>
      <c r="AL228" s="28"/>
      <c r="AM228" s="28"/>
      <c r="AN228" s="28"/>
      <c r="AO228" s="28"/>
      <c r="AP228" s="28"/>
      <c r="AQ228" s="28"/>
      <c r="AR228" s="28"/>
      <c r="AS228" s="28"/>
      <c r="AT228" s="28"/>
      <c r="AU228" s="28"/>
      <c r="AV228" s="28"/>
      <c r="AW228" s="28"/>
      <c r="AX228" s="28"/>
      <c r="AY228" s="28"/>
      <c r="AZ228" s="28"/>
      <c r="BA228" s="28"/>
      <c r="BB228" s="28"/>
      <c r="BC228" s="28"/>
      <c r="BD228" s="28"/>
      <c r="BE228" s="28"/>
      <c r="BF228" s="28"/>
      <c r="BG228" s="28"/>
      <c r="BH228" s="28"/>
      <c r="BI228" s="28"/>
      <c r="BJ228" s="28"/>
      <c r="BK228" s="28"/>
      <c r="BL228" s="28"/>
      <c r="BM228" s="28"/>
      <c r="BN228" s="28"/>
      <c r="BO228" s="28"/>
      <c r="BP228" s="28"/>
      <c r="BQ228" s="28"/>
      <c r="BR228" s="28"/>
      <c r="BS228" s="28"/>
      <c r="BT228" s="28"/>
      <c r="BU228" s="28"/>
      <c r="BV228" s="28"/>
      <c r="BW228" s="28"/>
      <c r="BX228" s="28"/>
    </row>
    <row r="229" spans="1:76">
      <c r="A229" s="1"/>
      <c r="B229" s="50"/>
      <c r="C229" s="1"/>
      <c r="D229" s="2"/>
      <c r="E229" s="1"/>
      <c r="F229" s="1"/>
      <c r="G229" s="1"/>
      <c r="H229" s="1"/>
      <c r="I229" s="1"/>
      <c r="J229" s="1"/>
      <c r="K229" s="1"/>
      <c r="L229" s="319" t="str">
        <f>"GO "</f>
        <v xml:space="preserve">GO </v>
      </c>
      <c r="M229" s="28"/>
      <c r="N229" s="28"/>
      <c r="O229" s="28"/>
      <c r="P229" s="28"/>
      <c r="Q229" s="28"/>
      <c r="R229" s="28"/>
      <c r="S229" s="28"/>
      <c r="T229" s="28"/>
      <c r="U229" s="28"/>
      <c r="V229" s="28"/>
      <c r="W229" s="28"/>
      <c r="X229" s="28"/>
      <c r="Y229" s="28"/>
      <c r="Z229" s="28"/>
      <c r="AA229" s="28"/>
      <c r="AB229" s="28"/>
      <c r="AC229" s="28"/>
      <c r="AD229" s="28"/>
      <c r="AE229" s="28"/>
      <c r="AF229" s="28"/>
      <c r="AG229" s="28"/>
      <c r="AH229" s="28"/>
      <c r="AI229" s="28"/>
      <c r="AJ229" s="28"/>
      <c r="AK229" s="28"/>
      <c r="AL229" s="28"/>
      <c r="AM229" s="28"/>
      <c r="AN229" s="28"/>
      <c r="AO229" s="28"/>
      <c r="AP229" s="28"/>
      <c r="AQ229" s="28"/>
      <c r="AR229" s="28"/>
      <c r="AS229" s="28"/>
      <c r="AT229" s="28"/>
      <c r="AU229" s="28"/>
      <c r="AV229" s="28"/>
      <c r="AW229" s="28"/>
      <c r="AX229" s="28"/>
      <c r="AY229" s="28"/>
      <c r="AZ229" s="28"/>
      <c r="BA229" s="28"/>
      <c r="BB229" s="28"/>
      <c r="BC229" s="28"/>
      <c r="BD229" s="28"/>
      <c r="BE229" s="28"/>
      <c r="BF229" s="28"/>
      <c r="BG229" s="28"/>
      <c r="BH229" s="28"/>
      <c r="BI229" s="28"/>
      <c r="BJ229" s="28"/>
      <c r="BK229" s="28"/>
      <c r="BL229" s="28"/>
      <c r="BM229" s="28"/>
      <c r="BN229" s="28"/>
      <c r="BO229" s="28"/>
      <c r="BP229" s="28"/>
      <c r="BQ229" s="28"/>
      <c r="BR229" s="28"/>
      <c r="BS229" s="28"/>
      <c r="BT229" s="28"/>
      <c r="BU229" s="28"/>
      <c r="BV229" s="28"/>
      <c r="BW229" s="28"/>
      <c r="BX229" s="28"/>
    </row>
    <row r="230" spans="1:76">
      <c r="A230" s="3" t="s">
        <v>2</v>
      </c>
      <c r="B230" s="51" t="s">
        <v>90</v>
      </c>
      <c r="C230" s="3" t="s">
        <v>91</v>
      </c>
      <c r="D230" s="3" t="s">
        <v>3</v>
      </c>
      <c r="E230" s="3" t="s">
        <v>4</v>
      </c>
      <c r="F230" s="3" t="s">
        <v>97</v>
      </c>
      <c r="G230" s="3" t="s">
        <v>234</v>
      </c>
      <c r="H230" s="3" t="s">
        <v>297</v>
      </c>
      <c r="I230" s="3" t="s">
        <v>233</v>
      </c>
      <c r="J230" s="3" t="s">
        <v>92</v>
      </c>
      <c r="K230" s="3" t="s">
        <v>93</v>
      </c>
      <c r="L230" s="317" t="str">
        <f>"CREATE TABLE "&amp;K225&amp;"("</f>
        <v>CREATE TABLE LZ_SMS_PACKAGE_SHANGHAI(</v>
      </c>
      <c r="M230" s="28"/>
      <c r="N230" s="28"/>
      <c r="O230" s="28"/>
      <c r="P230" s="28"/>
      <c r="Q230" s="28"/>
      <c r="R230" s="28"/>
      <c r="S230" s="28"/>
      <c r="T230" s="28"/>
      <c r="U230" s="28"/>
      <c r="V230" s="28"/>
      <c r="W230" s="28"/>
      <c r="X230" s="28"/>
      <c r="Y230" s="28"/>
      <c r="Z230" s="28"/>
      <c r="AA230" s="28"/>
      <c r="AB230" s="28"/>
      <c r="AC230" s="28"/>
      <c r="AD230" s="28"/>
      <c r="AE230" s="28"/>
      <c r="AF230" s="28"/>
      <c r="AG230" s="28"/>
      <c r="AH230" s="28"/>
      <c r="AI230" s="28"/>
      <c r="AJ230" s="28"/>
      <c r="AK230" s="28"/>
      <c r="AL230" s="28"/>
      <c r="AM230" s="28"/>
      <c r="AN230" s="28"/>
      <c r="AO230" s="28"/>
      <c r="AP230" s="28"/>
      <c r="AQ230" s="28"/>
      <c r="AR230" s="28"/>
      <c r="AS230" s="28"/>
      <c r="AT230" s="28"/>
      <c r="AU230" s="28"/>
      <c r="AV230" s="28"/>
      <c r="AW230" s="28"/>
      <c r="AX230" s="28"/>
      <c r="AY230" s="28"/>
      <c r="AZ230" s="28"/>
      <c r="BA230" s="28"/>
      <c r="BB230" s="28"/>
      <c r="BC230" s="28"/>
      <c r="BD230" s="28"/>
      <c r="BE230" s="28"/>
      <c r="BF230" s="28"/>
      <c r="BG230" s="28"/>
      <c r="BH230" s="28"/>
      <c r="BI230" s="28"/>
      <c r="BJ230" s="28"/>
      <c r="BK230" s="28"/>
      <c r="BL230" s="28"/>
      <c r="BM230" s="28"/>
      <c r="BN230" s="28"/>
      <c r="BO230" s="28"/>
      <c r="BP230" s="28"/>
      <c r="BQ230" s="28"/>
      <c r="BR230" s="28"/>
      <c r="BS230" s="28"/>
      <c r="BT230" s="28"/>
      <c r="BU230" s="28"/>
      <c r="BV230" s="28"/>
      <c r="BW230" s="28"/>
      <c r="BX230" s="28"/>
    </row>
    <row r="231" spans="1:76" ht="12.75" customHeight="1">
      <c r="A231" s="4">
        <v>1</v>
      </c>
      <c r="B231" s="52" t="s">
        <v>350</v>
      </c>
      <c r="C231" s="12" t="s">
        <v>1641</v>
      </c>
      <c r="D231" s="12" t="s">
        <v>120</v>
      </c>
      <c r="E231" s="12"/>
      <c r="F231" s="12" t="s">
        <v>101</v>
      </c>
      <c r="G231" s="12"/>
      <c r="H231" s="12"/>
      <c r="I231" s="12"/>
      <c r="J231" s="12" t="s">
        <v>149</v>
      </c>
      <c r="K231" s="45" t="s">
        <v>1650</v>
      </c>
      <c r="L231" s="317" t="str">
        <f t="shared" ref="L231:L242" ca="1" si="11">C231&amp;" "&amp;D231&amp;IF(OR(D231="DATETIME",D231="INT",D231="DATE",D231="TEXT"),E231,"("&amp;E231&amp;")")&amp;" "&amp;" "&amp;H231&amp;" "&amp;J231&amp;IF(G231&lt;&gt;""," default "&amp;G231&amp;" ","")&amp;IF(I231&lt;&gt;""," identity("&amp;I231&amp;") ","")&amp;IF(OFFSET(C231,1,0,1,1)="","",",")</f>
        <v>SMS_PACK_ID INT   not null,</v>
      </c>
      <c r="M231" s="28"/>
      <c r="N231" s="28"/>
      <c r="O231" s="28"/>
      <c r="P231" s="28"/>
      <c r="Q231" s="28"/>
      <c r="R231" s="28"/>
      <c r="S231" s="28"/>
      <c r="T231" s="28"/>
      <c r="U231" s="28"/>
      <c r="V231" s="28"/>
      <c r="W231" s="28"/>
      <c r="X231" s="28"/>
      <c r="Y231" s="28"/>
      <c r="Z231" s="28"/>
      <c r="AA231" s="28"/>
      <c r="AB231" s="28"/>
      <c r="AC231" s="28"/>
      <c r="AD231" s="28"/>
      <c r="AE231" s="28"/>
      <c r="AF231" s="28"/>
      <c r="AG231" s="28"/>
      <c r="AH231" s="28"/>
      <c r="AI231" s="28"/>
      <c r="AJ231" s="28"/>
      <c r="AK231" s="28"/>
      <c r="AL231" s="28"/>
      <c r="AM231" s="28"/>
      <c r="AN231" s="28"/>
      <c r="AO231" s="28"/>
      <c r="AP231" s="28"/>
      <c r="AQ231" s="28"/>
      <c r="AR231" s="28"/>
      <c r="AS231" s="28"/>
      <c r="AT231" s="28"/>
      <c r="AU231" s="28"/>
      <c r="AV231" s="28"/>
      <c r="AW231" s="28"/>
      <c r="AX231" s="28"/>
      <c r="AY231" s="28"/>
      <c r="AZ231" s="28"/>
      <c r="BA231" s="28"/>
      <c r="BB231" s="28"/>
      <c r="BC231" s="28"/>
      <c r="BD231" s="28"/>
      <c r="BE231" s="28"/>
      <c r="BF231" s="28"/>
      <c r="BG231" s="28"/>
      <c r="BH231" s="28"/>
      <c r="BI231" s="28"/>
      <c r="BJ231" s="28"/>
      <c r="BK231" s="28"/>
      <c r="BL231" s="28"/>
      <c r="BM231" s="28"/>
      <c r="BN231" s="28"/>
      <c r="BO231" s="28"/>
      <c r="BP231" s="28"/>
      <c r="BQ231" s="28"/>
      <c r="BR231" s="28"/>
      <c r="BS231" s="28"/>
      <c r="BT231" s="28"/>
      <c r="BU231" s="28"/>
      <c r="BV231" s="28"/>
      <c r="BW231" s="28"/>
      <c r="BX231" s="28"/>
    </row>
    <row r="232" spans="1:76" ht="12.75" customHeight="1">
      <c r="A232" s="4">
        <v>2</v>
      </c>
      <c r="B232" s="52" t="s">
        <v>1800</v>
      </c>
      <c r="C232" s="12" t="s">
        <v>1802</v>
      </c>
      <c r="D232" s="12" t="s">
        <v>998</v>
      </c>
      <c r="E232" s="12"/>
      <c r="F232" s="12"/>
      <c r="G232" s="12"/>
      <c r="H232" s="12"/>
      <c r="I232" s="12"/>
      <c r="J232" s="12"/>
      <c r="K232" s="45"/>
      <c r="L232" s="317" t="str">
        <f t="shared" ca="1" si="11"/>
        <v>SMS_PARENT_ID INT   ,</v>
      </c>
      <c r="M232" s="28"/>
      <c r="N232" s="28"/>
      <c r="O232" s="28"/>
      <c r="P232" s="28"/>
      <c r="Q232" s="28"/>
      <c r="R232" s="28"/>
      <c r="S232" s="28"/>
      <c r="T232" s="28"/>
      <c r="U232" s="28"/>
      <c r="V232" s="28"/>
      <c r="W232" s="28"/>
      <c r="X232" s="28"/>
      <c r="Y232" s="28"/>
      <c r="Z232" s="28"/>
      <c r="AA232" s="28"/>
      <c r="AB232" s="28"/>
      <c r="AC232" s="28"/>
      <c r="AD232" s="28"/>
      <c r="AE232" s="28"/>
      <c r="AF232" s="28"/>
      <c r="AG232" s="28"/>
      <c r="AH232" s="28"/>
      <c r="AI232" s="28"/>
      <c r="AJ232" s="28"/>
      <c r="AK232" s="28"/>
      <c r="AL232" s="28"/>
      <c r="AM232" s="28"/>
      <c r="AN232" s="28"/>
      <c r="AO232" s="28"/>
      <c r="AP232" s="28"/>
      <c r="AQ232" s="28"/>
      <c r="AR232" s="28"/>
      <c r="AS232" s="28"/>
      <c r="AT232" s="28"/>
      <c r="AU232" s="28"/>
      <c r="AV232" s="28"/>
      <c r="AW232" s="28"/>
      <c r="AX232" s="28"/>
      <c r="AY232" s="28"/>
      <c r="AZ232" s="28"/>
      <c r="BA232" s="28"/>
      <c r="BB232" s="28"/>
      <c r="BC232" s="28"/>
      <c r="BD232" s="28"/>
      <c r="BE232" s="28"/>
      <c r="BF232" s="28"/>
      <c r="BG232" s="28"/>
      <c r="BH232" s="28"/>
      <c r="BI232" s="28"/>
      <c r="BJ232" s="28"/>
      <c r="BK232" s="28"/>
      <c r="BL232" s="28"/>
      <c r="BM232" s="28"/>
      <c r="BN232" s="28"/>
      <c r="BO232" s="28"/>
      <c r="BP232" s="28"/>
      <c r="BQ232" s="28"/>
      <c r="BR232" s="28"/>
      <c r="BS232" s="28"/>
      <c r="BT232" s="28"/>
      <c r="BU232" s="28"/>
      <c r="BV232" s="28"/>
      <c r="BW232" s="28"/>
      <c r="BX232" s="28"/>
    </row>
    <row r="233" spans="1:76" ht="12.75" customHeight="1">
      <c r="A233" s="4">
        <v>3</v>
      </c>
      <c r="B233" s="52" t="s">
        <v>1803</v>
      </c>
      <c r="C233" s="12" t="s">
        <v>1804</v>
      </c>
      <c r="D233" s="12" t="s">
        <v>1123</v>
      </c>
      <c r="E233" s="12">
        <v>1</v>
      </c>
      <c r="F233" s="12"/>
      <c r="G233" s="12"/>
      <c r="H233" s="12"/>
      <c r="I233" s="12"/>
      <c r="J233" s="12"/>
      <c r="K233" s="45"/>
      <c r="L233" s="317" t="str">
        <f t="shared" ca="1" si="11"/>
        <v>SMS_ISLEAF CHAR(1)   ,</v>
      </c>
      <c r="M233" s="28"/>
      <c r="N233" s="28"/>
      <c r="O233" s="28"/>
      <c r="P233" s="28"/>
      <c r="Q233" s="28"/>
      <c r="R233" s="28"/>
      <c r="S233" s="28"/>
      <c r="T233" s="28"/>
      <c r="U233" s="28"/>
      <c r="V233" s="28"/>
      <c r="W233" s="28"/>
      <c r="X233" s="28"/>
      <c r="Y233" s="28"/>
      <c r="Z233" s="28"/>
      <c r="AA233" s="28"/>
      <c r="AB233" s="28"/>
      <c r="AC233" s="28"/>
      <c r="AD233" s="28"/>
      <c r="AE233" s="28"/>
      <c r="AF233" s="28"/>
      <c r="AG233" s="28"/>
      <c r="AH233" s="28"/>
      <c r="AI233" s="28"/>
      <c r="AJ233" s="28"/>
      <c r="AK233" s="28"/>
      <c r="AL233" s="28"/>
      <c r="AM233" s="28"/>
      <c r="AN233" s="28"/>
      <c r="AO233" s="28"/>
      <c r="AP233" s="28"/>
      <c r="AQ233" s="28"/>
      <c r="AR233" s="28"/>
      <c r="AS233" s="28"/>
      <c r="AT233" s="28"/>
      <c r="AU233" s="28"/>
      <c r="AV233" s="28"/>
      <c r="AW233" s="28"/>
      <c r="AX233" s="28"/>
      <c r="AY233" s="28"/>
      <c r="AZ233" s="28"/>
      <c r="BA233" s="28"/>
      <c r="BB233" s="28"/>
      <c r="BC233" s="28"/>
      <c r="BD233" s="28"/>
      <c r="BE233" s="28"/>
      <c r="BF233" s="28"/>
      <c r="BG233" s="28"/>
      <c r="BH233" s="28"/>
      <c r="BI233" s="28"/>
      <c r="BJ233" s="28"/>
      <c r="BK233" s="28"/>
      <c r="BL233" s="28"/>
      <c r="BM233" s="28"/>
      <c r="BN233" s="28"/>
      <c r="BO233" s="28"/>
      <c r="BP233" s="28"/>
      <c r="BQ233" s="28"/>
      <c r="BR233" s="28"/>
      <c r="BS233" s="28"/>
      <c r="BT233" s="28"/>
      <c r="BU233" s="28"/>
      <c r="BV233" s="28"/>
      <c r="BW233" s="28"/>
      <c r="BX233" s="28"/>
    </row>
    <row r="234" spans="1:76" ht="12.75" customHeight="1">
      <c r="A234" s="4">
        <v>4</v>
      </c>
      <c r="B234" s="52" t="s">
        <v>1808</v>
      </c>
      <c r="C234" s="12" t="s">
        <v>1809</v>
      </c>
      <c r="D234" s="12" t="s">
        <v>1109</v>
      </c>
      <c r="E234" s="12">
        <v>4000</v>
      </c>
      <c r="F234" s="12"/>
      <c r="G234" s="12"/>
      <c r="H234" s="12"/>
      <c r="I234" s="12"/>
      <c r="J234" s="12"/>
      <c r="K234" s="45"/>
      <c r="L234" s="317" t="str">
        <f t="shared" ca="1" si="11"/>
        <v>SMS_PATH VARCHAR(4000)   ,</v>
      </c>
      <c r="M234" s="28"/>
      <c r="N234" s="28"/>
      <c r="O234" s="28"/>
      <c r="P234" s="28"/>
      <c r="Q234" s="28"/>
      <c r="R234" s="28"/>
      <c r="S234" s="28"/>
      <c r="T234" s="28"/>
      <c r="U234" s="28"/>
      <c r="V234" s="28"/>
      <c r="W234" s="28"/>
      <c r="X234" s="28"/>
      <c r="Y234" s="28"/>
      <c r="Z234" s="28"/>
      <c r="AA234" s="28"/>
      <c r="AB234" s="28"/>
      <c r="AC234" s="28"/>
      <c r="AD234" s="28"/>
      <c r="AE234" s="28"/>
      <c r="AF234" s="28"/>
      <c r="AG234" s="28"/>
      <c r="AH234" s="28"/>
      <c r="AI234" s="28"/>
      <c r="AJ234" s="28"/>
      <c r="AK234" s="28"/>
      <c r="AL234" s="28"/>
      <c r="AM234" s="28"/>
      <c r="AN234" s="28"/>
      <c r="AO234" s="28"/>
      <c r="AP234" s="28"/>
      <c r="AQ234" s="28"/>
      <c r="AR234" s="28"/>
      <c r="AS234" s="28"/>
      <c r="AT234" s="28"/>
      <c r="AU234" s="28"/>
      <c r="AV234" s="28"/>
      <c r="AW234" s="28"/>
      <c r="AX234" s="28"/>
      <c r="AY234" s="28"/>
      <c r="AZ234" s="28"/>
      <c r="BA234" s="28"/>
      <c r="BB234" s="28"/>
      <c r="BC234" s="28"/>
      <c r="BD234" s="28"/>
      <c r="BE234" s="28"/>
      <c r="BF234" s="28"/>
      <c r="BG234" s="28"/>
      <c r="BH234" s="28"/>
      <c r="BI234" s="28"/>
      <c r="BJ234" s="28"/>
      <c r="BK234" s="28"/>
      <c r="BL234" s="28"/>
      <c r="BM234" s="28"/>
      <c r="BN234" s="28"/>
      <c r="BO234" s="28"/>
      <c r="BP234" s="28"/>
      <c r="BQ234" s="28"/>
      <c r="BR234" s="28"/>
      <c r="BS234" s="28"/>
      <c r="BT234" s="28"/>
      <c r="BU234" s="28"/>
      <c r="BV234" s="28"/>
      <c r="BW234" s="28"/>
      <c r="BX234" s="28"/>
    </row>
    <row r="235" spans="1:76" ht="12.75" customHeight="1">
      <c r="A235" s="4">
        <v>5</v>
      </c>
      <c r="B235" s="52" t="s">
        <v>1810</v>
      </c>
      <c r="C235" s="12" t="s">
        <v>1655</v>
      </c>
      <c r="D235" s="12" t="s">
        <v>1817</v>
      </c>
      <c r="E235" s="12"/>
      <c r="F235" s="12"/>
      <c r="G235" s="12"/>
      <c r="H235" s="12"/>
      <c r="I235" s="12"/>
      <c r="J235" s="12"/>
      <c r="K235" s="45"/>
      <c r="L235" s="317" t="str">
        <f t="shared" ca="1" si="11"/>
        <v>SMS_LEVEL INT   ,</v>
      </c>
      <c r="M235" s="28"/>
      <c r="N235" s="28"/>
      <c r="O235" s="28"/>
      <c r="P235" s="28"/>
      <c r="Q235" s="28"/>
      <c r="R235" s="28"/>
      <c r="S235" s="28"/>
      <c r="T235" s="28"/>
      <c r="U235" s="28"/>
      <c r="V235" s="28"/>
      <c r="W235" s="28"/>
      <c r="X235" s="28"/>
      <c r="Y235" s="28"/>
      <c r="Z235" s="28"/>
      <c r="AA235" s="28"/>
      <c r="AB235" s="28"/>
      <c r="AC235" s="28"/>
      <c r="AD235" s="28"/>
      <c r="AE235" s="28"/>
      <c r="AF235" s="28"/>
      <c r="AG235" s="28"/>
      <c r="AH235" s="28"/>
      <c r="AI235" s="28"/>
      <c r="AJ235" s="28"/>
      <c r="AK235" s="28"/>
      <c r="AL235" s="28"/>
      <c r="AM235" s="28"/>
      <c r="AN235" s="28"/>
      <c r="AO235" s="28"/>
      <c r="AP235" s="28"/>
      <c r="AQ235" s="28"/>
      <c r="AR235" s="28"/>
      <c r="AS235" s="28"/>
      <c r="AT235" s="28"/>
      <c r="AU235" s="28"/>
      <c r="AV235" s="28"/>
      <c r="AW235" s="28"/>
      <c r="AX235" s="28"/>
      <c r="AY235" s="28"/>
      <c r="AZ235" s="28"/>
      <c r="BA235" s="28"/>
      <c r="BB235" s="28"/>
      <c r="BC235" s="28"/>
      <c r="BD235" s="28"/>
      <c r="BE235" s="28"/>
      <c r="BF235" s="28"/>
      <c r="BG235" s="28"/>
      <c r="BH235" s="28"/>
      <c r="BI235" s="28"/>
      <c r="BJ235" s="28"/>
      <c r="BK235" s="28"/>
      <c r="BL235" s="28"/>
      <c r="BM235" s="28"/>
      <c r="BN235" s="28"/>
      <c r="BO235" s="28"/>
      <c r="BP235" s="28"/>
      <c r="BQ235" s="28"/>
      <c r="BR235" s="28"/>
      <c r="BS235" s="28"/>
      <c r="BT235" s="28"/>
      <c r="BU235" s="28"/>
      <c r="BV235" s="28"/>
      <c r="BW235" s="28"/>
      <c r="BX235" s="28"/>
    </row>
    <row r="236" spans="1:76">
      <c r="A236" s="4">
        <v>6</v>
      </c>
      <c r="B236" s="52" t="s">
        <v>45</v>
      </c>
      <c r="C236" s="12" t="s">
        <v>1652</v>
      </c>
      <c r="D236" s="12" t="s">
        <v>95</v>
      </c>
      <c r="E236" s="12">
        <v>4000</v>
      </c>
      <c r="F236" s="12"/>
      <c r="G236" s="12"/>
      <c r="H236" s="12"/>
      <c r="I236" s="12"/>
      <c r="J236" s="12" t="s">
        <v>149</v>
      </c>
      <c r="K236" s="45"/>
      <c r="L236" s="317" t="str">
        <f t="shared" ca="1" si="11"/>
        <v>SMS_PACK_NAME NVARCHAR(4000)   not null,</v>
      </c>
      <c r="M236" s="28"/>
      <c r="N236" s="28"/>
      <c r="O236" s="28"/>
      <c r="P236" s="28"/>
      <c r="Q236" s="28"/>
      <c r="R236" s="28"/>
      <c r="S236" s="28"/>
      <c r="T236" s="28"/>
      <c r="U236" s="28"/>
      <c r="V236" s="28"/>
      <c r="W236" s="28"/>
      <c r="X236" s="28"/>
      <c r="Y236" s="28"/>
      <c r="Z236" s="28"/>
      <c r="AA236" s="28"/>
      <c r="AB236" s="28"/>
      <c r="AC236" s="28"/>
      <c r="AD236" s="28"/>
      <c r="AE236" s="28"/>
      <c r="AF236" s="28"/>
      <c r="AG236" s="28"/>
      <c r="AH236" s="28"/>
      <c r="AI236" s="28"/>
      <c r="AJ236" s="28"/>
      <c r="AK236" s="28"/>
      <c r="AL236" s="28"/>
      <c r="AM236" s="28"/>
      <c r="AN236" s="28"/>
      <c r="AO236" s="28"/>
      <c r="AP236" s="28"/>
      <c r="AQ236" s="28"/>
      <c r="AR236" s="28"/>
      <c r="AS236" s="28"/>
      <c r="AT236" s="28"/>
      <c r="AU236" s="28"/>
      <c r="AV236" s="28"/>
      <c r="AW236" s="28"/>
      <c r="AX236" s="28"/>
      <c r="AY236" s="28"/>
      <c r="AZ236" s="28"/>
      <c r="BA236" s="28"/>
      <c r="BB236" s="28"/>
      <c r="BC236" s="28"/>
      <c r="BD236" s="28"/>
      <c r="BE236" s="28"/>
      <c r="BF236" s="28"/>
      <c r="BG236" s="28"/>
      <c r="BH236" s="28"/>
      <c r="BI236" s="28"/>
      <c r="BJ236" s="28"/>
      <c r="BK236" s="28"/>
      <c r="BL236" s="28"/>
      <c r="BM236" s="28"/>
      <c r="BN236" s="28"/>
      <c r="BO236" s="28"/>
      <c r="BP236" s="28"/>
      <c r="BQ236" s="28"/>
      <c r="BR236" s="28"/>
      <c r="BS236" s="28"/>
      <c r="BT236" s="28"/>
      <c r="BU236" s="28"/>
      <c r="BV236" s="28"/>
      <c r="BW236" s="28"/>
      <c r="BX236" s="28"/>
    </row>
    <row r="237" spans="1:76">
      <c r="A237" s="4">
        <v>7</v>
      </c>
      <c r="B237" s="52" t="s">
        <v>1795</v>
      </c>
      <c r="C237" s="12" t="s">
        <v>1675</v>
      </c>
      <c r="D237" s="12" t="s">
        <v>123</v>
      </c>
      <c r="E237" s="60" t="s">
        <v>227</v>
      </c>
      <c r="F237" s="12"/>
      <c r="G237" s="12"/>
      <c r="H237" s="12"/>
      <c r="I237" s="12"/>
      <c r="J237" s="12"/>
      <c r="K237" s="45"/>
      <c r="L237" s="317" t="str">
        <f t="shared" ca="1" si="11"/>
        <v>SMS_PACK_PRICE NUMERIC(20,2)   ,</v>
      </c>
      <c r="M237" s="28"/>
      <c r="N237" s="28"/>
      <c r="O237" s="28"/>
      <c r="P237" s="28"/>
      <c r="Q237" s="28"/>
      <c r="R237" s="28"/>
      <c r="S237" s="28"/>
      <c r="T237" s="28"/>
      <c r="U237" s="28"/>
      <c r="V237" s="28"/>
      <c r="W237" s="28"/>
      <c r="X237" s="28"/>
      <c r="Y237" s="28"/>
      <c r="Z237" s="28"/>
      <c r="AA237" s="28"/>
      <c r="AB237" s="28"/>
      <c r="AC237" s="28"/>
      <c r="AD237" s="28"/>
      <c r="AE237" s="28"/>
      <c r="AF237" s="28"/>
      <c r="AG237" s="28"/>
      <c r="AH237" s="28"/>
      <c r="AI237" s="28"/>
      <c r="AJ237" s="28"/>
      <c r="AK237" s="28"/>
      <c r="AL237" s="28"/>
      <c r="AM237" s="28"/>
      <c r="AN237" s="28"/>
      <c r="AO237" s="28"/>
      <c r="AP237" s="28"/>
      <c r="AQ237" s="28"/>
      <c r="AR237" s="28"/>
      <c r="AS237" s="28"/>
      <c r="AT237" s="28"/>
      <c r="AU237" s="28"/>
      <c r="AV237" s="28"/>
      <c r="AW237" s="28"/>
      <c r="AX237" s="28"/>
      <c r="AY237" s="28"/>
      <c r="AZ237" s="28"/>
      <c r="BA237" s="28"/>
      <c r="BB237" s="28"/>
      <c r="BC237" s="28"/>
      <c r="BD237" s="28"/>
      <c r="BE237" s="28"/>
      <c r="BF237" s="28"/>
      <c r="BG237" s="28"/>
      <c r="BH237" s="28"/>
      <c r="BI237" s="28"/>
      <c r="BJ237" s="28"/>
      <c r="BK237" s="28"/>
      <c r="BL237" s="28"/>
      <c r="BM237" s="28"/>
      <c r="BN237" s="28"/>
      <c r="BO237" s="28"/>
      <c r="BP237" s="28"/>
      <c r="BQ237" s="28"/>
      <c r="BR237" s="28"/>
      <c r="BS237" s="28"/>
      <c r="BT237" s="28"/>
      <c r="BU237" s="28"/>
      <c r="BV237" s="28"/>
      <c r="BW237" s="28"/>
      <c r="BX237" s="28"/>
    </row>
    <row r="238" spans="1:76">
      <c r="A238" s="4">
        <v>8</v>
      </c>
      <c r="B238" s="52" t="s">
        <v>1796</v>
      </c>
      <c r="C238" s="12" t="s">
        <v>1797</v>
      </c>
      <c r="D238" s="12" t="s">
        <v>1798</v>
      </c>
      <c r="E238" s="60">
        <v>20</v>
      </c>
      <c r="F238" s="12"/>
      <c r="G238" s="12"/>
      <c r="H238" s="12"/>
      <c r="I238" s="12"/>
      <c r="J238" s="12"/>
      <c r="K238" s="45" t="s">
        <v>1799</v>
      </c>
      <c r="L238" s="317" t="str">
        <f t="shared" ca="1" si="11"/>
        <v>SMS_PACK_TYPE VARCHAR(20)   ,</v>
      </c>
      <c r="M238" s="28"/>
      <c r="N238" s="28"/>
      <c r="O238" s="28"/>
      <c r="P238" s="28"/>
      <c r="Q238" s="28"/>
      <c r="R238" s="28"/>
      <c r="S238" s="28"/>
      <c r="T238" s="28"/>
      <c r="U238" s="28"/>
      <c r="V238" s="28"/>
      <c r="W238" s="28"/>
      <c r="X238" s="28"/>
      <c r="Y238" s="28"/>
      <c r="Z238" s="28"/>
      <c r="AA238" s="28"/>
      <c r="AB238" s="28"/>
      <c r="AC238" s="28"/>
      <c r="AD238" s="28"/>
      <c r="AE238" s="28"/>
      <c r="AF238" s="28"/>
      <c r="AG238" s="28"/>
      <c r="AH238" s="28"/>
      <c r="AI238" s="28"/>
      <c r="AJ238" s="28"/>
      <c r="AK238" s="28"/>
      <c r="AL238" s="28"/>
      <c r="AM238" s="28"/>
      <c r="AN238" s="28"/>
      <c r="AO238" s="28"/>
      <c r="AP238" s="28"/>
      <c r="AQ238" s="28"/>
      <c r="AR238" s="28"/>
      <c r="AS238" s="28"/>
      <c r="AT238" s="28"/>
      <c r="AU238" s="28"/>
      <c r="AV238" s="28"/>
      <c r="AW238" s="28"/>
      <c r="AX238" s="28"/>
      <c r="AY238" s="28"/>
      <c r="AZ238" s="28"/>
      <c r="BA238" s="28"/>
      <c r="BB238" s="28"/>
      <c r="BC238" s="28"/>
      <c r="BD238" s="28"/>
      <c r="BE238" s="28"/>
      <c r="BF238" s="28"/>
      <c r="BG238" s="28"/>
      <c r="BH238" s="28"/>
      <c r="BI238" s="28"/>
      <c r="BJ238" s="28"/>
      <c r="BK238" s="28"/>
      <c r="BL238" s="28"/>
      <c r="BM238" s="28"/>
      <c r="BN238" s="28"/>
      <c r="BO238" s="28"/>
      <c r="BP238" s="28"/>
      <c r="BQ238" s="28"/>
      <c r="BR238" s="28"/>
      <c r="BS238" s="28"/>
      <c r="BT238" s="28"/>
      <c r="BU238" s="28"/>
      <c r="BV238" s="28"/>
      <c r="BW238" s="28"/>
      <c r="BX238" s="28"/>
    </row>
    <row r="239" spans="1:76">
      <c r="A239" s="4">
        <v>9</v>
      </c>
      <c r="B239" s="52" t="s">
        <v>1818</v>
      </c>
      <c r="C239" s="12" t="s">
        <v>1816</v>
      </c>
      <c r="D239" s="12" t="s">
        <v>1817</v>
      </c>
      <c r="E239" s="60"/>
      <c r="F239" s="12"/>
      <c r="G239" s="12"/>
      <c r="H239" s="12"/>
      <c r="I239" s="12"/>
      <c r="J239" s="12"/>
      <c r="K239" s="45"/>
      <c r="L239" s="317" t="str">
        <f t="shared" ca="1" si="11"/>
        <v>SMS_PACK_TYPEID INT   ,</v>
      </c>
      <c r="M239" s="28"/>
      <c r="N239" s="28"/>
      <c r="O239" s="28"/>
      <c r="P239" s="28"/>
      <c r="Q239" s="28"/>
      <c r="R239" s="28"/>
      <c r="S239" s="28"/>
      <c r="T239" s="28"/>
      <c r="U239" s="28"/>
      <c r="V239" s="28"/>
      <c r="W239" s="28"/>
      <c r="X239" s="28"/>
      <c r="Y239" s="28"/>
      <c r="Z239" s="28"/>
      <c r="AA239" s="28"/>
      <c r="AB239" s="28"/>
      <c r="AC239" s="28"/>
      <c r="AD239" s="28"/>
      <c r="AE239" s="28"/>
      <c r="AF239" s="28"/>
      <c r="AG239" s="28"/>
      <c r="AH239" s="28"/>
      <c r="AI239" s="28"/>
      <c r="AJ239" s="28"/>
      <c r="AK239" s="28"/>
      <c r="AL239" s="28"/>
      <c r="AM239" s="28"/>
      <c r="AN239" s="28"/>
      <c r="AO239" s="28"/>
      <c r="AP239" s="28"/>
      <c r="AQ239" s="28"/>
      <c r="AR239" s="28"/>
      <c r="AS239" s="28"/>
      <c r="AT239" s="28"/>
      <c r="AU239" s="28"/>
      <c r="AV239" s="28"/>
      <c r="AW239" s="28"/>
      <c r="AX239" s="28"/>
      <c r="AY239" s="28"/>
      <c r="AZ239" s="28"/>
      <c r="BA239" s="28"/>
      <c r="BB239" s="28"/>
      <c r="BC239" s="28"/>
      <c r="BD239" s="28"/>
      <c r="BE239" s="28"/>
      <c r="BF239" s="28"/>
      <c r="BG239" s="28"/>
      <c r="BH239" s="28"/>
      <c r="BI239" s="28"/>
      <c r="BJ239" s="28"/>
      <c r="BK239" s="28"/>
      <c r="BL239" s="28"/>
      <c r="BM239" s="28"/>
      <c r="BN239" s="28"/>
      <c r="BO239" s="28"/>
      <c r="BP239" s="28"/>
      <c r="BQ239" s="28"/>
      <c r="BR239" s="28"/>
      <c r="BS239" s="28"/>
      <c r="BT239" s="28"/>
      <c r="BU239" s="28"/>
      <c r="BV239" s="28"/>
      <c r="BW239" s="28"/>
      <c r="BX239" s="28"/>
    </row>
    <row r="240" spans="1:76">
      <c r="A240" s="4">
        <v>10</v>
      </c>
      <c r="B240" s="52" t="s">
        <v>42</v>
      </c>
      <c r="C240" s="12" t="s">
        <v>1626</v>
      </c>
      <c r="D240" s="12" t="s">
        <v>95</v>
      </c>
      <c r="E240" s="12">
        <v>20</v>
      </c>
      <c r="F240" s="12"/>
      <c r="G240" s="12"/>
      <c r="H240" s="12"/>
      <c r="I240" s="12"/>
      <c r="J240" s="12"/>
      <c r="K240" s="45" t="s">
        <v>382</v>
      </c>
      <c r="L240" s="317" t="str">
        <f t="shared" ca="1" si="11"/>
        <v>SMS_STATUS NVARCHAR(20)   ,</v>
      </c>
      <c r="M240" s="28"/>
      <c r="N240" s="28"/>
      <c r="O240" s="28"/>
      <c r="P240" s="28"/>
      <c r="Q240" s="28"/>
      <c r="R240" s="28"/>
      <c r="S240" s="28"/>
      <c r="T240" s="28"/>
      <c r="U240" s="28"/>
      <c r="V240" s="28"/>
      <c r="W240" s="28"/>
      <c r="X240" s="28"/>
      <c r="Y240" s="28"/>
      <c r="Z240" s="28"/>
      <c r="AA240" s="28"/>
      <c r="AB240" s="28"/>
      <c r="AC240" s="28"/>
      <c r="AD240" s="28"/>
      <c r="AE240" s="28"/>
      <c r="AF240" s="28"/>
      <c r="AG240" s="28"/>
      <c r="AH240" s="28"/>
      <c r="AI240" s="28"/>
      <c r="AJ240" s="28"/>
      <c r="AK240" s="28"/>
      <c r="AL240" s="28"/>
      <c r="AM240" s="28"/>
      <c r="AN240" s="28"/>
      <c r="AO240" s="28"/>
      <c r="AP240" s="28"/>
      <c r="AQ240" s="28"/>
      <c r="AR240" s="28"/>
      <c r="AS240" s="28"/>
      <c r="AT240" s="28"/>
      <c r="AU240" s="28"/>
      <c r="AV240" s="28"/>
      <c r="AW240" s="28"/>
      <c r="AX240" s="28"/>
      <c r="AY240" s="28"/>
      <c r="AZ240" s="28"/>
      <c r="BA240" s="28"/>
      <c r="BB240" s="28"/>
      <c r="BC240" s="28"/>
      <c r="BD240" s="28"/>
      <c r="BE240" s="28"/>
      <c r="BF240" s="28"/>
      <c r="BG240" s="28"/>
      <c r="BH240" s="28"/>
      <c r="BI240" s="28"/>
      <c r="BJ240" s="28"/>
      <c r="BK240" s="28"/>
      <c r="BL240" s="28"/>
      <c r="BM240" s="28"/>
      <c r="BN240" s="28"/>
      <c r="BO240" s="28"/>
      <c r="BP240" s="28"/>
      <c r="BQ240" s="28"/>
      <c r="BR240" s="28"/>
      <c r="BS240" s="28"/>
      <c r="BT240" s="28"/>
      <c r="BU240" s="28"/>
      <c r="BV240" s="28"/>
      <c r="BW240" s="28"/>
      <c r="BX240" s="28"/>
    </row>
    <row r="241" spans="1:76">
      <c r="A241" s="4">
        <v>11</v>
      </c>
      <c r="B241" s="52" t="s">
        <v>133</v>
      </c>
      <c r="C241" s="12" t="s">
        <v>1627</v>
      </c>
      <c r="D241" s="12" t="s">
        <v>998</v>
      </c>
      <c r="E241" s="12"/>
      <c r="F241" s="12"/>
      <c r="G241" s="12"/>
      <c r="H241" s="12"/>
      <c r="I241" s="12"/>
      <c r="J241" s="12"/>
      <c r="K241" s="12"/>
      <c r="L241" s="317" t="str">
        <f t="shared" ca="1" si="11"/>
        <v>SMS_REGISTOR INT   ,</v>
      </c>
      <c r="M241" s="28"/>
      <c r="N241" s="28"/>
      <c r="O241" s="28"/>
      <c r="P241" s="28"/>
      <c r="Q241" s="28"/>
      <c r="R241" s="28"/>
      <c r="S241" s="28"/>
      <c r="T241" s="28"/>
      <c r="U241" s="28"/>
      <c r="V241" s="28"/>
      <c r="W241" s="28"/>
      <c r="X241" s="28"/>
      <c r="Y241" s="28"/>
      <c r="Z241" s="28"/>
      <c r="AA241" s="28"/>
      <c r="AB241" s="28"/>
      <c r="AC241" s="28"/>
      <c r="AD241" s="28"/>
      <c r="AE241" s="28"/>
      <c r="AF241" s="28"/>
      <c r="AG241" s="28"/>
      <c r="AH241" s="28"/>
      <c r="AI241" s="28"/>
      <c r="AJ241" s="28"/>
      <c r="AK241" s="28"/>
      <c r="AL241" s="28"/>
      <c r="AM241" s="28"/>
      <c r="AN241" s="28"/>
      <c r="AO241" s="28"/>
      <c r="AP241" s="28"/>
      <c r="AQ241" s="28"/>
      <c r="AR241" s="28"/>
      <c r="AS241" s="28"/>
      <c r="AT241" s="28"/>
      <c r="AU241" s="28"/>
      <c r="AV241" s="28"/>
      <c r="AW241" s="28"/>
      <c r="AX241" s="28"/>
      <c r="AY241" s="28"/>
      <c r="AZ241" s="28"/>
      <c r="BA241" s="28"/>
      <c r="BB241" s="28"/>
      <c r="BC241" s="28"/>
      <c r="BD241" s="28"/>
      <c r="BE241" s="28"/>
      <c r="BF241" s="28"/>
      <c r="BG241" s="28"/>
      <c r="BH241" s="28"/>
      <c r="BI241" s="28"/>
      <c r="BJ241" s="28"/>
      <c r="BK241" s="28"/>
      <c r="BL241" s="28"/>
      <c r="BM241" s="28"/>
      <c r="BN241" s="28"/>
      <c r="BO241" s="28"/>
      <c r="BP241" s="28"/>
      <c r="BQ241" s="28"/>
      <c r="BR241" s="28"/>
      <c r="BS241" s="28"/>
      <c r="BT241" s="28"/>
      <c r="BU241" s="28"/>
      <c r="BV241" s="28"/>
      <c r="BW241" s="28"/>
      <c r="BX241" s="28"/>
    </row>
    <row r="242" spans="1:76">
      <c r="A242" s="4">
        <v>12</v>
      </c>
      <c r="B242" s="52" t="s">
        <v>134</v>
      </c>
      <c r="C242" s="12" t="s">
        <v>1628</v>
      </c>
      <c r="D242" s="12" t="s">
        <v>112</v>
      </c>
      <c r="E242" s="12"/>
      <c r="F242" s="12"/>
      <c r="G242" s="92" t="s">
        <v>235</v>
      </c>
      <c r="H242" s="92"/>
      <c r="I242" s="12"/>
      <c r="J242" s="12"/>
      <c r="K242" s="12"/>
      <c r="L242" s="317" t="str">
        <f t="shared" ca="1" si="11"/>
        <v xml:space="preserve">SMS_REGIST_DATE DATETIME    default GETDATE() </v>
      </c>
      <c r="M242" s="28"/>
      <c r="N242" s="28"/>
      <c r="O242" s="28"/>
      <c r="P242" s="28"/>
      <c r="Q242" s="28"/>
      <c r="R242" s="28"/>
      <c r="S242" s="28"/>
      <c r="T242" s="28"/>
      <c r="U242" s="28"/>
      <c r="V242" s="28"/>
      <c r="W242" s="28"/>
      <c r="X242" s="28"/>
      <c r="Y242" s="28"/>
      <c r="Z242" s="28"/>
      <c r="AA242" s="28"/>
      <c r="AB242" s="28"/>
      <c r="AC242" s="28"/>
      <c r="AD242" s="28"/>
      <c r="AE242" s="28"/>
      <c r="AF242" s="28"/>
      <c r="AG242" s="28"/>
      <c r="AH242" s="28"/>
      <c r="AI242" s="28"/>
      <c r="AJ242" s="28"/>
      <c r="AK242" s="28"/>
      <c r="AL242" s="28"/>
      <c r="AM242" s="28"/>
      <c r="AN242" s="28"/>
      <c r="AO242" s="28"/>
      <c r="AP242" s="28"/>
      <c r="AQ242" s="28"/>
      <c r="AR242" s="28"/>
      <c r="AS242" s="28"/>
      <c r="AT242" s="28"/>
      <c r="AU242" s="28"/>
      <c r="AV242" s="28"/>
      <c r="AW242" s="28"/>
      <c r="AX242" s="28"/>
      <c r="AY242" s="28"/>
      <c r="AZ242" s="28"/>
      <c r="BA242" s="28"/>
      <c r="BB242" s="28"/>
      <c r="BC242" s="28"/>
      <c r="BD242" s="28"/>
      <c r="BE242" s="28"/>
      <c r="BF242" s="28"/>
      <c r="BG242" s="28"/>
      <c r="BH242" s="28"/>
      <c r="BI242" s="28"/>
      <c r="BJ242" s="28"/>
      <c r="BK242" s="28"/>
      <c r="BL242" s="28"/>
      <c r="BM242" s="28"/>
      <c r="BN242" s="28"/>
      <c r="BO242" s="28"/>
      <c r="BP242" s="28"/>
      <c r="BQ242" s="28"/>
      <c r="BR242" s="28"/>
      <c r="BS242" s="28"/>
      <c r="BT242" s="28"/>
      <c r="BU242" s="28"/>
      <c r="BV242" s="28"/>
      <c r="BW242" s="28"/>
      <c r="BX242" s="28"/>
    </row>
    <row r="243" spans="1:76">
      <c r="A243" s="28"/>
      <c r="B243" s="28"/>
      <c r="C243" s="28"/>
      <c r="D243" s="28"/>
      <c r="E243" s="28"/>
      <c r="F243" s="28"/>
      <c r="G243" s="28"/>
      <c r="H243" s="28"/>
      <c r="I243" s="28"/>
      <c r="J243" s="28"/>
      <c r="K243" s="28"/>
      <c r="L243" s="319" t="str">
        <f ca="1">"PRIMARY KEY("&amp;IF(OFFSET(C231,0,3,1,1)="PK",C231&amp;IF(OFFSET(C231,1,3,1,1)="","",","),"")&amp;IF(OFFSET(C231,1,3,1,1)="PK",OFFSET(C231,1,0,1,1)&amp;IF(OFFSET(C231,1,0,1,1)="",",",""),"")&amp;"));"</f>
        <v>PRIMARY KEY(SMS_PACK_ID));</v>
      </c>
      <c r="M243" s="28"/>
      <c r="N243" s="28"/>
      <c r="O243" s="28"/>
      <c r="P243" s="28"/>
      <c r="Q243" s="28"/>
      <c r="R243" s="28"/>
      <c r="S243" s="28"/>
      <c r="T243" s="28"/>
      <c r="U243" s="28"/>
      <c r="V243" s="28"/>
      <c r="W243" s="28"/>
      <c r="X243" s="28"/>
      <c r="Y243" s="28"/>
      <c r="Z243" s="28"/>
      <c r="AA243" s="28"/>
      <c r="AB243" s="28"/>
      <c r="AC243" s="28"/>
      <c r="AD243" s="28"/>
      <c r="AE243" s="28"/>
      <c r="AF243" s="28"/>
      <c r="AG243" s="28"/>
      <c r="AH243" s="28"/>
      <c r="AI243" s="28"/>
      <c r="AJ243" s="28"/>
      <c r="AK243" s="28"/>
      <c r="AL243" s="28"/>
      <c r="AM243" s="28"/>
      <c r="AN243" s="28"/>
      <c r="AO243" s="28"/>
      <c r="AP243" s="28"/>
      <c r="AQ243" s="28"/>
      <c r="AR243" s="28"/>
      <c r="AS243" s="28"/>
      <c r="AT243" s="28"/>
      <c r="AU243" s="28"/>
      <c r="AV243" s="28"/>
      <c r="AW243" s="28"/>
      <c r="AX243" s="28"/>
      <c r="AY243" s="28"/>
      <c r="AZ243" s="28"/>
      <c r="BA243" s="28"/>
      <c r="BB243" s="28"/>
      <c r="BC243" s="28"/>
      <c r="BD243" s="28"/>
      <c r="BE243" s="28"/>
      <c r="BF243" s="28"/>
      <c r="BG243" s="28"/>
      <c r="BH243" s="28"/>
      <c r="BI243" s="28"/>
      <c r="BJ243" s="28"/>
      <c r="BK243" s="28"/>
      <c r="BL243" s="28"/>
      <c r="BM243" s="28"/>
      <c r="BN243" s="28"/>
      <c r="BO243" s="28"/>
      <c r="BP243" s="28"/>
      <c r="BQ243" s="28"/>
      <c r="BR243" s="28"/>
      <c r="BS243" s="28"/>
      <c r="BT243" s="28"/>
      <c r="BU243" s="28"/>
      <c r="BV243" s="28"/>
      <c r="BW243" s="28"/>
      <c r="BX243" s="28"/>
    </row>
    <row r="244" spans="1:76">
      <c r="B244" s="28"/>
      <c r="C244" s="28"/>
      <c r="D244" s="28"/>
      <c r="E244" s="28"/>
      <c r="F244" s="28"/>
      <c r="G244" s="28"/>
      <c r="H244" s="28"/>
      <c r="I244" s="28"/>
      <c r="J244" s="28"/>
      <c r="K244" s="28"/>
      <c r="L244" s="319" t="s">
        <v>322</v>
      </c>
      <c r="M244" s="28"/>
      <c r="N244" s="28"/>
      <c r="O244" s="28"/>
      <c r="P244" s="28"/>
      <c r="Q244" s="28"/>
      <c r="R244" s="28"/>
      <c r="S244" s="28"/>
      <c r="T244" s="28"/>
      <c r="U244" s="28"/>
      <c r="V244" s="28"/>
      <c r="W244" s="28"/>
      <c r="X244" s="28"/>
      <c r="Y244" s="28"/>
      <c r="Z244" s="28"/>
      <c r="AA244" s="28"/>
      <c r="AB244" s="28"/>
      <c r="AC244" s="28"/>
      <c r="AD244" s="28"/>
      <c r="AE244" s="28"/>
      <c r="AF244" s="28"/>
      <c r="AG244" s="28"/>
      <c r="AH244" s="28"/>
      <c r="AI244" s="28"/>
      <c r="AJ244" s="28"/>
      <c r="AK244" s="28"/>
      <c r="AL244" s="28"/>
      <c r="AM244" s="28"/>
      <c r="AN244" s="28"/>
      <c r="AO244" s="28"/>
      <c r="AP244" s="28"/>
      <c r="AQ244" s="28"/>
      <c r="AR244" s="28"/>
      <c r="AS244" s="28"/>
      <c r="AT244" s="28"/>
      <c r="AU244" s="28"/>
      <c r="AV244" s="28"/>
      <c r="AW244" s="28"/>
      <c r="AX244" s="28"/>
      <c r="AY244" s="28"/>
      <c r="AZ244" s="28"/>
      <c r="BA244" s="28"/>
      <c r="BB244" s="28"/>
      <c r="BC244" s="28"/>
      <c r="BD244" s="28"/>
      <c r="BE244" s="28"/>
      <c r="BF244" s="28"/>
      <c r="BG244" s="28"/>
      <c r="BH244" s="28"/>
      <c r="BI244" s="28"/>
      <c r="BJ244" s="28"/>
      <c r="BK244" s="28"/>
      <c r="BL244" s="28"/>
      <c r="BM244" s="28"/>
      <c r="BN244" s="28"/>
      <c r="BO244" s="28"/>
      <c r="BP244" s="28"/>
      <c r="BQ244" s="28"/>
      <c r="BR244" s="28"/>
      <c r="BS244" s="28"/>
      <c r="BT244" s="28"/>
      <c r="BU244" s="28"/>
      <c r="BV244" s="28"/>
      <c r="BW244" s="28"/>
      <c r="BX244" s="28"/>
    </row>
    <row r="245" spans="1:76">
      <c r="A245" s="539" t="s">
        <v>285</v>
      </c>
      <c r="B245" s="540"/>
      <c r="C245" s="553" t="s">
        <v>351</v>
      </c>
      <c r="D245" s="554"/>
      <c r="E245" s="539" t="s">
        <v>287</v>
      </c>
      <c r="F245" s="540"/>
      <c r="G245" s="276"/>
      <c r="H245" s="276"/>
      <c r="I245" s="276"/>
      <c r="J245" s="276"/>
      <c r="K245" s="555" t="s">
        <v>1887</v>
      </c>
      <c r="L245" s="317" t="str">
        <f>"/*"&amp;C246&amp;"*/"</f>
        <v>/*短信套餐（叶子）-产品关系表*/</v>
      </c>
      <c r="M245" s="28"/>
      <c r="N245" s="28"/>
      <c r="O245" s="28"/>
      <c r="P245" s="28"/>
      <c r="Q245" s="28"/>
      <c r="R245" s="28"/>
      <c r="S245" s="28"/>
      <c r="T245" s="28"/>
      <c r="U245" s="28"/>
      <c r="V245" s="28"/>
      <c r="W245" s="28"/>
      <c r="X245" s="28"/>
      <c r="Y245" s="28"/>
      <c r="Z245" s="28"/>
      <c r="AA245" s="28"/>
      <c r="AB245" s="28"/>
      <c r="AC245" s="28"/>
      <c r="AD245" s="28"/>
    </row>
    <row r="246" spans="1:76">
      <c r="A246" s="539" t="s">
        <v>288</v>
      </c>
      <c r="B246" s="540"/>
      <c r="C246" s="553" t="s">
        <v>1640</v>
      </c>
      <c r="D246" s="554"/>
      <c r="E246" s="539" t="s">
        <v>289</v>
      </c>
      <c r="F246" s="540"/>
      <c r="G246" s="276"/>
      <c r="H246" s="276"/>
      <c r="I246" s="276"/>
      <c r="J246" s="276"/>
      <c r="K246" s="556"/>
      <c r="L246" s="317" t="str">
        <f>"/*"&amp;C247&amp;"*/"</f>
        <v>/**/</v>
      </c>
      <c r="M246" s="28"/>
      <c r="N246" s="28"/>
      <c r="O246" s="28"/>
      <c r="P246" s="28"/>
      <c r="Q246" s="28"/>
      <c r="R246" s="28"/>
      <c r="S246" s="28"/>
      <c r="T246" s="28"/>
      <c r="U246" s="28"/>
      <c r="V246" s="28"/>
      <c r="W246" s="28"/>
      <c r="X246" s="28"/>
      <c r="Y246" s="28"/>
      <c r="Z246" s="28"/>
      <c r="AA246" s="28"/>
      <c r="AB246" s="28"/>
      <c r="AC246" s="28"/>
      <c r="AD246" s="28"/>
    </row>
    <row r="247" spans="1:76">
      <c r="A247" s="539" t="s">
        <v>290</v>
      </c>
      <c r="B247" s="540"/>
      <c r="C247" s="546"/>
      <c r="D247" s="547"/>
      <c r="E247" s="547"/>
      <c r="F247" s="547"/>
      <c r="G247" s="547"/>
      <c r="H247" s="547"/>
      <c r="I247" s="547"/>
      <c r="J247" s="547"/>
      <c r="K247" s="548"/>
      <c r="L247" s="318" t="str">
        <f>"if exists (select * from sysobjects where id = object_id(N'["&amp;K245&amp;"]') and OBJECTPROPERTY(id, N'IsUserTable')= 1)"</f>
        <v>if exists (select * from sysobjects where id = object_id(N'[LZ_SMS_PRODUCT_REL]') and OBJECTPROPERTY(id, N'IsUserTable')= 1)</v>
      </c>
      <c r="M247" s="28"/>
      <c r="N247" s="28"/>
      <c r="O247" s="28"/>
      <c r="P247" s="28"/>
      <c r="Q247" s="28"/>
      <c r="R247" s="28"/>
      <c r="S247" s="28"/>
      <c r="T247" s="28"/>
      <c r="U247" s="28"/>
      <c r="V247" s="28"/>
      <c r="W247" s="28"/>
      <c r="X247" s="28"/>
      <c r="Y247" s="28"/>
      <c r="Z247" s="28"/>
      <c r="AA247" s="28"/>
      <c r="AB247" s="28"/>
      <c r="AC247" s="28"/>
      <c r="AD247" s="28"/>
    </row>
    <row r="248" spans="1:76">
      <c r="A248" s="273"/>
      <c r="B248" s="275"/>
      <c r="C248" s="274"/>
      <c r="D248" s="274"/>
      <c r="E248" s="274"/>
      <c r="F248" s="274"/>
      <c r="G248" s="274"/>
      <c r="H248" s="274"/>
      <c r="I248" s="274"/>
      <c r="J248" s="274"/>
      <c r="K248" s="274"/>
      <c r="L248" s="318" t="str">
        <f>"DROP TABLE "&amp;K245</f>
        <v>DROP TABLE LZ_SMS_PRODUCT_REL</v>
      </c>
      <c r="M248" s="28"/>
      <c r="N248" s="28"/>
      <c r="O248" s="28"/>
      <c r="P248" s="28"/>
      <c r="Q248" s="28"/>
      <c r="R248" s="28"/>
      <c r="S248" s="28"/>
      <c r="T248" s="28"/>
      <c r="U248" s="28"/>
      <c r="V248" s="28"/>
      <c r="W248" s="28"/>
      <c r="X248" s="28"/>
      <c r="Y248" s="28"/>
      <c r="Z248" s="28"/>
      <c r="AA248" s="28"/>
      <c r="AB248" s="28"/>
      <c r="AC248" s="28"/>
      <c r="AD248" s="28"/>
    </row>
    <row r="249" spans="1:76">
      <c r="A249" s="1"/>
      <c r="B249" s="50"/>
      <c r="C249" s="1"/>
      <c r="D249" s="2"/>
      <c r="E249" s="1"/>
      <c r="F249" s="1"/>
      <c r="G249" s="1"/>
      <c r="H249" s="1"/>
      <c r="I249" s="1"/>
      <c r="J249" s="1"/>
      <c r="K249" s="1"/>
      <c r="L249" s="319" t="str">
        <f>"GO "</f>
        <v xml:space="preserve">GO </v>
      </c>
      <c r="M249" s="28"/>
      <c r="N249" s="28"/>
      <c r="O249" s="28"/>
      <c r="P249" s="28"/>
      <c r="Q249" s="28"/>
      <c r="R249" s="28"/>
      <c r="S249" s="28"/>
      <c r="T249" s="28"/>
      <c r="U249" s="28"/>
      <c r="V249" s="28"/>
      <c r="W249" s="28"/>
      <c r="X249" s="28"/>
      <c r="Y249" s="28"/>
      <c r="Z249" s="28"/>
      <c r="AA249" s="28"/>
      <c r="AB249" s="28"/>
      <c r="AC249" s="28"/>
      <c r="AD249" s="28"/>
    </row>
    <row r="250" spans="1:76">
      <c r="A250" s="3" t="s">
        <v>291</v>
      </c>
      <c r="B250" s="51" t="s">
        <v>292</v>
      </c>
      <c r="C250" s="3" t="s">
        <v>293</v>
      </c>
      <c r="D250" s="3" t="s">
        <v>3</v>
      </c>
      <c r="E250" s="3" t="s">
        <v>294</v>
      </c>
      <c r="F250" s="3" t="s">
        <v>295</v>
      </c>
      <c r="G250" s="3" t="s">
        <v>296</v>
      </c>
      <c r="H250" s="3" t="s">
        <v>297</v>
      </c>
      <c r="I250" s="3" t="s">
        <v>298</v>
      </c>
      <c r="J250" s="3" t="s">
        <v>299</v>
      </c>
      <c r="K250" s="3" t="s">
        <v>300</v>
      </c>
      <c r="L250" s="317" t="str">
        <f>"CREATE TABLE "&amp;K245&amp;"("</f>
        <v>CREATE TABLE LZ_SMS_PRODUCT_REL(</v>
      </c>
      <c r="M250" s="28"/>
      <c r="N250" s="28"/>
      <c r="O250" s="28"/>
      <c r="P250" s="28"/>
      <c r="Q250" s="28"/>
      <c r="R250" s="28"/>
      <c r="S250" s="28"/>
      <c r="T250" s="28"/>
      <c r="U250" s="28"/>
      <c r="V250" s="28"/>
      <c r="W250" s="28"/>
      <c r="X250" s="28"/>
      <c r="Y250" s="28"/>
      <c r="Z250" s="28"/>
      <c r="AA250" s="28"/>
      <c r="AB250" s="28"/>
      <c r="AC250" s="28"/>
      <c r="AD250" s="28"/>
    </row>
    <row r="251" spans="1:76">
      <c r="A251" s="4">
        <v>1</v>
      </c>
      <c r="B251" s="52" t="s">
        <v>1666</v>
      </c>
      <c r="C251" s="12" t="s">
        <v>1888</v>
      </c>
      <c r="D251" s="12" t="s">
        <v>326</v>
      </c>
      <c r="E251" s="12"/>
      <c r="F251" s="12" t="s">
        <v>302</v>
      </c>
      <c r="G251" s="12"/>
      <c r="H251" s="12"/>
      <c r="I251" s="12"/>
      <c r="J251" s="12" t="s">
        <v>149</v>
      </c>
      <c r="K251" s="45" t="s">
        <v>1648</v>
      </c>
      <c r="L251" s="317" t="str">
        <f t="shared" ref="L251:L259" ca="1" si="12">C251&amp;" "&amp;D251&amp;IF(OR(D251="DATETIME",D251="INT",D251="DATE",D251="TEXT"),E251,"("&amp;E251&amp;")")&amp;" "&amp;" "&amp;H251&amp;" "&amp;J251&amp;IF(G251&lt;&gt;""," default "&amp;G251&amp;" ","")&amp;IF(I251&lt;&gt;""," identity("&amp;I251&amp;") ","")&amp;IF(OFFSET(C251,1,0,1,1)="","",",")</f>
        <v>SPR_PACK_ID INT   not null,</v>
      </c>
      <c r="M251" s="28"/>
      <c r="N251" s="28"/>
      <c r="O251" s="28"/>
      <c r="P251" s="28"/>
      <c r="Q251" s="28"/>
      <c r="R251" s="28"/>
      <c r="S251" s="28"/>
      <c r="T251" s="28"/>
      <c r="U251" s="28"/>
      <c r="V251" s="28"/>
      <c r="W251" s="28"/>
      <c r="X251" s="28"/>
      <c r="Y251" s="28"/>
      <c r="Z251" s="28"/>
      <c r="AA251" s="28"/>
      <c r="AB251" s="28"/>
      <c r="AC251" s="28"/>
      <c r="AD251" s="28"/>
    </row>
    <row r="252" spans="1:76">
      <c r="A252" s="4">
        <v>2</v>
      </c>
      <c r="B252" s="52" t="s">
        <v>347</v>
      </c>
      <c r="C252" s="12" t="s">
        <v>1644</v>
      </c>
      <c r="D252" s="12" t="s">
        <v>120</v>
      </c>
      <c r="E252" s="12"/>
      <c r="F252" s="12" t="s">
        <v>302</v>
      </c>
      <c r="G252" s="12"/>
      <c r="H252" s="12"/>
      <c r="I252" s="12"/>
      <c r="J252" s="12" t="s">
        <v>149</v>
      </c>
      <c r="K252" s="45" t="s">
        <v>28</v>
      </c>
      <c r="L252" s="317" t="str">
        <f t="shared" ca="1" si="12"/>
        <v>SPR_PRODUCT_ID INT   not null,</v>
      </c>
      <c r="M252" s="28"/>
      <c r="N252" s="28"/>
      <c r="O252" s="28"/>
      <c r="P252" s="28"/>
      <c r="Q252" s="28"/>
      <c r="R252" s="28"/>
      <c r="S252" s="28"/>
      <c r="T252" s="28"/>
      <c r="U252" s="28"/>
      <c r="V252" s="28"/>
      <c r="W252" s="28"/>
      <c r="X252" s="28"/>
      <c r="Y252" s="28"/>
      <c r="Z252" s="28"/>
      <c r="AA252" s="28"/>
      <c r="AB252" s="28"/>
      <c r="AC252" s="28"/>
      <c r="AD252" s="28"/>
    </row>
    <row r="253" spans="1:76">
      <c r="A253" s="4">
        <v>3</v>
      </c>
      <c r="B253" s="52" t="s">
        <v>352</v>
      </c>
      <c r="C253" s="12" t="s">
        <v>1649</v>
      </c>
      <c r="D253" s="12" t="s">
        <v>311</v>
      </c>
      <c r="E253" s="12" t="s">
        <v>353</v>
      </c>
      <c r="F253" s="12"/>
      <c r="G253" s="12"/>
      <c r="H253" s="12"/>
      <c r="I253" s="12"/>
      <c r="J253" s="12" t="s">
        <v>149</v>
      </c>
      <c r="K253" s="45"/>
      <c r="L253" s="317" t="str">
        <f t="shared" ca="1" si="12"/>
        <v>SPR_PACKPRICE NUMERIC(20,2)   not null,</v>
      </c>
      <c r="M253" s="28"/>
      <c r="N253" s="28"/>
      <c r="O253" s="28"/>
      <c r="P253" s="28"/>
      <c r="Q253" s="28"/>
      <c r="R253" s="28"/>
      <c r="S253" s="28"/>
      <c r="T253" s="28"/>
      <c r="U253" s="28"/>
      <c r="V253" s="28"/>
      <c r="W253" s="28"/>
      <c r="X253" s="28"/>
      <c r="Y253" s="28"/>
      <c r="Z253" s="28"/>
      <c r="AA253" s="28"/>
      <c r="AB253" s="28"/>
      <c r="AC253" s="28"/>
      <c r="AD253" s="28"/>
    </row>
    <row r="254" spans="1:76">
      <c r="A254" s="4">
        <v>4</v>
      </c>
      <c r="B254" s="180" t="s">
        <v>1831</v>
      </c>
      <c r="C254" s="149" t="s">
        <v>1837</v>
      </c>
      <c r="D254" s="149" t="s">
        <v>311</v>
      </c>
      <c r="E254" s="149" t="s">
        <v>1878</v>
      </c>
      <c r="F254" s="149"/>
      <c r="G254" s="149"/>
      <c r="H254" s="149"/>
      <c r="I254" s="149"/>
      <c r="J254" s="149"/>
      <c r="K254" s="151" t="s">
        <v>1835</v>
      </c>
      <c r="L254" s="317" t="str">
        <f t="shared" ca="1" si="12"/>
        <v>SPR_PERCENT NUMERIC(20,18)   ,</v>
      </c>
      <c r="M254" s="28"/>
      <c r="N254" s="28"/>
      <c r="O254" s="28"/>
      <c r="P254" s="28"/>
      <c r="Q254" s="28"/>
      <c r="R254" s="28"/>
      <c r="S254" s="28"/>
      <c r="T254" s="28"/>
      <c r="U254" s="28"/>
      <c r="V254" s="28"/>
      <c r="W254" s="28"/>
      <c r="X254" s="28"/>
      <c r="Y254" s="28"/>
      <c r="Z254" s="28"/>
      <c r="AA254" s="28"/>
      <c r="AB254" s="28"/>
      <c r="AC254" s="28"/>
      <c r="AD254" s="28"/>
    </row>
    <row r="255" spans="1:76">
      <c r="A255" s="4">
        <v>5</v>
      </c>
      <c r="B255" s="180" t="s">
        <v>1832</v>
      </c>
      <c r="C255" s="149" t="s">
        <v>1838</v>
      </c>
      <c r="D255" s="149" t="s">
        <v>311</v>
      </c>
      <c r="E255" s="149" t="s">
        <v>1878</v>
      </c>
      <c r="F255" s="149"/>
      <c r="G255" s="149"/>
      <c r="H255" s="149"/>
      <c r="I255" s="149"/>
      <c r="J255" s="149"/>
      <c r="K255" s="151" t="s">
        <v>1836</v>
      </c>
      <c r="L255" s="317" t="str">
        <f t="shared" ca="1" si="12"/>
        <v>SPR_TOTAL_PERCENT NUMERIC(20,18)   ,</v>
      </c>
      <c r="M255" s="28"/>
      <c r="N255" s="28"/>
      <c r="O255" s="28"/>
      <c r="P255" s="28"/>
      <c r="Q255" s="28"/>
      <c r="R255" s="28"/>
      <c r="S255" s="28"/>
      <c r="T255" s="28"/>
      <c r="U255" s="28"/>
      <c r="V255" s="28"/>
      <c r="W255" s="28"/>
      <c r="X255" s="28"/>
      <c r="Y255" s="28"/>
      <c r="Z255" s="28"/>
      <c r="AA255" s="28"/>
      <c r="AB255" s="28"/>
      <c r="AC255" s="28"/>
      <c r="AD255" s="28"/>
    </row>
    <row r="256" spans="1:76">
      <c r="A256" s="4">
        <v>4</v>
      </c>
      <c r="B256" s="52" t="s">
        <v>133</v>
      </c>
      <c r="C256" s="12" t="s">
        <v>1645</v>
      </c>
      <c r="D256" s="12" t="s">
        <v>998</v>
      </c>
      <c r="E256" s="12"/>
      <c r="F256" s="12"/>
      <c r="G256" s="12"/>
      <c r="H256" s="12"/>
      <c r="I256" s="12"/>
      <c r="J256" s="12" t="s">
        <v>149</v>
      </c>
      <c r="K256" s="12"/>
      <c r="L256" s="317" t="str">
        <f t="shared" ca="1" si="12"/>
        <v>SPR_REGISTOR INT   not null,</v>
      </c>
      <c r="M256" s="28"/>
      <c r="N256" s="28"/>
      <c r="O256" s="28"/>
      <c r="P256" s="28"/>
      <c r="Q256" s="28"/>
      <c r="R256" s="28"/>
      <c r="S256" s="28"/>
      <c r="T256" s="28"/>
      <c r="U256" s="28"/>
      <c r="V256" s="28"/>
      <c r="W256" s="28"/>
      <c r="X256" s="28"/>
      <c r="Y256" s="28"/>
      <c r="Z256" s="28"/>
      <c r="AA256" s="28"/>
      <c r="AB256" s="28"/>
      <c r="AC256" s="28"/>
      <c r="AD256" s="28"/>
    </row>
    <row r="257" spans="1:76">
      <c r="A257" s="4">
        <v>5</v>
      </c>
      <c r="B257" s="65" t="s">
        <v>320</v>
      </c>
      <c r="C257" s="116" t="s">
        <v>1646</v>
      </c>
      <c r="D257" s="116" t="s">
        <v>306</v>
      </c>
      <c r="E257" s="116"/>
      <c r="F257" s="116"/>
      <c r="G257" s="230" t="s">
        <v>321</v>
      </c>
      <c r="H257" s="230"/>
      <c r="I257" s="116"/>
      <c r="J257" s="116" t="s">
        <v>149</v>
      </c>
      <c r="K257" s="116"/>
      <c r="L257" s="317" t="str">
        <f t="shared" ca="1" si="12"/>
        <v>SPR_REGIST_DATE DATETIME   not null default GETDATE() ,</v>
      </c>
      <c r="M257" s="28"/>
      <c r="N257" s="28"/>
      <c r="O257" s="28"/>
      <c r="P257" s="28"/>
      <c r="Q257" s="28"/>
      <c r="R257" s="28"/>
      <c r="S257" s="28"/>
      <c r="T257" s="28"/>
      <c r="U257" s="28"/>
      <c r="V257" s="28"/>
      <c r="W257" s="28"/>
      <c r="X257" s="28"/>
      <c r="Y257" s="28"/>
      <c r="Z257" s="28"/>
      <c r="AA257" s="28"/>
      <c r="AB257" s="28"/>
      <c r="AC257" s="28"/>
      <c r="AD257" s="28"/>
    </row>
    <row r="258" spans="1:76">
      <c r="A258" s="4">
        <v>6</v>
      </c>
      <c r="B258" s="12" t="s">
        <v>1821</v>
      </c>
      <c r="C258" s="12" t="s">
        <v>1819</v>
      </c>
      <c r="D258" s="12" t="s">
        <v>1820</v>
      </c>
      <c r="E258" s="12"/>
      <c r="F258" s="12"/>
      <c r="G258" s="92"/>
      <c r="H258" s="92"/>
      <c r="I258" s="12"/>
      <c r="J258" s="12"/>
      <c r="K258" s="12"/>
      <c r="L258" s="317" t="str">
        <f t="shared" ca="1" si="12"/>
        <v>SPR_SHANGHAI_PACK_ID INT   ,</v>
      </c>
      <c r="M258" s="28"/>
      <c r="N258" s="28"/>
      <c r="O258" s="28"/>
      <c r="P258" s="28"/>
      <c r="Q258" s="28"/>
      <c r="R258" s="28"/>
      <c r="S258" s="28"/>
      <c r="T258" s="28"/>
      <c r="U258" s="28"/>
      <c r="V258" s="28"/>
      <c r="W258" s="28"/>
      <c r="X258" s="28"/>
      <c r="Y258" s="28"/>
      <c r="Z258" s="28"/>
      <c r="AA258" s="28"/>
      <c r="AB258" s="28"/>
      <c r="AC258" s="28"/>
      <c r="AD258" s="28"/>
    </row>
    <row r="259" spans="1:76">
      <c r="A259" s="4">
        <v>7</v>
      </c>
      <c r="B259" s="12" t="s">
        <v>1812</v>
      </c>
      <c r="C259" s="12" t="s">
        <v>1822</v>
      </c>
      <c r="D259" s="12" t="s">
        <v>998</v>
      </c>
      <c r="E259" s="12"/>
      <c r="F259" s="12"/>
      <c r="G259" s="92"/>
      <c r="H259" s="92"/>
      <c r="I259" s="12"/>
      <c r="J259" s="12"/>
      <c r="K259" s="12"/>
      <c r="L259" s="317" t="str">
        <f t="shared" ca="1" si="12"/>
        <v xml:space="preserve">SPR_ZIBO_PACK_ID INT   </v>
      </c>
      <c r="M259" s="28"/>
      <c r="N259" s="28"/>
      <c r="O259" s="28"/>
      <c r="P259" s="28"/>
      <c r="Q259" s="28"/>
      <c r="R259" s="28"/>
      <c r="S259" s="28"/>
      <c r="T259" s="28"/>
      <c r="U259" s="28"/>
      <c r="V259" s="28"/>
      <c r="W259" s="28"/>
      <c r="X259" s="28"/>
      <c r="Y259" s="28"/>
      <c r="Z259" s="28"/>
      <c r="AA259" s="28"/>
      <c r="AB259" s="28"/>
      <c r="AC259" s="28"/>
      <c r="AD259" s="28"/>
    </row>
    <row r="260" spans="1:76">
      <c r="A260" s="28"/>
      <c r="B260" s="28"/>
      <c r="C260" s="28"/>
      <c r="D260" s="28"/>
      <c r="E260" s="28"/>
      <c r="F260" s="28"/>
      <c r="G260" s="28"/>
      <c r="H260" s="28"/>
      <c r="I260" s="28"/>
      <c r="J260" s="28"/>
      <c r="K260" s="28"/>
      <c r="L260" s="319" t="str">
        <f ca="1">"PRIMARY KEY("&amp;IF(OFFSET(C251,0,3,1,1)="PK",C251&amp;IF(OFFSET(C251,1,3,1,1)="","",","),"")&amp;IF(OFFSET(C251,1,3,1,1)="PK",OFFSET(C251,1,0,1,1)&amp;IF(OFFSET(C251,1,0,1,1)="",",",""),"")&amp;"));"</f>
        <v>PRIMARY KEY(SPR_PACK_ID,SPR_PRODUCT_ID));</v>
      </c>
      <c r="M260" s="28"/>
      <c r="N260" s="28"/>
      <c r="O260" s="28"/>
      <c r="P260" s="28"/>
      <c r="Q260" s="28"/>
      <c r="R260" s="28"/>
      <c r="S260" s="28"/>
      <c r="T260" s="28"/>
      <c r="U260" s="28"/>
      <c r="V260" s="28"/>
      <c r="W260" s="28"/>
      <c r="X260" s="28"/>
      <c r="Y260" s="28"/>
      <c r="Z260" s="28"/>
      <c r="AA260" s="28"/>
      <c r="AB260" s="28"/>
      <c r="AC260" s="28"/>
      <c r="AD260" s="28"/>
    </row>
    <row r="261" spans="1:76" ht="15" customHeight="1">
      <c r="A261" s="28"/>
      <c r="B261" s="28"/>
      <c r="C261" s="28"/>
      <c r="D261" s="28"/>
      <c r="E261" s="28"/>
      <c r="F261" s="28"/>
      <c r="G261" s="28"/>
      <c r="H261" s="28"/>
      <c r="I261" s="28"/>
      <c r="J261" s="28"/>
      <c r="K261" s="28"/>
      <c r="L261" s="319" t="s">
        <v>322</v>
      </c>
      <c r="M261" s="28"/>
      <c r="N261" s="28"/>
      <c r="O261" s="28"/>
      <c r="P261" s="28"/>
      <c r="Q261" s="28"/>
      <c r="R261" s="28"/>
      <c r="S261" s="28"/>
      <c r="T261" s="28"/>
      <c r="U261" s="28"/>
      <c r="V261" s="28"/>
      <c r="W261" s="28"/>
      <c r="X261" s="28"/>
      <c r="Y261" s="28"/>
      <c r="Z261" s="28"/>
      <c r="AA261" s="28"/>
      <c r="AB261" s="28"/>
      <c r="AC261" s="28"/>
      <c r="AD261" s="28"/>
    </row>
    <row r="262" spans="1:76" ht="20.25" customHeight="1">
      <c r="A262" s="539" t="s">
        <v>87</v>
      </c>
      <c r="B262" s="552"/>
      <c r="C262" s="557" t="s">
        <v>159</v>
      </c>
      <c r="D262" s="557"/>
      <c r="E262" s="558" t="s">
        <v>88</v>
      </c>
      <c r="F262" s="558"/>
      <c r="G262" s="280"/>
      <c r="H262" s="280"/>
      <c r="I262" s="280"/>
      <c r="J262" s="280"/>
      <c r="K262" s="559" t="s">
        <v>1697</v>
      </c>
      <c r="L262" s="317" t="str">
        <f>"/*"&amp;C263&amp;"*/"</f>
        <v>/*短讯通套餐表*/</v>
      </c>
      <c r="M262" s="28"/>
      <c r="N262" s="28"/>
      <c r="O262" s="28"/>
      <c r="P262" s="28"/>
      <c r="Q262" s="28"/>
      <c r="R262" s="28"/>
      <c r="S262" s="28"/>
      <c r="T262" s="28"/>
      <c r="U262" s="28"/>
      <c r="V262" s="28"/>
      <c r="W262" s="28"/>
      <c r="X262" s="28"/>
      <c r="Y262" s="28"/>
      <c r="Z262" s="28"/>
      <c r="AA262" s="28"/>
      <c r="AB262" s="28"/>
      <c r="AC262" s="28"/>
      <c r="AD262" s="28"/>
      <c r="AE262" s="28"/>
      <c r="AF262" s="28"/>
      <c r="AG262" s="28"/>
      <c r="AH262" s="28"/>
      <c r="AI262" s="28"/>
      <c r="AJ262" s="28"/>
      <c r="AK262" s="28"/>
      <c r="AL262" s="28"/>
      <c r="AM262" s="28"/>
      <c r="AN262" s="28"/>
      <c r="AO262" s="28"/>
      <c r="AP262" s="28"/>
      <c r="AQ262" s="28"/>
      <c r="AR262" s="28"/>
      <c r="AS262" s="28"/>
      <c r="AT262" s="28"/>
      <c r="AU262" s="28"/>
      <c r="AV262" s="28"/>
      <c r="AW262" s="28"/>
      <c r="AX262" s="28"/>
      <c r="AY262" s="28"/>
      <c r="AZ262" s="28"/>
      <c r="BA262" s="28"/>
      <c r="BB262" s="28"/>
      <c r="BC262" s="28"/>
      <c r="BD262" s="28"/>
      <c r="BE262" s="28"/>
      <c r="BF262" s="28"/>
      <c r="BG262" s="28"/>
      <c r="BH262" s="28"/>
      <c r="BI262" s="28"/>
      <c r="BJ262" s="28"/>
      <c r="BK262" s="28"/>
      <c r="BL262" s="28"/>
      <c r="BM262" s="28"/>
      <c r="BN262" s="28"/>
      <c r="BO262" s="28"/>
      <c r="BP262" s="28"/>
      <c r="BQ262" s="28"/>
      <c r="BR262" s="28"/>
      <c r="BS262" s="28"/>
      <c r="BT262" s="28"/>
      <c r="BU262" s="28"/>
      <c r="BV262" s="28"/>
      <c r="BW262" s="28"/>
      <c r="BX262" s="28"/>
    </row>
    <row r="263" spans="1:76">
      <c r="A263" s="539" t="s">
        <v>0</v>
      </c>
      <c r="B263" s="552"/>
      <c r="C263" s="557" t="s">
        <v>1678</v>
      </c>
      <c r="D263" s="557"/>
      <c r="E263" s="558" t="s">
        <v>89</v>
      </c>
      <c r="F263" s="558"/>
      <c r="G263" s="280"/>
      <c r="H263" s="280"/>
      <c r="I263" s="280"/>
      <c r="J263" s="280"/>
      <c r="K263" s="559"/>
      <c r="L263" s="317" t="str">
        <f>"/*"&amp;C264&amp;"*/"</f>
        <v>/**/</v>
      </c>
      <c r="M263" s="28"/>
      <c r="N263" s="28"/>
      <c r="O263" s="28"/>
      <c r="P263" s="28"/>
      <c r="Q263" s="28"/>
      <c r="R263" s="28"/>
      <c r="S263" s="28"/>
      <c r="T263" s="28"/>
      <c r="U263" s="28"/>
      <c r="V263" s="28"/>
      <c r="W263" s="28"/>
      <c r="X263" s="28"/>
      <c r="Y263" s="28"/>
      <c r="Z263" s="28"/>
      <c r="AA263" s="28"/>
      <c r="AB263" s="28"/>
      <c r="AC263" s="28"/>
      <c r="AD263" s="28"/>
      <c r="AE263" s="28"/>
      <c r="AF263" s="28"/>
      <c r="AG263" s="28"/>
      <c r="AH263" s="28"/>
      <c r="AI263" s="28"/>
      <c r="AJ263" s="28"/>
      <c r="AK263" s="28"/>
      <c r="AL263" s="28"/>
      <c r="AM263" s="28"/>
      <c r="AN263" s="28"/>
      <c r="AO263" s="28"/>
      <c r="AP263" s="28"/>
      <c r="AQ263" s="28"/>
      <c r="AR263" s="28"/>
      <c r="AS263" s="28"/>
      <c r="AT263" s="28"/>
      <c r="AU263" s="28"/>
      <c r="AV263" s="28"/>
      <c r="AW263" s="28"/>
      <c r="AX263" s="28"/>
      <c r="AY263" s="28"/>
      <c r="AZ263" s="28"/>
      <c r="BA263" s="28"/>
      <c r="BB263" s="28"/>
      <c r="BC263" s="28"/>
      <c r="BD263" s="28"/>
      <c r="BE263" s="28"/>
      <c r="BF263" s="28"/>
      <c r="BG263" s="28"/>
      <c r="BH263" s="28"/>
      <c r="BI263" s="28"/>
      <c r="BJ263" s="28"/>
      <c r="BK263" s="28"/>
      <c r="BL263" s="28"/>
      <c r="BM263" s="28"/>
      <c r="BN263" s="28"/>
      <c r="BO263" s="28"/>
      <c r="BP263" s="28"/>
      <c r="BQ263" s="28"/>
      <c r="BR263" s="28"/>
      <c r="BS263" s="28"/>
      <c r="BT263" s="28"/>
      <c r="BU263" s="28"/>
      <c r="BV263" s="28"/>
      <c r="BW263" s="28"/>
      <c r="BX263" s="28"/>
    </row>
    <row r="264" spans="1:76">
      <c r="A264" s="539" t="s">
        <v>1</v>
      </c>
      <c r="B264" s="552"/>
      <c r="C264" s="570"/>
      <c r="D264" s="542"/>
      <c r="E264" s="542"/>
      <c r="F264" s="542"/>
      <c r="G264" s="542"/>
      <c r="H264" s="542"/>
      <c r="I264" s="542"/>
      <c r="J264" s="542"/>
      <c r="K264" s="542"/>
      <c r="L264" s="318" t="str">
        <f>"if exists (select * from sysobjects where id = object_id(N'["&amp;K262&amp;"]') and OBJECTPROPERTY(id, N'IsUserTable')= 1)"</f>
        <v>if exists (select * from sysobjects where id = object_id(N'[LZ_DXT_PACKAGE]') and OBJECTPROPERTY(id, N'IsUserTable')= 1)</v>
      </c>
      <c r="M264" s="28"/>
      <c r="N264" s="28"/>
      <c r="O264" s="28"/>
      <c r="P264" s="28"/>
      <c r="Q264" s="28"/>
      <c r="R264" s="28"/>
      <c r="S264" s="28"/>
      <c r="T264" s="28"/>
      <c r="U264" s="28"/>
      <c r="V264" s="28"/>
      <c r="W264" s="28"/>
      <c r="X264" s="28"/>
      <c r="Y264" s="28"/>
      <c r="Z264" s="28"/>
      <c r="AA264" s="28"/>
      <c r="AB264" s="28"/>
      <c r="AC264" s="28"/>
      <c r="AD264" s="28"/>
      <c r="AE264" s="28"/>
      <c r="AF264" s="28"/>
      <c r="AG264" s="28"/>
      <c r="AH264" s="28"/>
      <c r="AI264" s="28"/>
      <c r="AJ264" s="28"/>
      <c r="AK264" s="28"/>
      <c r="AL264" s="28"/>
      <c r="AM264" s="28"/>
      <c r="AN264" s="28"/>
      <c r="AO264" s="28"/>
      <c r="AP264" s="28"/>
      <c r="AQ264" s="28"/>
      <c r="AR264" s="28"/>
      <c r="AS264" s="28"/>
      <c r="AT264" s="28"/>
      <c r="AU264" s="28"/>
      <c r="AV264" s="28"/>
      <c r="AW264" s="28"/>
      <c r="AX264" s="28"/>
      <c r="AY264" s="28"/>
      <c r="AZ264" s="28"/>
      <c r="BA264" s="28"/>
      <c r="BB264" s="28"/>
      <c r="BC264" s="28"/>
      <c r="BD264" s="28"/>
      <c r="BE264" s="28"/>
      <c r="BF264" s="28"/>
      <c r="BG264" s="28"/>
      <c r="BH264" s="28"/>
      <c r="BI264" s="28"/>
      <c r="BJ264" s="28"/>
      <c r="BK264" s="28"/>
      <c r="BL264" s="28"/>
      <c r="BM264" s="28"/>
      <c r="BN264" s="28"/>
      <c r="BO264" s="28"/>
      <c r="BP264" s="28"/>
      <c r="BQ264" s="28"/>
      <c r="BR264" s="28"/>
      <c r="BS264" s="28"/>
      <c r="BT264" s="28"/>
      <c r="BU264" s="28"/>
      <c r="BV264" s="28"/>
      <c r="BW264" s="28"/>
      <c r="BX264" s="28"/>
    </row>
    <row r="265" spans="1:76">
      <c r="A265" s="277"/>
      <c r="B265" s="279"/>
      <c r="C265" s="278"/>
      <c r="D265" s="278"/>
      <c r="E265" s="278"/>
      <c r="F265" s="278"/>
      <c r="G265" s="278"/>
      <c r="H265" s="278"/>
      <c r="I265" s="278"/>
      <c r="J265" s="278"/>
      <c r="K265" s="278"/>
      <c r="L265" s="318" t="str">
        <f>"DROP TABLE "&amp;K262</f>
        <v>DROP TABLE LZ_DXT_PACKAGE</v>
      </c>
      <c r="M265" s="28"/>
      <c r="N265" s="28"/>
      <c r="O265" s="28"/>
      <c r="P265" s="28"/>
      <c r="Q265" s="28"/>
      <c r="R265" s="28"/>
      <c r="S265" s="28"/>
      <c r="T265" s="28"/>
      <c r="U265" s="28"/>
      <c r="V265" s="28"/>
      <c r="W265" s="28"/>
      <c r="X265" s="28"/>
      <c r="Y265" s="28"/>
      <c r="Z265" s="28"/>
      <c r="AA265" s="28"/>
      <c r="AB265" s="28"/>
      <c r="AC265" s="28"/>
      <c r="AD265" s="28"/>
      <c r="AE265" s="28"/>
      <c r="AF265" s="28"/>
      <c r="AG265" s="28"/>
      <c r="AH265" s="28"/>
      <c r="AI265" s="28"/>
      <c r="AJ265" s="28"/>
      <c r="AK265" s="28"/>
      <c r="AL265" s="28"/>
      <c r="AM265" s="28"/>
      <c r="AN265" s="28"/>
      <c r="AO265" s="28"/>
      <c r="AP265" s="28"/>
      <c r="AQ265" s="28"/>
      <c r="AR265" s="28"/>
      <c r="AS265" s="28"/>
      <c r="AT265" s="28"/>
      <c r="AU265" s="28"/>
      <c r="AV265" s="28"/>
      <c r="AW265" s="28"/>
      <c r="AX265" s="28"/>
      <c r="AY265" s="28"/>
      <c r="AZ265" s="28"/>
      <c r="BA265" s="28"/>
      <c r="BB265" s="28"/>
      <c r="BC265" s="28"/>
      <c r="BD265" s="28"/>
      <c r="BE265" s="28"/>
      <c r="BF265" s="28"/>
      <c r="BG265" s="28"/>
      <c r="BH265" s="28"/>
      <c r="BI265" s="28"/>
      <c r="BJ265" s="28"/>
      <c r="BK265" s="28"/>
      <c r="BL265" s="28"/>
      <c r="BM265" s="28"/>
      <c r="BN265" s="28"/>
      <c r="BO265" s="28"/>
      <c r="BP265" s="28"/>
      <c r="BQ265" s="28"/>
      <c r="BR265" s="28"/>
      <c r="BS265" s="28"/>
      <c r="BT265" s="28"/>
      <c r="BU265" s="28"/>
      <c r="BV265" s="28"/>
      <c r="BW265" s="28"/>
      <c r="BX265" s="28"/>
    </row>
    <row r="266" spans="1:76">
      <c r="A266" s="1"/>
      <c r="B266" s="50"/>
      <c r="C266" s="1"/>
      <c r="D266" s="2"/>
      <c r="E266" s="1"/>
      <c r="F266" s="1"/>
      <c r="G266" s="1"/>
      <c r="H266" s="1"/>
      <c r="I266" s="1"/>
      <c r="J266" s="1"/>
      <c r="K266" s="1"/>
      <c r="L266" s="319" t="str">
        <f>"GO "</f>
        <v xml:space="preserve">GO </v>
      </c>
      <c r="M266" s="28"/>
      <c r="N266" s="28"/>
      <c r="O266" s="28"/>
      <c r="P266" s="28"/>
      <c r="Q266" s="28"/>
      <c r="R266" s="28"/>
      <c r="S266" s="28"/>
      <c r="T266" s="28"/>
      <c r="U266" s="28"/>
      <c r="V266" s="28"/>
      <c r="W266" s="28"/>
      <c r="X266" s="28"/>
      <c r="Y266" s="28"/>
      <c r="Z266" s="28"/>
      <c r="AA266" s="28"/>
      <c r="AB266" s="28"/>
      <c r="AC266" s="28"/>
      <c r="AD266" s="28"/>
      <c r="AE266" s="28"/>
      <c r="AF266" s="28"/>
      <c r="AG266" s="28"/>
      <c r="AH266" s="28"/>
      <c r="AI266" s="28"/>
      <c r="AJ266" s="28"/>
      <c r="AK266" s="28"/>
      <c r="AL266" s="28"/>
      <c r="AM266" s="28"/>
      <c r="AN266" s="28"/>
      <c r="AO266" s="28"/>
      <c r="AP266" s="28"/>
      <c r="AQ266" s="28"/>
      <c r="AR266" s="28"/>
      <c r="AS266" s="28"/>
      <c r="AT266" s="28"/>
      <c r="AU266" s="28"/>
      <c r="AV266" s="28"/>
      <c r="AW266" s="28"/>
      <c r="AX266" s="28"/>
      <c r="AY266" s="28"/>
      <c r="AZ266" s="28"/>
      <c r="BA266" s="28"/>
      <c r="BB266" s="28"/>
      <c r="BC266" s="28"/>
      <c r="BD266" s="28"/>
      <c r="BE266" s="28"/>
      <c r="BF266" s="28"/>
      <c r="BG266" s="28"/>
      <c r="BH266" s="28"/>
      <c r="BI266" s="28"/>
      <c r="BJ266" s="28"/>
      <c r="BK266" s="28"/>
      <c r="BL266" s="28"/>
      <c r="BM266" s="28"/>
      <c r="BN266" s="28"/>
      <c r="BO266" s="28"/>
      <c r="BP266" s="28"/>
      <c r="BQ266" s="28"/>
      <c r="BR266" s="28"/>
      <c r="BS266" s="28"/>
      <c r="BT266" s="28"/>
      <c r="BU266" s="28"/>
      <c r="BV266" s="28"/>
      <c r="BW266" s="28"/>
      <c r="BX266" s="28"/>
    </row>
    <row r="267" spans="1:76">
      <c r="A267" s="3" t="s">
        <v>2</v>
      </c>
      <c r="B267" s="51" t="s">
        <v>90</v>
      </c>
      <c r="C267" s="3" t="s">
        <v>91</v>
      </c>
      <c r="D267" s="3" t="s">
        <v>3</v>
      </c>
      <c r="E267" s="3" t="s">
        <v>4</v>
      </c>
      <c r="F267" s="3" t="s">
        <v>97</v>
      </c>
      <c r="G267" s="3" t="s">
        <v>234</v>
      </c>
      <c r="H267" s="3" t="s">
        <v>297</v>
      </c>
      <c r="I267" s="3" t="s">
        <v>233</v>
      </c>
      <c r="J267" s="3" t="s">
        <v>92</v>
      </c>
      <c r="K267" s="3" t="s">
        <v>93</v>
      </c>
      <c r="L267" s="317" t="str">
        <f>"CREATE TABLE "&amp;K262&amp;"("</f>
        <v>CREATE TABLE LZ_DXT_PACKAGE(</v>
      </c>
      <c r="M267" s="28"/>
      <c r="N267" s="28"/>
      <c r="O267" s="28"/>
      <c r="P267" s="28"/>
      <c r="Q267" s="28"/>
      <c r="R267" s="28"/>
      <c r="S267" s="28"/>
      <c r="T267" s="28"/>
      <c r="U267" s="28"/>
      <c r="V267" s="28"/>
      <c r="W267" s="28"/>
      <c r="X267" s="28"/>
      <c r="Y267" s="28"/>
      <c r="Z267" s="28"/>
      <c r="AA267" s="28"/>
      <c r="AB267" s="28"/>
      <c r="AC267" s="28"/>
      <c r="AD267" s="28"/>
      <c r="AE267" s="28"/>
      <c r="AF267" s="28"/>
      <c r="AG267" s="28"/>
      <c r="AH267" s="28"/>
      <c r="AI267" s="28"/>
      <c r="AJ267" s="28"/>
      <c r="AK267" s="28"/>
      <c r="AL267" s="28"/>
      <c r="AM267" s="28"/>
      <c r="AN267" s="28"/>
      <c r="AO267" s="28"/>
      <c r="AP267" s="28"/>
      <c r="AQ267" s="28"/>
      <c r="AR267" s="28"/>
      <c r="AS267" s="28"/>
      <c r="AT267" s="28"/>
      <c r="AU267" s="28"/>
      <c r="AV267" s="28"/>
      <c r="AW267" s="28"/>
      <c r="AX267" s="28"/>
      <c r="AY267" s="28"/>
      <c r="AZ267" s="28"/>
      <c r="BA267" s="28"/>
      <c r="BB267" s="28"/>
      <c r="BC267" s="28"/>
      <c r="BD267" s="28"/>
      <c r="BE267" s="28"/>
      <c r="BF267" s="28"/>
      <c r="BG267" s="28"/>
      <c r="BH267" s="28"/>
      <c r="BI267" s="28"/>
      <c r="BJ267" s="28"/>
      <c r="BK267" s="28"/>
      <c r="BL267" s="28"/>
      <c r="BM267" s="28"/>
      <c r="BN267" s="28"/>
      <c r="BO267" s="28"/>
      <c r="BP267" s="28"/>
      <c r="BQ267" s="28"/>
      <c r="BR267" s="28"/>
      <c r="BS267" s="28"/>
      <c r="BT267" s="28"/>
      <c r="BU267" s="28"/>
      <c r="BV267" s="28"/>
      <c r="BW267" s="28"/>
      <c r="BX267" s="28"/>
    </row>
    <row r="268" spans="1:76">
      <c r="A268" s="4">
        <v>1</v>
      </c>
      <c r="B268" s="52" t="s">
        <v>350</v>
      </c>
      <c r="C268" s="12" t="s">
        <v>1679</v>
      </c>
      <c r="D268" s="12" t="s">
        <v>120</v>
      </c>
      <c r="E268" s="12"/>
      <c r="F268" s="12" t="s">
        <v>101</v>
      </c>
      <c r="G268" s="12"/>
      <c r="H268" s="12"/>
      <c r="I268" s="12"/>
      <c r="J268" s="12" t="s">
        <v>149</v>
      </c>
      <c r="K268" s="45" t="s">
        <v>1650</v>
      </c>
      <c r="L268" s="317" t="str">
        <f t="shared" ref="L268:L281" ca="1" si="13">C268&amp;" "&amp;D268&amp;IF(OR(D268="DATETIME",D268="INT",D268="DATE",D268="TEXT"),E268,"("&amp;E268&amp;")")&amp;" "&amp;" "&amp;H268&amp;" "&amp;J268&amp;IF(G268&lt;&gt;""," default "&amp;G268&amp;" ","")&amp;IF(I268&lt;&gt;""," identity("&amp;I268&amp;") ","")&amp;IF(OFFSET(C268,1,0,1,1)="","",",")</f>
        <v>DXT_PACK_ID INT   not null,</v>
      </c>
      <c r="M268" s="28"/>
      <c r="N268" s="28"/>
      <c r="O268" s="28"/>
      <c r="P268" s="28"/>
      <c r="Q268" s="28"/>
      <c r="R268" s="28"/>
      <c r="S268" s="28"/>
      <c r="T268" s="28"/>
      <c r="U268" s="28"/>
      <c r="V268" s="28"/>
      <c r="W268" s="28"/>
      <c r="X268" s="28"/>
      <c r="Y268" s="28"/>
      <c r="Z268" s="28"/>
      <c r="AA268" s="28"/>
      <c r="AB268" s="28"/>
      <c r="AC268" s="28"/>
      <c r="AD268" s="28"/>
      <c r="AE268" s="28"/>
      <c r="AF268" s="28"/>
      <c r="AG268" s="28"/>
      <c r="AH268" s="28"/>
      <c r="AI268" s="28"/>
      <c r="AJ268" s="28"/>
      <c r="AK268" s="28"/>
      <c r="AL268" s="28"/>
      <c r="AM268" s="28"/>
      <c r="AN268" s="28"/>
      <c r="AO268" s="28"/>
      <c r="AP268" s="28"/>
      <c r="AQ268" s="28"/>
      <c r="AR268" s="28"/>
      <c r="AS268" s="28"/>
      <c r="AT268" s="28"/>
      <c r="AU268" s="28"/>
      <c r="AV268" s="28"/>
      <c r="AW268" s="28"/>
      <c r="AX268" s="28"/>
      <c r="AY268" s="28"/>
      <c r="AZ268" s="28"/>
      <c r="BA268" s="28"/>
      <c r="BB268" s="28"/>
      <c r="BC268" s="28"/>
      <c r="BD268" s="28"/>
      <c r="BE268" s="28"/>
      <c r="BF268" s="28"/>
      <c r="BG268" s="28"/>
      <c r="BH268" s="28"/>
      <c r="BI268" s="28"/>
      <c r="BJ268" s="28"/>
      <c r="BK268" s="28"/>
      <c r="BL268" s="28"/>
      <c r="BM268" s="28"/>
      <c r="BN268" s="28"/>
      <c r="BO268" s="28"/>
      <c r="BP268" s="28"/>
      <c r="BQ268" s="28"/>
      <c r="BR268" s="28"/>
      <c r="BS268" s="28"/>
      <c r="BT268" s="28"/>
      <c r="BU268" s="28"/>
      <c r="BV268" s="28"/>
      <c r="BW268" s="28"/>
      <c r="BX268" s="28"/>
    </row>
    <row r="269" spans="1:76">
      <c r="A269" s="4">
        <v>2</v>
      </c>
      <c r="B269" s="52" t="s">
        <v>1629</v>
      </c>
      <c r="C269" s="12" t="s">
        <v>1680</v>
      </c>
      <c r="D269" s="12" t="s">
        <v>998</v>
      </c>
      <c r="E269" s="12"/>
      <c r="F269" s="12"/>
      <c r="G269" s="12"/>
      <c r="H269" s="12"/>
      <c r="I269" s="12"/>
      <c r="J269" s="12" t="s">
        <v>149</v>
      </c>
      <c r="K269" s="45"/>
      <c r="L269" s="317" t="str">
        <f t="shared" ca="1" si="13"/>
        <v>DXT_PARENT_ID INT   not null,</v>
      </c>
      <c r="M269" s="28"/>
      <c r="N269" s="28"/>
      <c r="O269" s="28"/>
      <c r="P269" s="28"/>
      <c r="Q269" s="28"/>
      <c r="R269" s="28"/>
      <c r="S269" s="28"/>
      <c r="T269" s="28"/>
      <c r="U269" s="28"/>
      <c r="V269" s="28"/>
      <c r="W269" s="28"/>
      <c r="X269" s="28"/>
      <c r="Y269" s="28"/>
      <c r="Z269" s="28"/>
      <c r="AA269" s="28"/>
      <c r="AB269" s="28"/>
      <c r="AC269" s="28"/>
      <c r="AD269" s="28"/>
      <c r="AE269" s="28"/>
      <c r="AF269" s="28"/>
      <c r="AG269" s="28"/>
      <c r="AH269" s="28"/>
      <c r="AI269" s="28"/>
      <c r="AJ269" s="28"/>
      <c r="AK269" s="28"/>
      <c r="AL269" s="28"/>
      <c r="AM269" s="28"/>
      <c r="AN269" s="28"/>
      <c r="AO269" s="28"/>
      <c r="AP269" s="28"/>
      <c r="AQ269" s="28"/>
      <c r="AR269" s="28"/>
      <c r="AS269" s="28"/>
      <c r="AT269" s="28"/>
      <c r="AU269" s="28"/>
      <c r="AV269" s="28"/>
      <c r="AW269" s="28"/>
      <c r="AX269" s="28"/>
      <c r="AY269" s="28"/>
      <c r="AZ269" s="28"/>
      <c r="BA269" s="28"/>
      <c r="BB269" s="28"/>
      <c r="BC269" s="28"/>
      <c r="BD269" s="28"/>
      <c r="BE269" s="28"/>
      <c r="BF269" s="28"/>
      <c r="BG269" s="28"/>
      <c r="BH269" s="28"/>
      <c r="BI269" s="28"/>
      <c r="BJ269" s="28"/>
      <c r="BK269" s="28"/>
      <c r="BL269" s="28"/>
      <c r="BM269" s="28"/>
      <c r="BN269" s="28"/>
      <c r="BO269" s="28"/>
      <c r="BP269" s="28"/>
      <c r="BQ269" s="28"/>
      <c r="BR269" s="28"/>
      <c r="BS269" s="28"/>
      <c r="BT269" s="28"/>
      <c r="BU269" s="28"/>
      <c r="BV269" s="28"/>
      <c r="BW269" s="28"/>
      <c r="BX269" s="28"/>
    </row>
    <row r="270" spans="1:76">
      <c r="A270" s="4">
        <v>3</v>
      </c>
      <c r="B270" s="52" t="s">
        <v>1630</v>
      </c>
      <c r="C270" s="12" t="s">
        <v>1681</v>
      </c>
      <c r="D270" s="12" t="s">
        <v>1123</v>
      </c>
      <c r="E270" s="12">
        <v>1</v>
      </c>
      <c r="F270" s="12"/>
      <c r="G270" s="12"/>
      <c r="H270" s="12"/>
      <c r="I270" s="12"/>
      <c r="J270" s="12" t="s">
        <v>149</v>
      </c>
      <c r="K270" s="45" t="s">
        <v>1634</v>
      </c>
      <c r="L270" s="317" t="str">
        <f t="shared" ca="1" si="13"/>
        <v>DXT_ISLEAF CHAR(1)   not null,</v>
      </c>
      <c r="M270" s="28"/>
      <c r="N270" s="28"/>
      <c r="O270" s="28"/>
      <c r="P270" s="28"/>
      <c r="Q270" s="28"/>
      <c r="R270" s="28"/>
      <c r="S270" s="28"/>
      <c r="T270" s="28"/>
      <c r="U270" s="28"/>
      <c r="V270" s="28"/>
      <c r="W270" s="28"/>
      <c r="X270" s="28"/>
      <c r="Y270" s="28"/>
      <c r="Z270" s="28"/>
      <c r="AA270" s="28"/>
      <c r="AB270" s="28"/>
      <c r="AC270" s="28"/>
      <c r="AD270" s="28"/>
      <c r="AE270" s="28"/>
      <c r="AF270" s="28"/>
      <c r="AG270" s="28"/>
      <c r="AH270" s="28"/>
      <c r="AI270" s="28"/>
      <c r="AJ270" s="28"/>
      <c r="AK270" s="28"/>
      <c r="AL270" s="28"/>
      <c r="AM270" s="28"/>
      <c r="AN270" s="28"/>
      <c r="AO270" s="28"/>
      <c r="AP270" s="28"/>
      <c r="AQ270" s="28"/>
      <c r="AR270" s="28"/>
      <c r="AS270" s="28"/>
      <c r="AT270" s="28"/>
      <c r="AU270" s="28"/>
      <c r="AV270" s="28"/>
      <c r="AW270" s="28"/>
      <c r="AX270" s="28"/>
      <c r="AY270" s="28"/>
      <c r="AZ270" s="28"/>
      <c r="BA270" s="28"/>
      <c r="BB270" s="28"/>
      <c r="BC270" s="28"/>
      <c r="BD270" s="28"/>
      <c r="BE270" s="28"/>
      <c r="BF270" s="28"/>
      <c r="BG270" s="28"/>
      <c r="BH270" s="28"/>
      <c r="BI270" s="28"/>
      <c r="BJ270" s="28"/>
      <c r="BK270" s="28"/>
      <c r="BL270" s="28"/>
      <c r="BM270" s="28"/>
      <c r="BN270" s="28"/>
      <c r="BO270" s="28"/>
      <c r="BP270" s="28"/>
      <c r="BQ270" s="28"/>
      <c r="BR270" s="28"/>
      <c r="BS270" s="28"/>
      <c r="BT270" s="28"/>
      <c r="BU270" s="28"/>
      <c r="BV270" s="28"/>
      <c r="BW270" s="28"/>
      <c r="BX270" s="28"/>
    </row>
    <row r="271" spans="1:76">
      <c r="A271" s="4">
        <v>4</v>
      </c>
      <c r="B271" s="52" t="s">
        <v>1631</v>
      </c>
      <c r="C271" s="12" t="s">
        <v>1682</v>
      </c>
      <c r="D271" s="12" t="s">
        <v>1109</v>
      </c>
      <c r="E271" s="12">
        <v>4000</v>
      </c>
      <c r="F271" s="12"/>
      <c r="G271" s="12"/>
      <c r="H271" s="12"/>
      <c r="I271" s="12"/>
      <c r="J271" s="12" t="s">
        <v>149</v>
      </c>
      <c r="K271" s="45"/>
      <c r="L271" s="317" t="str">
        <f t="shared" ca="1" si="13"/>
        <v>DXT_PATH VARCHAR(4000)   not null,</v>
      </c>
      <c r="M271" s="28"/>
      <c r="N271" s="28"/>
      <c r="O271" s="28"/>
      <c r="P271" s="28"/>
      <c r="Q271" s="28"/>
      <c r="R271" s="28"/>
      <c r="S271" s="28"/>
      <c r="T271" s="28"/>
      <c r="U271" s="28"/>
      <c r="V271" s="28"/>
      <c r="W271" s="28"/>
      <c r="X271" s="28"/>
      <c r="Y271" s="28"/>
      <c r="Z271" s="28"/>
      <c r="AA271" s="28"/>
      <c r="AB271" s="28"/>
      <c r="AC271" s="28"/>
      <c r="AD271" s="28"/>
      <c r="AE271" s="28"/>
      <c r="AF271" s="28"/>
      <c r="AG271" s="28"/>
      <c r="AH271" s="28"/>
      <c r="AI271" s="28"/>
      <c r="AJ271" s="28"/>
      <c r="AK271" s="28"/>
      <c r="AL271" s="28"/>
      <c r="AM271" s="28"/>
      <c r="AN271" s="28"/>
      <c r="AO271" s="28"/>
      <c r="AP271" s="28"/>
      <c r="AQ271" s="28"/>
      <c r="AR271" s="28"/>
      <c r="AS271" s="28"/>
      <c r="AT271" s="28"/>
      <c r="AU271" s="28"/>
      <c r="AV271" s="28"/>
      <c r="AW271" s="28"/>
      <c r="AX271" s="28"/>
      <c r="AY271" s="28"/>
      <c r="AZ271" s="28"/>
      <c r="BA271" s="28"/>
      <c r="BB271" s="28"/>
      <c r="BC271" s="28"/>
      <c r="BD271" s="28"/>
      <c r="BE271" s="28"/>
      <c r="BF271" s="28"/>
      <c r="BG271" s="28"/>
      <c r="BH271" s="28"/>
      <c r="BI271" s="28"/>
      <c r="BJ271" s="28"/>
      <c r="BK271" s="28"/>
      <c r="BL271" s="28"/>
      <c r="BM271" s="28"/>
      <c r="BN271" s="28"/>
      <c r="BO271" s="28"/>
      <c r="BP271" s="28"/>
      <c r="BQ271" s="28"/>
      <c r="BR271" s="28"/>
      <c r="BS271" s="28"/>
      <c r="BT271" s="28"/>
      <c r="BU271" s="28"/>
      <c r="BV271" s="28"/>
      <c r="BW271" s="28"/>
      <c r="BX271" s="28"/>
    </row>
    <row r="272" spans="1:76">
      <c r="A272" s="4">
        <v>5</v>
      </c>
      <c r="B272" s="52" t="s">
        <v>1654</v>
      </c>
      <c r="C272" s="12" t="s">
        <v>1683</v>
      </c>
      <c r="D272" s="12" t="s">
        <v>998</v>
      </c>
      <c r="E272" s="12"/>
      <c r="F272" s="12"/>
      <c r="G272" s="12"/>
      <c r="H272" s="12"/>
      <c r="I272" s="12"/>
      <c r="J272" s="12" t="s">
        <v>149</v>
      </c>
      <c r="K272" s="45"/>
      <c r="L272" s="317" t="str">
        <f t="shared" ca="1" si="13"/>
        <v>DXT_LEVEL INT   not null,</v>
      </c>
      <c r="M272" s="28"/>
      <c r="N272" s="28"/>
      <c r="O272" s="28"/>
      <c r="P272" s="28"/>
      <c r="Q272" s="28"/>
      <c r="R272" s="28"/>
      <c r="S272" s="28"/>
      <c r="T272" s="28"/>
      <c r="U272" s="28"/>
      <c r="V272" s="28"/>
      <c r="W272" s="28"/>
      <c r="X272" s="28"/>
      <c r="Y272" s="28"/>
      <c r="Z272" s="28"/>
      <c r="AA272" s="28"/>
      <c r="AB272" s="28"/>
      <c r="AC272" s="28"/>
      <c r="AD272" s="28"/>
      <c r="AE272" s="28"/>
      <c r="AF272" s="28"/>
      <c r="AG272" s="28"/>
      <c r="AH272" s="28"/>
      <c r="AI272" s="28"/>
      <c r="AJ272" s="28"/>
      <c r="AK272" s="28"/>
      <c r="AL272" s="28"/>
      <c r="AM272" s="28"/>
      <c r="AN272" s="28"/>
      <c r="AO272" s="28"/>
      <c r="AP272" s="28"/>
      <c r="AQ272" s="28"/>
      <c r="AR272" s="28"/>
      <c r="AS272" s="28"/>
      <c r="AT272" s="28"/>
      <c r="AU272" s="28"/>
      <c r="AV272" s="28"/>
      <c r="AW272" s="28"/>
      <c r="AX272" s="28"/>
      <c r="AY272" s="28"/>
      <c r="AZ272" s="28"/>
      <c r="BA272" s="28"/>
      <c r="BB272" s="28"/>
      <c r="BC272" s="28"/>
      <c r="BD272" s="28"/>
      <c r="BE272" s="28"/>
      <c r="BF272" s="28"/>
      <c r="BG272" s="28"/>
      <c r="BH272" s="28"/>
      <c r="BI272" s="28"/>
      <c r="BJ272" s="28"/>
      <c r="BK272" s="28"/>
      <c r="BL272" s="28"/>
      <c r="BM272" s="28"/>
      <c r="BN272" s="28"/>
      <c r="BO272" s="28"/>
      <c r="BP272" s="28"/>
      <c r="BQ272" s="28"/>
      <c r="BR272" s="28"/>
      <c r="BS272" s="28"/>
      <c r="BT272" s="28"/>
      <c r="BU272" s="28"/>
      <c r="BV272" s="28"/>
      <c r="BW272" s="28"/>
      <c r="BX272" s="28"/>
    </row>
    <row r="273" spans="1:76">
      <c r="A273" s="4">
        <v>6</v>
      </c>
      <c r="B273" s="52" t="s">
        <v>45</v>
      </c>
      <c r="C273" s="12" t="s">
        <v>1684</v>
      </c>
      <c r="D273" s="12" t="s">
        <v>95</v>
      </c>
      <c r="E273" s="12">
        <v>40</v>
      </c>
      <c r="F273" s="12"/>
      <c r="G273" s="12"/>
      <c r="H273" s="12"/>
      <c r="I273" s="12"/>
      <c r="J273" s="12" t="s">
        <v>149</v>
      </c>
      <c r="K273" s="45"/>
      <c r="L273" s="317" t="str">
        <f t="shared" ca="1" si="13"/>
        <v>DXT_PACK_NAME NVARCHAR(40)   not null,</v>
      </c>
      <c r="M273" s="28"/>
      <c r="N273" s="28"/>
      <c r="O273" s="28"/>
      <c r="P273" s="28"/>
      <c r="Q273" s="28"/>
      <c r="R273" s="28"/>
      <c r="S273" s="28"/>
      <c r="T273" s="28"/>
      <c r="U273" s="28"/>
      <c r="V273" s="28"/>
      <c r="W273" s="28"/>
      <c r="X273" s="28"/>
      <c r="Y273" s="28"/>
      <c r="Z273" s="28"/>
      <c r="AA273" s="28"/>
      <c r="AB273" s="28"/>
      <c r="AC273" s="28"/>
      <c r="AD273" s="28"/>
      <c r="AE273" s="28"/>
      <c r="AF273" s="28"/>
      <c r="AG273" s="28"/>
      <c r="AH273" s="28"/>
      <c r="AI273" s="28"/>
      <c r="AJ273" s="28"/>
      <c r="AK273" s="28"/>
      <c r="AL273" s="28"/>
      <c r="AM273" s="28"/>
      <c r="AN273" s="28"/>
      <c r="AO273" s="28"/>
      <c r="AP273" s="28"/>
      <c r="AQ273" s="28"/>
      <c r="AR273" s="28"/>
      <c r="AS273" s="28"/>
      <c r="AT273" s="28"/>
      <c r="AU273" s="28"/>
      <c r="AV273" s="28"/>
      <c r="AW273" s="28"/>
      <c r="AX273" s="28"/>
      <c r="AY273" s="28"/>
      <c r="AZ273" s="28"/>
      <c r="BA273" s="28"/>
      <c r="BB273" s="28"/>
      <c r="BC273" s="28"/>
      <c r="BD273" s="28"/>
      <c r="BE273" s="28"/>
      <c r="BF273" s="28"/>
      <c r="BG273" s="28"/>
      <c r="BH273" s="28"/>
      <c r="BI273" s="28"/>
      <c r="BJ273" s="28"/>
      <c r="BK273" s="28"/>
      <c r="BL273" s="28"/>
      <c r="BM273" s="28"/>
      <c r="BN273" s="28"/>
      <c r="BO273" s="28"/>
      <c r="BP273" s="28"/>
      <c r="BQ273" s="28"/>
      <c r="BR273" s="28"/>
      <c r="BS273" s="28"/>
      <c r="BT273" s="28"/>
      <c r="BU273" s="28"/>
      <c r="BV273" s="28"/>
      <c r="BW273" s="28"/>
      <c r="BX273" s="28"/>
    </row>
    <row r="274" spans="1:76">
      <c r="A274" s="4">
        <v>7</v>
      </c>
      <c r="B274" s="52" t="s">
        <v>182</v>
      </c>
      <c r="C274" s="12" t="s">
        <v>1685</v>
      </c>
      <c r="D274" s="12" t="s">
        <v>120</v>
      </c>
      <c r="E274" s="12"/>
      <c r="F274" s="12"/>
      <c r="G274" s="12"/>
      <c r="H274" s="12"/>
      <c r="I274" s="12"/>
      <c r="J274" s="12" t="s">
        <v>488</v>
      </c>
      <c r="K274" s="45" t="s">
        <v>1501</v>
      </c>
      <c r="L274" s="317" t="str">
        <f t="shared" ca="1" si="13"/>
        <v>DXT_PACK_TYPEID INT   not null,</v>
      </c>
      <c r="M274" s="28"/>
      <c r="N274" s="28"/>
      <c r="O274" s="28"/>
      <c r="P274" s="28"/>
      <c r="Q274" s="28"/>
      <c r="R274" s="28"/>
      <c r="S274" s="28"/>
      <c r="T274" s="28"/>
      <c r="U274" s="28"/>
      <c r="V274" s="28"/>
      <c r="W274" s="28"/>
      <c r="X274" s="28"/>
      <c r="Y274" s="28"/>
      <c r="Z274" s="28"/>
      <c r="AA274" s="28"/>
      <c r="AB274" s="28"/>
      <c r="AC274" s="28"/>
      <c r="AD274" s="28"/>
      <c r="AE274" s="28"/>
      <c r="AF274" s="28"/>
      <c r="AG274" s="28"/>
      <c r="AH274" s="28"/>
      <c r="AI274" s="28"/>
      <c r="AJ274" s="28"/>
      <c r="AK274" s="28"/>
      <c r="AL274" s="28"/>
      <c r="AM274" s="28"/>
      <c r="AN274" s="28"/>
      <c r="AO274" s="28"/>
      <c r="AP274" s="28"/>
      <c r="AQ274" s="28"/>
      <c r="AR274" s="28"/>
      <c r="AS274" s="28"/>
      <c r="AT274" s="28"/>
      <c r="AU274" s="28"/>
      <c r="AV274" s="28"/>
      <c r="AW274" s="28"/>
      <c r="AX274" s="28"/>
      <c r="AY274" s="28"/>
      <c r="AZ274" s="28"/>
      <c r="BA274" s="28"/>
      <c r="BB274" s="28"/>
      <c r="BC274" s="28"/>
      <c r="BD274" s="28"/>
      <c r="BE274" s="28"/>
      <c r="BF274" s="28"/>
      <c r="BG274" s="28"/>
      <c r="BH274" s="28"/>
      <c r="BI274" s="28"/>
      <c r="BJ274" s="28"/>
      <c r="BK274" s="28"/>
      <c r="BL274" s="28"/>
      <c r="BM274" s="28"/>
      <c r="BN274" s="28"/>
      <c r="BO274" s="28"/>
      <c r="BP274" s="28"/>
      <c r="BQ274" s="28"/>
      <c r="BR274" s="28"/>
      <c r="BS274" s="28"/>
      <c r="BT274" s="28"/>
      <c r="BU274" s="28"/>
      <c r="BV274" s="28"/>
      <c r="BW274" s="28"/>
      <c r="BX274" s="28"/>
    </row>
    <row r="275" spans="1:76">
      <c r="A275" s="4">
        <v>8</v>
      </c>
      <c r="B275" s="52" t="s">
        <v>1489</v>
      </c>
      <c r="C275" s="12" t="s">
        <v>1686</v>
      </c>
      <c r="D275" s="12" t="s">
        <v>123</v>
      </c>
      <c r="E275" s="60" t="s">
        <v>227</v>
      </c>
      <c r="F275" s="12"/>
      <c r="G275" s="12"/>
      <c r="H275" s="12"/>
      <c r="I275" s="12"/>
      <c r="J275" s="12" t="s">
        <v>149</v>
      </c>
      <c r="K275" s="45"/>
      <c r="L275" s="317" t="str">
        <f t="shared" ca="1" si="13"/>
        <v>DXT_PACK_PRICE NUMERIC(20,2)   not null,</v>
      </c>
      <c r="M275" s="28"/>
      <c r="N275" s="28"/>
      <c r="O275" s="28"/>
      <c r="P275" s="28"/>
      <c r="Q275" s="28"/>
      <c r="R275" s="28"/>
      <c r="S275" s="28"/>
      <c r="T275" s="28"/>
      <c r="U275" s="28"/>
      <c r="V275" s="28"/>
      <c r="W275" s="28"/>
      <c r="X275" s="28"/>
      <c r="Y275" s="28"/>
      <c r="Z275" s="28"/>
      <c r="AA275" s="28"/>
      <c r="AB275" s="28"/>
      <c r="AC275" s="28"/>
      <c r="AD275" s="28"/>
      <c r="AE275" s="28"/>
      <c r="AF275" s="28"/>
      <c r="AG275" s="28"/>
      <c r="AH275" s="28"/>
      <c r="AI275" s="28"/>
      <c r="AJ275" s="28"/>
      <c r="AK275" s="28"/>
      <c r="AL275" s="28"/>
      <c r="AM275" s="28"/>
      <c r="AN275" s="28"/>
      <c r="AO275" s="28"/>
      <c r="AP275" s="28"/>
      <c r="AQ275" s="28"/>
      <c r="AR275" s="28"/>
      <c r="AS275" s="28"/>
      <c r="AT275" s="28"/>
      <c r="AU275" s="28"/>
      <c r="AV275" s="28"/>
      <c r="AW275" s="28"/>
      <c r="AX275" s="28"/>
      <c r="AY275" s="28"/>
      <c r="AZ275" s="28"/>
      <c r="BA275" s="28"/>
      <c r="BB275" s="28"/>
      <c r="BC275" s="28"/>
      <c r="BD275" s="28"/>
      <c r="BE275" s="28"/>
      <c r="BF275" s="28"/>
      <c r="BG275" s="28"/>
      <c r="BH275" s="28"/>
      <c r="BI275" s="28"/>
      <c r="BJ275" s="28"/>
      <c r="BK275" s="28"/>
      <c r="BL275" s="28"/>
      <c r="BM275" s="28"/>
      <c r="BN275" s="28"/>
      <c r="BO275" s="28"/>
      <c r="BP275" s="28"/>
      <c r="BQ275" s="28"/>
      <c r="BR275" s="28"/>
      <c r="BS275" s="28"/>
      <c r="BT275" s="28"/>
      <c r="BU275" s="28"/>
      <c r="BV275" s="28"/>
      <c r="BW275" s="28"/>
      <c r="BX275" s="28"/>
    </row>
    <row r="276" spans="1:76">
      <c r="A276" s="4">
        <v>9</v>
      </c>
      <c r="B276" s="52" t="s">
        <v>125</v>
      </c>
      <c r="C276" s="12" t="s">
        <v>1687</v>
      </c>
      <c r="D276" s="12" t="s">
        <v>95</v>
      </c>
      <c r="E276" s="12">
        <v>200</v>
      </c>
      <c r="F276" s="12"/>
      <c r="G276" s="12"/>
      <c r="H276" s="12"/>
      <c r="I276" s="12"/>
      <c r="J276" s="12" t="s">
        <v>149</v>
      </c>
      <c r="K276" s="13"/>
      <c r="L276" s="317" t="str">
        <f t="shared" ca="1" si="13"/>
        <v>DXT_DESC NVARCHAR(200)   not null,</v>
      </c>
      <c r="M276" s="28"/>
      <c r="N276" s="28"/>
      <c r="O276" s="28"/>
      <c r="P276" s="28"/>
      <c r="Q276" s="28"/>
      <c r="R276" s="28"/>
      <c r="S276" s="28"/>
      <c r="T276" s="28"/>
      <c r="U276" s="28"/>
      <c r="V276" s="28"/>
      <c r="W276" s="28"/>
      <c r="X276" s="28"/>
      <c r="Y276" s="28"/>
      <c r="Z276" s="28"/>
      <c r="AA276" s="28"/>
      <c r="AB276" s="28"/>
      <c r="AC276" s="28"/>
      <c r="AD276" s="28"/>
      <c r="AE276" s="28"/>
      <c r="AF276" s="28"/>
      <c r="AG276" s="28"/>
      <c r="AH276" s="28"/>
      <c r="AI276" s="28"/>
      <c r="AJ276" s="28"/>
      <c r="AK276" s="28"/>
      <c r="AL276" s="28"/>
      <c r="AM276" s="28"/>
      <c r="AN276" s="28"/>
      <c r="AO276" s="28"/>
      <c r="AP276" s="28"/>
      <c r="AQ276" s="28"/>
      <c r="AR276" s="28"/>
      <c r="AS276" s="28"/>
      <c r="AT276" s="28"/>
      <c r="AU276" s="28"/>
      <c r="AV276" s="28"/>
      <c r="AW276" s="28"/>
      <c r="AX276" s="28"/>
      <c r="AY276" s="28"/>
      <c r="AZ276" s="28"/>
      <c r="BA276" s="28"/>
      <c r="BB276" s="28"/>
      <c r="BC276" s="28"/>
      <c r="BD276" s="28"/>
      <c r="BE276" s="28"/>
      <c r="BF276" s="28"/>
      <c r="BG276" s="28"/>
      <c r="BH276" s="28"/>
      <c r="BI276" s="28"/>
      <c r="BJ276" s="28"/>
      <c r="BK276" s="28"/>
      <c r="BL276" s="28"/>
      <c r="BM276" s="28"/>
      <c r="BN276" s="28"/>
      <c r="BO276" s="28"/>
      <c r="BP276" s="28"/>
      <c r="BQ276" s="28"/>
      <c r="BR276" s="28"/>
      <c r="BS276" s="28"/>
      <c r="BT276" s="28"/>
      <c r="BU276" s="28"/>
      <c r="BV276" s="28"/>
      <c r="BW276" s="28"/>
      <c r="BX276" s="28"/>
    </row>
    <row r="277" spans="1:76">
      <c r="A277" s="4">
        <v>10</v>
      </c>
      <c r="B277" s="52" t="s">
        <v>42</v>
      </c>
      <c r="C277" s="12" t="s">
        <v>1688</v>
      </c>
      <c r="D277" s="12" t="s">
        <v>95</v>
      </c>
      <c r="E277" s="12">
        <v>20</v>
      </c>
      <c r="F277" s="12"/>
      <c r="G277" s="12"/>
      <c r="H277" s="12"/>
      <c r="I277" s="12"/>
      <c r="J277" s="12"/>
      <c r="K277" s="45" t="s">
        <v>382</v>
      </c>
      <c r="L277" s="317" t="str">
        <f t="shared" ca="1" si="13"/>
        <v>DXT_STATUS NVARCHAR(20)   ,</v>
      </c>
      <c r="M277" s="28"/>
      <c r="N277" s="28"/>
      <c r="O277" s="28"/>
      <c r="P277" s="28"/>
      <c r="Q277" s="28"/>
      <c r="R277" s="28"/>
      <c r="S277" s="28"/>
      <c r="T277" s="28"/>
      <c r="U277" s="28"/>
      <c r="V277" s="28"/>
      <c r="W277" s="28"/>
      <c r="X277" s="28"/>
      <c r="Y277" s="28"/>
      <c r="Z277" s="28"/>
      <c r="AA277" s="28"/>
      <c r="AB277" s="28"/>
      <c r="AC277" s="28"/>
      <c r="AD277" s="28"/>
      <c r="AE277" s="28"/>
      <c r="AF277" s="28"/>
      <c r="AG277" s="28"/>
      <c r="AH277" s="28"/>
      <c r="AI277" s="28"/>
      <c r="AJ277" s="28"/>
      <c r="AK277" s="28"/>
      <c r="AL277" s="28"/>
      <c r="AM277" s="28"/>
      <c r="AN277" s="28"/>
      <c r="AO277" s="28"/>
      <c r="AP277" s="28"/>
      <c r="AQ277" s="28"/>
      <c r="AR277" s="28"/>
      <c r="AS277" s="28"/>
      <c r="AT277" s="28"/>
      <c r="AU277" s="28"/>
      <c r="AV277" s="28"/>
      <c r="AW277" s="28"/>
      <c r="AX277" s="28"/>
      <c r="AY277" s="28"/>
      <c r="AZ277" s="28"/>
      <c r="BA277" s="28"/>
      <c r="BB277" s="28"/>
      <c r="BC277" s="28"/>
      <c r="BD277" s="28"/>
      <c r="BE277" s="28"/>
      <c r="BF277" s="28"/>
      <c r="BG277" s="28"/>
      <c r="BH277" s="28"/>
      <c r="BI277" s="28"/>
      <c r="BJ277" s="28"/>
      <c r="BK277" s="28"/>
      <c r="BL277" s="28"/>
      <c r="BM277" s="28"/>
      <c r="BN277" s="28"/>
      <c r="BO277" s="28"/>
      <c r="BP277" s="28"/>
      <c r="BQ277" s="28"/>
      <c r="BR277" s="28"/>
      <c r="BS277" s="28"/>
      <c r="BT277" s="28"/>
      <c r="BU277" s="28"/>
      <c r="BV277" s="28"/>
      <c r="BW277" s="28"/>
      <c r="BX277" s="28"/>
    </row>
    <row r="278" spans="1:76">
      <c r="A278" s="4">
        <v>11</v>
      </c>
      <c r="B278" s="52" t="s">
        <v>133</v>
      </c>
      <c r="C278" s="12" t="s">
        <v>1689</v>
      </c>
      <c r="D278" s="12" t="s">
        <v>998</v>
      </c>
      <c r="E278" s="12"/>
      <c r="F278" s="12"/>
      <c r="G278" s="12"/>
      <c r="H278" s="12"/>
      <c r="I278" s="12"/>
      <c r="J278" s="12" t="s">
        <v>149</v>
      </c>
      <c r="K278" s="12"/>
      <c r="L278" s="317" t="str">
        <f t="shared" ca="1" si="13"/>
        <v>DXT_REGISTOR INT   not null,</v>
      </c>
      <c r="M278" s="28"/>
      <c r="N278" s="28"/>
      <c r="O278" s="28"/>
      <c r="P278" s="28"/>
      <c r="Q278" s="28"/>
      <c r="R278" s="28"/>
      <c r="S278" s="28"/>
      <c r="T278" s="28"/>
      <c r="U278" s="28"/>
      <c r="V278" s="28"/>
      <c r="W278" s="28"/>
      <c r="X278" s="28"/>
      <c r="Y278" s="28"/>
      <c r="Z278" s="28"/>
      <c r="AA278" s="28"/>
      <c r="AB278" s="28"/>
      <c r="AC278" s="28"/>
      <c r="AD278" s="28"/>
      <c r="AE278" s="28"/>
      <c r="AF278" s="28"/>
      <c r="AG278" s="28"/>
      <c r="AH278" s="28"/>
      <c r="AI278" s="28"/>
      <c r="AJ278" s="28"/>
      <c r="AK278" s="28"/>
      <c r="AL278" s="28"/>
      <c r="AM278" s="28"/>
      <c r="AN278" s="28"/>
      <c r="AO278" s="28"/>
      <c r="AP278" s="28"/>
      <c r="AQ278" s="28"/>
      <c r="AR278" s="28"/>
      <c r="AS278" s="28"/>
      <c r="AT278" s="28"/>
      <c r="AU278" s="28"/>
      <c r="AV278" s="28"/>
      <c r="AW278" s="28"/>
      <c r="AX278" s="28"/>
      <c r="AY278" s="28"/>
      <c r="AZ278" s="28"/>
      <c r="BA278" s="28"/>
      <c r="BB278" s="28"/>
      <c r="BC278" s="28"/>
      <c r="BD278" s="28"/>
      <c r="BE278" s="28"/>
      <c r="BF278" s="28"/>
      <c r="BG278" s="28"/>
      <c r="BH278" s="28"/>
      <c r="BI278" s="28"/>
      <c r="BJ278" s="28"/>
      <c r="BK278" s="28"/>
      <c r="BL278" s="28"/>
      <c r="BM278" s="28"/>
      <c r="BN278" s="28"/>
      <c r="BO278" s="28"/>
      <c r="BP278" s="28"/>
      <c r="BQ278" s="28"/>
      <c r="BR278" s="28"/>
      <c r="BS278" s="28"/>
      <c r="BT278" s="28"/>
      <c r="BU278" s="28"/>
      <c r="BV278" s="28"/>
      <c r="BW278" s="28"/>
      <c r="BX278" s="28"/>
    </row>
    <row r="279" spans="1:76">
      <c r="A279" s="4">
        <v>12</v>
      </c>
      <c r="B279" s="65" t="s">
        <v>134</v>
      </c>
      <c r="C279" s="116" t="s">
        <v>1690</v>
      </c>
      <c r="D279" s="116" t="s">
        <v>112</v>
      </c>
      <c r="E279" s="116"/>
      <c r="F279" s="116"/>
      <c r="G279" s="230" t="s">
        <v>235</v>
      </c>
      <c r="H279" s="230"/>
      <c r="I279" s="116"/>
      <c r="J279" s="116" t="s">
        <v>149</v>
      </c>
      <c r="K279" s="116"/>
      <c r="L279" s="317" t="str">
        <f t="shared" ca="1" si="13"/>
        <v>DXT_REGIST_DATE DATETIME   not null default GETDATE() ,</v>
      </c>
      <c r="M279" s="28"/>
      <c r="N279" s="28"/>
      <c r="O279" s="28"/>
      <c r="P279" s="28"/>
      <c r="Q279" s="28"/>
      <c r="R279" s="28"/>
      <c r="S279" s="28"/>
      <c r="T279" s="28"/>
      <c r="U279" s="28"/>
      <c r="V279" s="28"/>
      <c r="W279" s="28"/>
      <c r="X279" s="28"/>
      <c r="Y279" s="28"/>
      <c r="Z279" s="28"/>
      <c r="AA279" s="28"/>
      <c r="AB279" s="28"/>
      <c r="AC279" s="28"/>
      <c r="AD279" s="28"/>
      <c r="AE279" s="28"/>
      <c r="AF279" s="28"/>
      <c r="AG279" s="28"/>
      <c r="AH279" s="28"/>
      <c r="AI279" s="28"/>
      <c r="AJ279" s="28"/>
      <c r="AK279" s="28"/>
      <c r="AL279" s="28"/>
      <c r="AM279" s="28"/>
      <c r="AN279" s="28"/>
      <c r="AO279" s="28"/>
      <c r="AP279" s="28"/>
      <c r="AQ279" s="28"/>
      <c r="AR279" s="28"/>
      <c r="AS279" s="28"/>
      <c r="AT279" s="28"/>
      <c r="AU279" s="28"/>
      <c r="AV279" s="28"/>
      <c r="AW279" s="28"/>
      <c r="AX279" s="28"/>
      <c r="AY279" s="28"/>
      <c r="AZ279" s="28"/>
      <c r="BA279" s="28"/>
      <c r="BB279" s="28"/>
      <c r="BC279" s="28"/>
      <c r="BD279" s="28"/>
      <c r="BE279" s="28"/>
      <c r="BF279" s="28"/>
      <c r="BG279" s="28"/>
      <c r="BH279" s="28"/>
      <c r="BI279" s="28"/>
      <c r="BJ279" s="28"/>
      <c r="BK279" s="28"/>
      <c r="BL279" s="28"/>
      <c r="BM279" s="28"/>
      <c r="BN279" s="28"/>
      <c r="BO279" s="28"/>
      <c r="BP279" s="28"/>
      <c r="BQ279" s="28"/>
      <c r="BR279" s="28"/>
      <c r="BS279" s="28"/>
      <c r="BT279" s="28"/>
      <c r="BU279" s="28"/>
      <c r="BV279" s="28"/>
      <c r="BW279" s="28"/>
      <c r="BX279" s="28"/>
    </row>
    <row r="280" spans="1:76">
      <c r="A280" s="4">
        <v>13</v>
      </c>
      <c r="B280" s="28" t="s">
        <v>1823</v>
      </c>
      <c r="C280" s="116" t="s">
        <v>1824</v>
      </c>
      <c r="D280" s="116" t="s">
        <v>998</v>
      </c>
      <c r="E280" s="116"/>
      <c r="F280" s="116"/>
      <c r="G280" s="230"/>
      <c r="H280" s="230"/>
      <c r="I280" s="116"/>
      <c r="J280" s="116"/>
      <c r="K280" s="116"/>
      <c r="L280" s="317" t="str">
        <f t="shared" ca="1" si="13"/>
        <v>DXT_SHANGHAI_ID INT   ,</v>
      </c>
      <c r="M280" s="28"/>
      <c r="N280" s="28"/>
      <c r="O280" s="28"/>
      <c r="P280" s="28"/>
      <c r="Q280" s="28"/>
      <c r="R280" s="28"/>
      <c r="S280" s="28"/>
      <c r="T280" s="28"/>
      <c r="U280" s="28"/>
      <c r="V280" s="28"/>
      <c r="W280" s="28"/>
      <c r="X280" s="28"/>
      <c r="Y280" s="28"/>
      <c r="Z280" s="28"/>
      <c r="AA280" s="28"/>
      <c r="AB280" s="28"/>
      <c r="AC280" s="28"/>
      <c r="AD280" s="28"/>
      <c r="AE280" s="28"/>
      <c r="AF280" s="28"/>
      <c r="AG280" s="28"/>
      <c r="AH280" s="28"/>
      <c r="AI280" s="28"/>
      <c r="AJ280" s="28"/>
      <c r="AK280" s="28"/>
      <c r="AL280" s="28"/>
      <c r="AM280" s="28"/>
      <c r="AN280" s="28"/>
      <c r="AO280" s="28"/>
      <c r="AP280" s="28"/>
      <c r="AQ280" s="28"/>
      <c r="AR280" s="28"/>
      <c r="AS280" s="28"/>
      <c r="AT280" s="28"/>
      <c r="AU280" s="28"/>
      <c r="AV280" s="28"/>
      <c r="AW280" s="28"/>
      <c r="AX280" s="28"/>
      <c r="AY280" s="28"/>
      <c r="AZ280" s="28"/>
      <c r="BA280" s="28"/>
      <c r="BB280" s="28"/>
      <c r="BC280" s="28"/>
      <c r="BD280" s="28"/>
      <c r="BE280" s="28"/>
      <c r="BF280" s="28"/>
      <c r="BG280" s="28"/>
      <c r="BH280" s="28"/>
      <c r="BI280" s="28"/>
      <c r="BJ280" s="28"/>
      <c r="BK280" s="28"/>
      <c r="BL280" s="28"/>
      <c r="BM280" s="28"/>
      <c r="BN280" s="28"/>
      <c r="BO280" s="28"/>
      <c r="BP280" s="28"/>
      <c r="BQ280" s="28"/>
      <c r="BR280" s="28"/>
      <c r="BS280" s="28"/>
      <c r="BT280" s="28"/>
      <c r="BU280" s="28"/>
      <c r="BV280" s="28"/>
      <c r="BW280" s="28"/>
      <c r="BX280" s="28"/>
    </row>
    <row r="281" spans="1:76">
      <c r="A281" s="4">
        <v>14</v>
      </c>
      <c r="B281" s="12" t="s">
        <v>1815</v>
      </c>
      <c r="C281" s="12" t="s">
        <v>1814</v>
      </c>
      <c r="D281" s="12" t="s">
        <v>998</v>
      </c>
      <c r="E281" s="12"/>
      <c r="F281" s="12"/>
      <c r="G281" s="92"/>
      <c r="H281" s="92"/>
      <c r="I281" s="12"/>
      <c r="J281" s="12"/>
      <c r="K281" s="12"/>
      <c r="L281" s="317" t="str">
        <f t="shared" ca="1" si="13"/>
        <v xml:space="preserve">DXT_ZIBO_ID INT   </v>
      </c>
      <c r="M281" s="28"/>
      <c r="N281" s="28"/>
      <c r="O281" s="28"/>
      <c r="P281" s="28"/>
      <c r="Q281" s="28"/>
      <c r="R281" s="28"/>
      <c r="S281" s="28"/>
      <c r="T281" s="28"/>
      <c r="U281" s="28"/>
      <c r="V281" s="28"/>
      <c r="W281" s="28"/>
      <c r="X281" s="28"/>
      <c r="Y281" s="28"/>
      <c r="Z281" s="28"/>
      <c r="AA281" s="28"/>
      <c r="AB281" s="28"/>
      <c r="AC281" s="28"/>
      <c r="AD281" s="28"/>
      <c r="AE281" s="28"/>
      <c r="AF281" s="28"/>
      <c r="AG281" s="28"/>
      <c r="AH281" s="28"/>
      <c r="AI281" s="28"/>
      <c r="AJ281" s="28"/>
      <c r="AK281" s="28"/>
      <c r="AL281" s="28"/>
      <c r="AM281" s="28"/>
      <c r="AN281" s="28"/>
      <c r="AO281" s="28"/>
      <c r="AP281" s="28"/>
      <c r="AQ281" s="28"/>
      <c r="AR281" s="28"/>
      <c r="AS281" s="28"/>
      <c r="AT281" s="28"/>
      <c r="AU281" s="28"/>
      <c r="AV281" s="28"/>
      <c r="AW281" s="28"/>
      <c r="AX281" s="28"/>
      <c r="AY281" s="28"/>
      <c r="AZ281" s="28"/>
      <c r="BA281" s="28"/>
      <c r="BB281" s="28"/>
      <c r="BC281" s="28"/>
      <c r="BD281" s="28"/>
      <c r="BE281" s="28"/>
      <c r="BF281" s="28"/>
      <c r="BG281" s="28"/>
      <c r="BH281" s="28"/>
      <c r="BI281" s="28"/>
      <c r="BJ281" s="28"/>
      <c r="BK281" s="28"/>
      <c r="BL281" s="28"/>
      <c r="BM281" s="28"/>
      <c r="BN281" s="28"/>
      <c r="BO281" s="28"/>
      <c r="BP281" s="28"/>
      <c r="BQ281" s="28"/>
      <c r="BR281" s="28"/>
      <c r="BS281" s="28"/>
      <c r="BT281" s="28"/>
      <c r="BU281" s="28"/>
      <c r="BV281" s="28"/>
      <c r="BW281" s="28"/>
      <c r="BX281" s="28"/>
    </row>
    <row r="282" spans="1:76">
      <c r="A282" s="28"/>
      <c r="B282" s="28"/>
      <c r="C282" s="28"/>
      <c r="D282" s="28"/>
      <c r="E282" s="28"/>
      <c r="F282" s="28"/>
      <c r="G282" s="28"/>
      <c r="H282" s="28"/>
      <c r="I282" s="28"/>
      <c r="J282" s="28"/>
      <c r="K282" s="28"/>
      <c r="L282" s="319" t="str">
        <f ca="1">"PRIMARY KEY("&amp;IF(OFFSET(C268,0,3,1,1)="PK",C268&amp;IF(OFFSET(C268,1,3,1,1)="","",","),"")&amp;IF(OFFSET(C268,1,3,1,1)="PK",OFFSET(C268,1,0,1,1)&amp;IF(OFFSET(C268,1,0,1,1)="",",",""),"")&amp;"));"</f>
        <v>PRIMARY KEY(DXT_PACK_ID));</v>
      </c>
      <c r="M282" s="28"/>
      <c r="N282" s="28"/>
      <c r="O282" s="28"/>
      <c r="P282" s="28"/>
      <c r="Q282" s="28"/>
      <c r="R282" s="28"/>
      <c r="S282" s="28"/>
      <c r="T282" s="28"/>
      <c r="U282" s="28"/>
      <c r="V282" s="28"/>
      <c r="W282" s="28"/>
      <c r="X282" s="28"/>
      <c r="Y282" s="28"/>
      <c r="Z282" s="28"/>
      <c r="AA282" s="28"/>
      <c r="AB282" s="28"/>
      <c r="AC282" s="28"/>
      <c r="AD282" s="28"/>
      <c r="AE282" s="28"/>
      <c r="AF282" s="28"/>
      <c r="AG282" s="28"/>
      <c r="AH282" s="28"/>
      <c r="AI282" s="28"/>
      <c r="AJ282" s="28"/>
      <c r="AK282" s="28"/>
      <c r="AL282" s="28"/>
      <c r="AM282" s="28"/>
      <c r="AN282" s="28"/>
      <c r="AO282" s="28"/>
      <c r="AP282" s="28"/>
      <c r="AQ282" s="28"/>
      <c r="AR282" s="28"/>
      <c r="AS282" s="28"/>
      <c r="AT282" s="28"/>
      <c r="AU282" s="28"/>
      <c r="AV282" s="28"/>
      <c r="AW282" s="28"/>
      <c r="AX282" s="28"/>
      <c r="AY282" s="28"/>
      <c r="AZ282" s="28"/>
      <c r="BA282" s="28"/>
      <c r="BB282" s="28"/>
      <c r="BC282" s="28"/>
      <c r="BD282" s="28"/>
      <c r="BE282" s="28"/>
      <c r="BF282" s="28"/>
      <c r="BG282" s="28"/>
      <c r="BH282" s="28"/>
      <c r="BI282" s="28"/>
      <c r="BJ282" s="28"/>
      <c r="BK282" s="28"/>
      <c r="BL282" s="28"/>
      <c r="BM282" s="28"/>
      <c r="BN282" s="28"/>
      <c r="BO282" s="28"/>
      <c r="BP282" s="28"/>
      <c r="BQ282" s="28"/>
      <c r="BR282" s="28"/>
      <c r="BS282" s="28"/>
      <c r="BT282" s="28"/>
      <c r="BU282" s="28"/>
      <c r="BV282" s="28"/>
      <c r="BW282" s="28"/>
      <c r="BX282" s="28"/>
    </row>
    <row r="283" spans="1:76">
      <c r="B283" s="28"/>
      <c r="C283" s="28"/>
      <c r="D283" s="28"/>
      <c r="E283" s="28"/>
      <c r="F283" s="28"/>
      <c r="G283" s="28"/>
      <c r="H283" s="28"/>
      <c r="I283" s="28"/>
      <c r="J283" s="28"/>
      <c r="K283" s="28"/>
      <c r="L283" s="319" t="s">
        <v>322</v>
      </c>
      <c r="M283" s="28"/>
      <c r="N283" s="28"/>
      <c r="O283" s="28"/>
      <c r="P283" s="28"/>
      <c r="Q283" s="28"/>
      <c r="R283" s="28"/>
      <c r="S283" s="28"/>
      <c r="T283" s="28"/>
      <c r="U283" s="28"/>
      <c r="V283" s="28"/>
      <c r="W283" s="28"/>
      <c r="X283" s="28"/>
      <c r="Y283" s="28"/>
      <c r="Z283" s="28"/>
      <c r="AA283" s="28"/>
      <c r="AB283" s="28"/>
      <c r="AC283" s="28"/>
      <c r="AD283" s="28"/>
      <c r="AE283" s="28"/>
      <c r="AF283" s="28"/>
      <c r="AG283" s="28"/>
      <c r="AH283" s="28"/>
      <c r="AI283" s="28"/>
      <c r="AJ283" s="28"/>
      <c r="AK283" s="28"/>
      <c r="AL283" s="28"/>
      <c r="AM283" s="28"/>
      <c r="AN283" s="28"/>
      <c r="AO283" s="28"/>
      <c r="AP283" s="28"/>
      <c r="AQ283" s="28"/>
      <c r="AR283" s="28"/>
      <c r="AS283" s="28"/>
      <c r="AT283" s="28"/>
      <c r="AU283" s="28"/>
      <c r="AV283" s="28"/>
      <c r="AW283" s="28"/>
      <c r="AX283" s="28"/>
      <c r="AY283" s="28"/>
      <c r="AZ283" s="28"/>
      <c r="BA283" s="28"/>
      <c r="BB283" s="28"/>
      <c r="BC283" s="28"/>
      <c r="BD283" s="28"/>
      <c r="BE283" s="28"/>
      <c r="BF283" s="28"/>
      <c r="BG283" s="28"/>
      <c r="BH283" s="28"/>
      <c r="BI283" s="28"/>
      <c r="BJ283" s="28"/>
      <c r="BK283" s="28"/>
      <c r="BL283" s="28"/>
      <c r="BM283" s="28"/>
      <c r="BN283" s="28"/>
      <c r="BO283" s="28"/>
      <c r="BP283" s="28"/>
      <c r="BQ283" s="28"/>
      <c r="BR283" s="28"/>
      <c r="BS283" s="28"/>
      <c r="BT283" s="28"/>
      <c r="BU283" s="28"/>
      <c r="BV283" s="28"/>
      <c r="BW283" s="28"/>
      <c r="BX283" s="28"/>
    </row>
    <row r="284" spans="1:76">
      <c r="A284" s="539" t="s">
        <v>87</v>
      </c>
      <c r="B284" s="540"/>
      <c r="C284" s="553" t="s">
        <v>159</v>
      </c>
      <c r="D284" s="554"/>
      <c r="E284" s="539" t="s">
        <v>88</v>
      </c>
      <c r="F284" s="540"/>
      <c r="G284" s="280"/>
      <c r="H284" s="280"/>
      <c r="I284" s="280"/>
      <c r="J284" s="280"/>
      <c r="K284" s="555" t="s">
        <v>1849</v>
      </c>
      <c r="L284" s="317" t="str">
        <f>"/*"&amp;C285&amp;"*/"</f>
        <v>/*短讯通套餐（叶子）-产品关系表*/</v>
      </c>
      <c r="M284" s="28"/>
      <c r="N284" s="28"/>
      <c r="O284" s="28"/>
      <c r="P284" s="28"/>
      <c r="Q284" s="28"/>
      <c r="R284" s="28"/>
      <c r="S284" s="28"/>
      <c r="T284" s="28"/>
      <c r="U284" s="28"/>
      <c r="V284" s="28"/>
      <c r="W284" s="28"/>
      <c r="X284" s="28"/>
      <c r="Y284" s="28"/>
      <c r="Z284" s="28"/>
      <c r="AA284" s="28"/>
      <c r="AB284" s="28"/>
      <c r="AC284" s="28"/>
      <c r="AD284" s="28"/>
    </row>
    <row r="285" spans="1:76">
      <c r="A285" s="539" t="s">
        <v>0</v>
      </c>
      <c r="B285" s="540"/>
      <c r="C285" s="553" t="s">
        <v>1696</v>
      </c>
      <c r="D285" s="554"/>
      <c r="E285" s="539" t="s">
        <v>89</v>
      </c>
      <c r="F285" s="540"/>
      <c r="G285" s="280"/>
      <c r="H285" s="280"/>
      <c r="I285" s="280"/>
      <c r="J285" s="280"/>
      <c r="K285" s="556"/>
      <c r="L285" s="317" t="str">
        <f>"/*"&amp;C286&amp;"*/"</f>
        <v>/**/</v>
      </c>
      <c r="M285" s="28"/>
      <c r="N285" s="28"/>
      <c r="O285" s="28"/>
      <c r="P285" s="28"/>
      <c r="Q285" s="28"/>
      <c r="R285" s="28"/>
      <c r="S285" s="28"/>
      <c r="T285" s="28"/>
      <c r="U285" s="28"/>
      <c r="V285" s="28"/>
      <c r="W285" s="28"/>
      <c r="X285" s="28"/>
      <c r="Y285" s="28"/>
      <c r="Z285" s="28"/>
      <c r="AA285" s="28"/>
      <c r="AB285" s="28"/>
      <c r="AC285" s="28"/>
      <c r="AD285" s="28"/>
    </row>
    <row r="286" spans="1:76">
      <c r="A286" s="539" t="s">
        <v>1</v>
      </c>
      <c r="B286" s="540"/>
      <c r="C286" s="546"/>
      <c r="D286" s="547"/>
      <c r="E286" s="547"/>
      <c r="F286" s="547"/>
      <c r="G286" s="547"/>
      <c r="H286" s="547"/>
      <c r="I286" s="547"/>
      <c r="J286" s="547"/>
      <c r="K286" s="548"/>
      <c r="L286" s="318" t="str">
        <f>"if exists (select * from sysobjects where id = object_id(N'["&amp;K284&amp;"]') and OBJECTPROPERTY(id, N'IsUserTable')= 1)"</f>
        <v>if exists (select * from sysobjects where id = object_id(N'[LZ_DXT_PRODUCT_REL]') and OBJECTPROPERTY(id, N'IsUserTable')= 1)</v>
      </c>
      <c r="M286" s="28"/>
      <c r="N286" s="28"/>
      <c r="O286" s="28"/>
      <c r="P286" s="28"/>
      <c r="Q286" s="28"/>
      <c r="R286" s="28"/>
      <c r="S286" s="28"/>
      <c r="T286" s="28"/>
      <c r="U286" s="28"/>
      <c r="V286" s="28"/>
      <c r="W286" s="28"/>
      <c r="X286" s="28"/>
      <c r="Y286" s="28"/>
      <c r="Z286" s="28"/>
      <c r="AA286" s="28"/>
      <c r="AB286" s="28"/>
      <c r="AC286" s="28"/>
      <c r="AD286" s="28"/>
    </row>
    <row r="287" spans="1:76">
      <c r="A287" s="277"/>
      <c r="B287" s="279"/>
      <c r="C287" s="278"/>
      <c r="D287" s="278"/>
      <c r="E287" s="278"/>
      <c r="F287" s="278"/>
      <c r="G287" s="278"/>
      <c r="H287" s="278"/>
      <c r="I287" s="278"/>
      <c r="J287" s="278"/>
      <c r="K287" s="278"/>
      <c r="L287" s="318" t="str">
        <f>"DROP TABLE "&amp;K284</f>
        <v>DROP TABLE LZ_DXT_PRODUCT_REL</v>
      </c>
      <c r="M287" s="28"/>
      <c r="N287" s="28"/>
      <c r="O287" s="28"/>
      <c r="P287" s="28"/>
      <c r="Q287" s="28"/>
      <c r="R287" s="28"/>
      <c r="S287" s="28"/>
      <c r="T287" s="28"/>
      <c r="U287" s="28"/>
      <c r="V287" s="28"/>
      <c r="W287" s="28"/>
      <c r="X287" s="28"/>
      <c r="Y287" s="28"/>
      <c r="Z287" s="28"/>
      <c r="AA287" s="28"/>
      <c r="AB287" s="28"/>
      <c r="AC287" s="28"/>
      <c r="AD287" s="28"/>
    </row>
    <row r="288" spans="1:76">
      <c r="A288" s="1"/>
      <c r="B288" s="50"/>
      <c r="C288" s="1"/>
      <c r="D288" s="2"/>
      <c r="E288" s="1"/>
      <c r="F288" s="1"/>
      <c r="G288" s="1"/>
      <c r="H288" s="1"/>
      <c r="I288" s="1"/>
      <c r="J288" s="1"/>
      <c r="K288" s="1"/>
      <c r="L288" s="319" t="str">
        <f>"GO "</f>
        <v xml:space="preserve">GO </v>
      </c>
      <c r="M288" s="28"/>
      <c r="N288" s="28"/>
      <c r="O288" s="28"/>
      <c r="P288" s="28"/>
      <c r="Q288" s="28"/>
      <c r="R288" s="28"/>
      <c r="S288" s="28"/>
      <c r="T288" s="28"/>
      <c r="U288" s="28"/>
      <c r="V288" s="28"/>
      <c r="W288" s="28"/>
      <c r="X288" s="28"/>
      <c r="Y288" s="28"/>
      <c r="Z288" s="28"/>
      <c r="AA288" s="28"/>
      <c r="AB288" s="28"/>
      <c r="AC288" s="28"/>
      <c r="AD288" s="28"/>
    </row>
    <row r="289" spans="1:76">
      <c r="A289" s="3" t="s">
        <v>2</v>
      </c>
      <c r="B289" s="51" t="s">
        <v>90</v>
      </c>
      <c r="C289" s="3" t="s">
        <v>91</v>
      </c>
      <c r="D289" s="3" t="s">
        <v>3</v>
      </c>
      <c r="E289" s="3" t="s">
        <v>4</v>
      </c>
      <c r="F289" s="3" t="s">
        <v>97</v>
      </c>
      <c r="G289" s="3" t="s">
        <v>234</v>
      </c>
      <c r="H289" s="3" t="s">
        <v>297</v>
      </c>
      <c r="I289" s="3" t="s">
        <v>233</v>
      </c>
      <c r="J289" s="3" t="s">
        <v>92</v>
      </c>
      <c r="K289" s="3" t="s">
        <v>93</v>
      </c>
      <c r="L289" s="317" t="str">
        <f>"CREATE TABLE "&amp;K284&amp;"("</f>
        <v>CREATE TABLE LZ_DXT_PRODUCT_REL(</v>
      </c>
      <c r="M289" s="28"/>
      <c r="N289" s="28"/>
      <c r="O289" s="28"/>
      <c r="P289" s="28"/>
      <c r="Q289" s="28"/>
      <c r="R289" s="28"/>
      <c r="S289" s="28"/>
      <c r="T289" s="28"/>
      <c r="U289" s="28"/>
      <c r="V289" s="28"/>
      <c r="W289" s="28"/>
      <c r="X289" s="28"/>
      <c r="Y289" s="28"/>
      <c r="Z289" s="28"/>
      <c r="AA289" s="28"/>
      <c r="AB289" s="28"/>
      <c r="AC289" s="28"/>
      <c r="AD289" s="28"/>
    </row>
    <row r="290" spans="1:76">
      <c r="A290" s="4">
        <v>1</v>
      </c>
      <c r="B290" s="52" t="s">
        <v>44</v>
      </c>
      <c r="C290" s="12" t="s">
        <v>1691</v>
      </c>
      <c r="D290" s="12" t="s">
        <v>120</v>
      </c>
      <c r="E290" s="12"/>
      <c r="F290" s="12" t="s">
        <v>101</v>
      </c>
      <c r="G290" s="12"/>
      <c r="H290" s="12"/>
      <c r="I290" s="12"/>
      <c r="J290" s="12" t="s">
        <v>149</v>
      </c>
      <c r="K290" s="45" t="s">
        <v>1648</v>
      </c>
      <c r="L290" s="317" t="str">
        <f t="shared" ref="L290:L298" ca="1" si="14">C290&amp;" "&amp;D290&amp;IF(OR(D290="DATETIME",D290="INT",D290="DATE",D290="TEXT"),E290,"("&amp;E290&amp;")")&amp;" "&amp;" "&amp;H290&amp;" "&amp;J290&amp;IF(G290&lt;&gt;""," default "&amp;G290&amp;" ","")&amp;IF(I290&lt;&gt;""," identity("&amp;I290&amp;") ","")&amp;IF(OFFSET(C290,1,0,1,1)="","",",")</f>
        <v>XPR_PACK_ID INT   not null,</v>
      </c>
      <c r="M290" s="28"/>
      <c r="N290" s="28"/>
      <c r="O290" s="28"/>
      <c r="P290" s="28"/>
      <c r="Q290" s="28"/>
      <c r="R290" s="28"/>
      <c r="S290" s="28"/>
      <c r="T290" s="28"/>
      <c r="U290" s="28"/>
      <c r="V290" s="28"/>
      <c r="W290" s="28"/>
      <c r="X290" s="28"/>
      <c r="Y290" s="28"/>
      <c r="Z290" s="28"/>
      <c r="AA290" s="28"/>
      <c r="AB290" s="28"/>
      <c r="AC290" s="28"/>
      <c r="AD290" s="28"/>
    </row>
    <row r="291" spans="1:76">
      <c r="A291" s="4">
        <v>2</v>
      </c>
      <c r="B291" s="52" t="s">
        <v>28</v>
      </c>
      <c r="C291" s="12" t="s">
        <v>1692</v>
      </c>
      <c r="D291" s="12" t="s">
        <v>120</v>
      </c>
      <c r="E291" s="12"/>
      <c r="F291" s="12" t="s">
        <v>101</v>
      </c>
      <c r="G291" s="12"/>
      <c r="H291" s="12"/>
      <c r="I291" s="12"/>
      <c r="J291" s="12" t="s">
        <v>149</v>
      </c>
      <c r="K291" s="45" t="s">
        <v>28</v>
      </c>
      <c r="L291" s="317" t="str">
        <f t="shared" ca="1" si="14"/>
        <v>XPR_PRODUCT_ID INT   not null,</v>
      </c>
      <c r="M291" s="28"/>
      <c r="N291" s="28"/>
      <c r="O291" s="28"/>
      <c r="P291" s="28"/>
      <c r="Q291" s="28"/>
      <c r="R291" s="28"/>
      <c r="S291" s="28"/>
      <c r="T291" s="28"/>
      <c r="U291" s="28"/>
      <c r="V291" s="28"/>
      <c r="W291" s="28"/>
      <c r="X291" s="28"/>
      <c r="Y291" s="28"/>
      <c r="Z291" s="28"/>
      <c r="AA291" s="28"/>
      <c r="AB291" s="28"/>
      <c r="AC291" s="28"/>
      <c r="AD291" s="28"/>
    </row>
    <row r="292" spans="1:76">
      <c r="A292" s="4">
        <v>3</v>
      </c>
      <c r="B292" s="52" t="s">
        <v>352</v>
      </c>
      <c r="C292" s="12" t="s">
        <v>1693</v>
      </c>
      <c r="D292" s="12" t="s">
        <v>123</v>
      </c>
      <c r="E292" s="12" t="s">
        <v>349</v>
      </c>
      <c r="F292" s="12"/>
      <c r="G292" s="12"/>
      <c r="H292" s="12"/>
      <c r="I292" s="12"/>
      <c r="J292" s="12" t="s">
        <v>149</v>
      </c>
      <c r="K292" s="45"/>
      <c r="L292" s="317" t="str">
        <f t="shared" ca="1" si="14"/>
        <v>XPR_PACKPRICE NUMERIC(20,2)   not null,</v>
      </c>
      <c r="M292" s="28"/>
      <c r="N292" s="28"/>
      <c r="O292" s="28"/>
      <c r="P292" s="28"/>
      <c r="Q292" s="28"/>
      <c r="R292" s="28"/>
      <c r="S292" s="28"/>
      <c r="T292" s="28"/>
      <c r="U292" s="28"/>
      <c r="V292" s="28"/>
      <c r="W292" s="28"/>
      <c r="X292" s="28"/>
      <c r="Y292" s="28"/>
      <c r="Z292" s="28"/>
      <c r="AA292" s="28"/>
      <c r="AB292" s="28"/>
      <c r="AC292" s="28"/>
      <c r="AD292" s="28"/>
    </row>
    <row r="293" spans="1:76">
      <c r="A293" s="4">
        <v>4</v>
      </c>
      <c r="B293" s="180" t="s">
        <v>1831</v>
      </c>
      <c r="C293" s="149" t="s">
        <v>1839</v>
      </c>
      <c r="D293" s="149" t="s">
        <v>311</v>
      </c>
      <c r="E293" s="149" t="s">
        <v>1878</v>
      </c>
      <c r="F293" s="149"/>
      <c r="G293" s="149"/>
      <c r="H293" s="149"/>
      <c r="I293" s="149"/>
      <c r="J293" s="149"/>
      <c r="K293" s="151" t="s">
        <v>1835</v>
      </c>
      <c r="L293" s="317" t="str">
        <f t="shared" ca="1" si="14"/>
        <v>XPR_PERCENT NUMERIC(20,18)   ,</v>
      </c>
      <c r="M293" s="28"/>
      <c r="N293" s="28"/>
      <c r="O293" s="28"/>
      <c r="P293" s="28"/>
      <c r="Q293" s="28"/>
      <c r="R293" s="28"/>
      <c r="S293" s="28"/>
      <c r="T293" s="28"/>
      <c r="U293" s="28"/>
      <c r="V293" s="28"/>
      <c r="W293" s="28"/>
      <c r="X293" s="28"/>
      <c r="Y293" s="28"/>
      <c r="Z293" s="28"/>
      <c r="AA293" s="28"/>
      <c r="AB293" s="28"/>
      <c r="AC293" s="28"/>
      <c r="AD293" s="28"/>
    </row>
    <row r="294" spans="1:76">
      <c r="A294" s="4">
        <v>5</v>
      </c>
      <c r="B294" s="180" t="s">
        <v>1832</v>
      </c>
      <c r="C294" s="149" t="s">
        <v>1840</v>
      </c>
      <c r="D294" s="149" t="s">
        <v>311</v>
      </c>
      <c r="E294" s="149" t="s">
        <v>1878</v>
      </c>
      <c r="F294" s="149"/>
      <c r="G294" s="149"/>
      <c r="H294" s="149"/>
      <c r="I294" s="149"/>
      <c r="J294" s="149"/>
      <c r="K294" s="151" t="s">
        <v>1836</v>
      </c>
      <c r="L294" s="317" t="str">
        <f t="shared" ca="1" si="14"/>
        <v>XPR_TOTAL_PERCENT NUMERIC(20,18)   ,</v>
      </c>
      <c r="M294" s="28"/>
      <c r="N294" s="28"/>
      <c r="O294" s="28"/>
      <c r="P294" s="28"/>
      <c r="Q294" s="28"/>
      <c r="R294" s="28"/>
      <c r="S294" s="28"/>
      <c r="T294" s="28"/>
      <c r="U294" s="28"/>
      <c r="V294" s="28"/>
      <c r="W294" s="28"/>
      <c r="X294" s="28"/>
      <c r="Y294" s="28"/>
      <c r="Z294" s="28"/>
      <c r="AA294" s="28"/>
      <c r="AB294" s="28"/>
      <c r="AC294" s="28"/>
      <c r="AD294" s="28"/>
    </row>
    <row r="295" spans="1:76">
      <c r="A295" s="4">
        <v>6</v>
      </c>
      <c r="B295" s="52" t="s">
        <v>133</v>
      </c>
      <c r="C295" s="12" t="s">
        <v>1694</v>
      </c>
      <c r="D295" s="12" t="s">
        <v>998</v>
      </c>
      <c r="E295" s="12"/>
      <c r="F295" s="12"/>
      <c r="G295" s="12"/>
      <c r="H295" s="12"/>
      <c r="I295" s="12"/>
      <c r="J295" s="12" t="s">
        <v>149</v>
      </c>
      <c r="K295" s="12"/>
      <c r="L295" s="317" t="str">
        <f t="shared" ca="1" si="14"/>
        <v>XPR_REGISTOR INT   not null,</v>
      </c>
      <c r="M295" s="28"/>
      <c r="N295" s="28"/>
      <c r="O295" s="28"/>
      <c r="P295" s="28"/>
      <c r="Q295" s="28"/>
      <c r="R295" s="28"/>
      <c r="S295" s="28"/>
      <c r="T295" s="28"/>
      <c r="U295" s="28"/>
      <c r="V295" s="28"/>
      <c r="W295" s="28"/>
      <c r="X295" s="28"/>
      <c r="Y295" s="28"/>
      <c r="Z295" s="28"/>
      <c r="AA295" s="28"/>
      <c r="AB295" s="28"/>
      <c r="AC295" s="28"/>
      <c r="AD295" s="28"/>
    </row>
    <row r="296" spans="1:76">
      <c r="A296" s="4">
        <v>7</v>
      </c>
      <c r="B296" s="52" t="s">
        <v>134</v>
      </c>
      <c r="C296" s="12" t="s">
        <v>1695</v>
      </c>
      <c r="D296" s="12" t="s">
        <v>112</v>
      </c>
      <c r="E296" s="12"/>
      <c r="F296" s="12"/>
      <c r="G296" s="92" t="s">
        <v>235</v>
      </c>
      <c r="H296" s="92"/>
      <c r="I296" s="12"/>
      <c r="J296" s="12" t="s">
        <v>149</v>
      </c>
      <c r="K296" s="12"/>
      <c r="L296" s="317" t="str">
        <f t="shared" ca="1" si="14"/>
        <v>XPR_REGIST_DATE DATETIME   not null default GETDATE() ,</v>
      </c>
      <c r="M296" s="28"/>
      <c r="N296" s="28"/>
      <c r="O296" s="28"/>
      <c r="P296" s="28"/>
      <c r="Q296" s="28"/>
      <c r="R296" s="28"/>
      <c r="S296" s="28"/>
      <c r="T296" s="28"/>
      <c r="U296" s="28"/>
      <c r="V296" s="28"/>
      <c r="W296" s="28"/>
      <c r="X296" s="28"/>
      <c r="Y296" s="28"/>
      <c r="Z296" s="28"/>
      <c r="AA296" s="28"/>
      <c r="AB296" s="28"/>
      <c r="AC296" s="28"/>
      <c r="AD296" s="28"/>
    </row>
    <row r="297" spans="1:76">
      <c r="A297" s="4">
        <v>8</v>
      </c>
      <c r="B297" s="12" t="s">
        <v>1821</v>
      </c>
      <c r="C297" s="12" t="s">
        <v>1825</v>
      </c>
      <c r="D297" s="12" t="s">
        <v>1820</v>
      </c>
      <c r="E297" s="12"/>
      <c r="F297" s="12"/>
      <c r="G297" s="92"/>
      <c r="H297" s="92"/>
      <c r="I297" s="12"/>
      <c r="J297" s="12"/>
      <c r="K297" s="12"/>
      <c r="L297" s="317" t="str">
        <f t="shared" ca="1" si="14"/>
        <v>XPR_SHANGHAI_PACK_ID INT   ,</v>
      </c>
      <c r="M297" s="28"/>
      <c r="N297" s="28"/>
      <c r="O297" s="28"/>
      <c r="P297" s="28"/>
      <c r="Q297" s="28"/>
      <c r="R297" s="28"/>
      <c r="S297" s="28"/>
      <c r="T297" s="28"/>
      <c r="U297" s="28"/>
      <c r="V297" s="28"/>
      <c r="W297" s="28"/>
      <c r="X297" s="28"/>
      <c r="Y297" s="28"/>
      <c r="Z297" s="28"/>
      <c r="AA297" s="28"/>
      <c r="AB297" s="28"/>
      <c r="AC297" s="28"/>
      <c r="AD297" s="28"/>
    </row>
    <row r="298" spans="1:76">
      <c r="A298" s="4">
        <v>9</v>
      </c>
      <c r="B298" s="12" t="s">
        <v>1812</v>
      </c>
      <c r="C298" s="12" t="s">
        <v>1826</v>
      </c>
      <c r="D298" s="12" t="s">
        <v>998</v>
      </c>
      <c r="E298" s="12"/>
      <c r="F298" s="12"/>
      <c r="G298" s="92"/>
      <c r="H298" s="92"/>
      <c r="I298" s="12"/>
      <c r="J298" s="12"/>
      <c r="K298" s="12"/>
      <c r="L298" s="317" t="str">
        <f t="shared" ca="1" si="14"/>
        <v xml:space="preserve">XPR_ZIBO_PACK_ID INT   </v>
      </c>
      <c r="M298" s="28"/>
      <c r="N298" s="28"/>
      <c r="O298" s="28"/>
      <c r="P298" s="28"/>
      <c r="Q298" s="28"/>
      <c r="R298" s="28"/>
      <c r="S298" s="28"/>
      <c r="T298" s="28"/>
      <c r="U298" s="28"/>
      <c r="V298" s="28"/>
      <c r="W298" s="28"/>
      <c r="X298" s="28"/>
      <c r="Y298" s="28"/>
      <c r="Z298" s="28"/>
      <c r="AA298" s="28"/>
      <c r="AB298" s="28"/>
      <c r="AC298" s="28"/>
      <c r="AD298" s="28"/>
    </row>
    <row r="299" spans="1:76">
      <c r="A299" s="28"/>
      <c r="B299" s="28"/>
      <c r="C299" s="28"/>
      <c r="D299" s="28"/>
      <c r="E299" s="28"/>
      <c r="F299" s="28"/>
      <c r="G299" s="28"/>
      <c r="H299" s="28"/>
      <c r="I299" s="28"/>
      <c r="J299" s="28"/>
      <c r="K299" s="28"/>
      <c r="L299" s="319" t="str">
        <f ca="1">"PRIMARY KEY("&amp;IF(OFFSET(C290,0,3,1,1)="PK",C290&amp;IF(OFFSET(C290,1,3,1,1)="","",","),"")&amp;IF(OFFSET(C290,1,3,1,1)="PK",OFFSET(C290,1,0,1,1)&amp;IF(OFFSET(C290,1,0,1,1)="",",",""),"")&amp;"));"</f>
        <v>PRIMARY KEY(XPR_PACK_ID,XPR_PRODUCT_ID));</v>
      </c>
      <c r="M299" s="28"/>
      <c r="N299" s="28"/>
      <c r="O299" s="28"/>
      <c r="P299" s="28"/>
      <c r="Q299" s="28"/>
      <c r="R299" s="28"/>
      <c r="S299" s="28"/>
      <c r="T299" s="28"/>
      <c r="U299" s="28"/>
      <c r="V299" s="28"/>
      <c r="W299" s="28"/>
      <c r="X299" s="28"/>
      <c r="Y299" s="28"/>
      <c r="Z299" s="28"/>
      <c r="AA299" s="28"/>
      <c r="AB299" s="28"/>
      <c r="AC299" s="28"/>
      <c r="AD299" s="28"/>
    </row>
    <row r="300" spans="1:76" ht="15" customHeight="1">
      <c r="A300" s="28"/>
      <c r="B300" s="28"/>
      <c r="C300" s="28"/>
      <c r="D300" s="28"/>
      <c r="E300" s="28"/>
      <c r="F300" s="28"/>
      <c r="G300" s="28"/>
      <c r="H300" s="28"/>
      <c r="I300" s="28"/>
      <c r="J300" s="28"/>
      <c r="K300" s="28"/>
      <c r="L300" s="319" t="s">
        <v>322</v>
      </c>
      <c r="M300" s="28"/>
      <c r="N300" s="28"/>
      <c r="O300" s="28"/>
      <c r="P300" s="28"/>
      <c r="Q300" s="28"/>
      <c r="R300" s="28"/>
      <c r="S300" s="28"/>
      <c r="T300" s="28"/>
      <c r="U300" s="28"/>
      <c r="V300" s="28"/>
      <c r="W300" s="28"/>
      <c r="X300" s="28"/>
      <c r="Y300" s="28"/>
      <c r="Z300" s="28"/>
      <c r="AA300" s="28"/>
      <c r="AB300" s="28"/>
      <c r="AC300" s="28"/>
      <c r="AD300" s="28"/>
    </row>
    <row r="301" spans="1:76" ht="16.5" customHeight="1">
      <c r="A301" s="539" t="s">
        <v>87</v>
      </c>
      <c r="B301" s="552"/>
      <c r="C301" s="557" t="s">
        <v>147</v>
      </c>
      <c r="D301" s="557"/>
      <c r="E301" s="558" t="s">
        <v>88</v>
      </c>
      <c r="F301" s="558"/>
      <c r="G301" s="280"/>
      <c r="H301" s="280"/>
      <c r="I301" s="280"/>
      <c r="J301" s="280"/>
      <c r="K301" s="559" t="s">
        <v>1711</v>
      </c>
      <c r="L301" s="317" t="str">
        <f>"/*"&amp;C302&amp;"*/"</f>
        <v>/*会议套餐表*/</v>
      </c>
      <c r="M301" s="28"/>
      <c r="N301" s="28"/>
      <c r="O301" s="28"/>
      <c r="P301" s="28"/>
      <c r="Q301" s="28"/>
      <c r="R301" s="28"/>
      <c r="S301" s="28"/>
      <c r="T301" s="28"/>
      <c r="U301" s="28"/>
      <c r="V301" s="28"/>
      <c r="W301" s="28"/>
      <c r="X301" s="28"/>
      <c r="Y301" s="28"/>
      <c r="Z301" s="28"/>
      <c r="AA301" s="28"/>
      <c r="AB301" s="28"/>
      <c r="AC301" s="28"/>
      <c r="AD301" s="28"/>
      <c r="AE301" s="28"/>
      <c r="AF301" s="28"/>
      <c r="AG301" s="28"/>
      <c r="AH301" s="28"/>
      <c r="AI301" s="28"/>
      <c r="AJ301" s="28"/>
      <c r="AK301" s="28"/>
      <c r="AL301" s="28"/>
      <c r="AM301" s="28"/>
      <c r="AN301" s="28"/>
      <c r="AO301" s="28"/>
      <c r="AP301" s="28"/>
      <c r="AQ301" s="28"/>
      <c r="AR301" s="28"/>
      <c r="AS301" s="28"/>
      <c r="AT301" s="28"/>
      <c r="AU301" s="28"/>
      <c r="AV301" s="28"/>
      <c r="AW301" s="28"/>
      <c r="AX301" s="28"/>
      <c r="AY301" s="28"/>
      <c r="AZ301" s="28"/>
      <c r="BA301" s="28"/>
      <c r="BB301" s="28"/>
      <c r="BC301" s="28"/>
      <c r="BD301" s="28"/>
      <c r="BE301" s="28"/>
      <c r="BF301" s="28"/>
      <c r="BG301" s="28"/>
      <c r="BH301" s="28"/>
      <c r="BI301" s="28"/>
      <c r="BJ301" s="28"/>
      <c r="BK301" s="28"/>
      <c r="BL301" s="28"/>
      <c r="BM301" s="28"/>
      <c r="BN301" s="28"/>
      <c r="BO301" s="28"/>
      <c r="BP301" s="28"/>
      <c r="BQ301" s="28"/>
      <c r="BR301" s="28"/>
      <c r="BS301" s="28"/>
      <c r="BT301" s="28"/>
      <c r="BU301" s="28"/>
      <c r="BV301" s="28"/>
      <c r="BW301" s="28"/>
      <c r="BX301" s="28"/>
    </row>
    <row r="302" spans="1:76">
      <c r="A302" s="539" t="s">
        <v>0</v>
      </c>
      <c r="B302" s="552"/>
      <c r="C302" s="571" t="s">
        <v>1699</v>
      </c>
      <c r="D302" s="571"/>
      <c r="E302" s="558" t="s">
        <v>89</v>
      </c>
      <c r="F302" s="558"/>
      <c r="G302" s="280"/>
      <c r="H302" s="280"/>
      <c r="I302" s="280"/>
      <c r="J302" s="280"/>
      <c r="K302" s="559"/>
      <c r="L302" s="317" t="str">
        <f>"/*"&amp;C303&amp;"*/"</f>
        <v>/**/</v>
      </c>
      <c r="M302" s="28"/>
      <c r="N302" s="28"/>
      <c r="O302" s="28"/>
      <c r="P302" s="28"/>
      <c r="Q302" s="28"/>
      <c r="R302" s="28"/>
      <c r="S302" s="28"/>
      <c r="T302" s="28"/>
      <c r="U302" s="28"/>
      <c r="V302" s="28"/>
      <c r="W302" s="28"/>
      <c r="X302" s="28"/>
      <c r="Y302" s="28"/>
      <c r="Z302" s="28"/>
      <c r="AA302" s="28"/>
      <c r="AB302" s="28"/>
      <c r="AC302" s="28"/>
      <c r="AD302" s="28"/>
      <c r="AE302" s="28"/>
      <c r="AF302" s="28"/>
      <c r="AG302" s="28"/>
      <c r="AH302" s="28"/>
      <c r="AI302" s="28"/>
      <c r="AJ302" s="28"/>
      <c r="AK302" s="28"/>
      <c r="AL302" s="28"/>
      <c r="AM302" s="28"/>
      <c r="AN302" s="28"/>
      <c r="AO302" s="28"/>
      <c r="AP302" s="28"/>
      <c r="AQ302" s="28"/>
      <c r="AR302" s="28"/>
      <c r="AS302" s="28"/>
      <c r="AT302" s="28"/>
      <c r="AU302" s="28"/>
      <c r="AV302" s="28"/>
      <c r="AW302" s="28"/>
      <c r="AX302" s="28"/>
      <c r="AY302" s="28"/>
      <c r="AZ302" s="28"/>
      <c r="BA302" s="28"/>
      <c r="BB302" s="28"/>
      <c r="BC302" s="28"/>
      <c r="BD302" s="28"/>
      <c r="BE302" s="28"/>
      <c r="BF302" s="28"/>
      <c r="BG302" s="28"/>
      <c r="BH302" s="28"/>
      <c r="BI302" s="28"/>
      <c r="BJ302" s="28"/>
      <c r="BK302" s="28"/>
      <c r="BL302" s="28"/>
      <c r="BM302" s="28"/>
      <c r="BN302" s="28"/>
      <c r="BO302" s="28"/>
      <c r="BP302" s="28"/>
      <c r="BQ302" s="28"/>
      <c r="BR302" s="28"/>
      <c r="BS302" s="28"/>
      <c r="BT302" s="28"/>
      <c r="BU302" s="28"/>
      <c r="BV302" s="28"/>
      <c r="BW302" s="28"/>
      <c r="BX302" s="28"/>
    </row>
    <row r="303" spans="1:76">
      <c r="A303" s="539" t="s">
        <v>1</v>
      </c>
      <c r="B303" s="552"/>
      <c r="C303" s="570"/>
      <c r="D303" s="542"/>
      <c r="E303" s="542"/>
      <c r="F303" s="542"/>
      <c r="G303" s="542"/>
      <c r="H303" s="542"/>
      <c r="I303" s="542"/>
      <c r="J303" s="542"/>
      <c r="K303" s="542"/>
      <c r="L303" s="318" t="str">
        <f>"if exists (select * from sysobjects where id = object_id(N'["&amp;K301&amp;"]') and OBJECTPROPERTY(id, N'IsUserTable')= 1)"</f>
        <v>if exists (select * from sysobjects where id = object_id(N'[LZ_MET_PACKAGE]') and OBJECTPROPERTY(id, N'IsUserTable')= 1)</v>
      </c>
      <c r="M303" s="28"/>
      <c r="N303" s="28"/>
      <c r="O303" s="28"/>
      <c r="P303" s="28"/>
      <c r="Q303" s="28"/>
      <c r="R303" s="28"/>
      <c r="S303" s="28"/>
      <c r="T303" s="28"/>
      <c r="U303" s="28"/>
      <c r="V303" s="28"/>
      <c r="W303" s="28"/>
      <c r="X303" s="28"/>
      <c r="Y303" s="28"/>
      <c r="Z303" s="28"/>
      <c r="AA303" s="28"/>
      <c r="AB303" s="28"/>
      <c r="AC303" s="28"/>
      <c r="AD303" s="28"/>
      <c r="AE303" s="28"/>
      <c r="AF303" s="28"/>
      <c r="AG303" s="28"/>
      <c r="AH303" s="28"/>
      <c r="AI303" s="28"/>
      <c r="AJ303" s="28"/>
      <c r="AK303" s="28"/>
      <c r="AL303" s="28"/>
      <c r="AM303" s="28"/>
      <c r="AN303" s="28"/>
      <c r="AO303" s="28"/>
      <c r="AP303" s="28"/>
      <c r="AQ303" s="28"/>
      <c r="AR303" s="28"/>
      <c r="AS303" s="28"/>
      <c r="AT303" s="28"/>
      <c r="AU303" s="28"/>
      <c r="AV303" s="28"/>
      <c r="AW303" s="28"/>
      <c r="AX303" s="28"/>
      <c r="AY303" s="28"/>
      <c r="AZ303" s="28"/>
      <c r="BA303" s="28"/>
      <c r="BB303" s="28"/>
      <c r="BC303" s="28"/>
      <c r="BD303" s="28"/>
      <c r="BE303" s="28"/>
      <c r="BF303" s="28"/>
      <c r="BG303" s="28"/>
      <c r="BH303" s="28"/>
      <c r="BI303" s="28"/>
      <c r="BJ303" s="28"/>
      <c r="BK303" s="28"/>
      <c r="BL303" s="28"/>
      <c r="BM303" s="28"/>
      <c r="BN303" s="28"/>
      <c r="BO303" s="28"/>
      <c r="BP303" s="28"/>
      <c r="BQ303" s="28"/>
      <c r="BR303" s="28"/>
      <c r="BS303" s="28"/>
      <c r="BT303" s="28"/>
      <c r="BU303" s="28"/>
      <c r="BV303" s="28"/>
      <c r="BW303" s="28"/>
      <c r="BX303" s="28"/>
    </row>
    <row r="304" spans="1:76">
      <c r="A304" s="277"/>
      <c r="B304" s="279"/>
      <c r="C304" s="278"/>
      <c r="D304" s="278"/>
      <c r="E304" s="278"/>
      <c r="F304" s="278"/>
      <c r="G304" s="278"/>
      <c r="H304" s="278"/>
      <c r="I304" s="278"/>
      <c r="J304" s="278"/>
      <c r="K304" s="278"/>
      <c r="L304" s="318" t="str">
        <f>"DROP TABLE "&amp;K301</f>
        <v>DROP TABLE LZ_MET_PACKAGE</v>
      </c>
      <c r="M304" s="28"/>
      <c r="N304" s="28"/>
      <c r="O304" s="28"/>
      <c r="P304" s="28"/>
      <c r="Q304" s="28"/>
      <c r="R304" s="28"/>
      <c r="S304" s="28"/>
      <c r="T304" s="28"/>
      <c r="U304" s="28"/>
      <c r="V304" s="28"/>
      <c r="W304" s="28"/>
      <c r="X304" s="28"/>
      <c r="Y304" s="28"/>
      <c r="Z304" s="28"/>
      <c r="AA304" s="28"/>
      <c r="AB304" s="28"/>
      <c r="AC304" s="28"/>
      <c r="AD304" s="28"/>
      <c r="AE304" s="28"/>
      <c r="AF304" s="28"/>
      <c r="AG304" s="28"/>
      <c r="AH304" s="28"/>
      <c r="AI304" s="28"/>
      <c r="AJ304" s="28"/>
      <c r="AK304" s="28"/>
      <c r="AL304" s="28"/>
      <c r="AM304" s="28"/>
      <c r="AN304" s="28"/>
      <c r="AO304" s="28"/>
      <c r="AP304" s="28"/>
      <c r="AQ304" s="28"/>
      <c r="AR304" s="28"/>
      <c r="AS304" s="28"/>
      <c r="AT304" s="28"/>
      <c r="AU304" s="28"/>
      <c r="AV304" s="28"/>
      <c r="AW304" s="28"/>
      <c r="AX304" s="28"/>
      <c r="AY304" s="28"/>
      <c r="AZ304" s="28"/>
      <c r="BA304" s="28"/>
      <c r="BB304" s="28"/>
      <c r="BC304" s="28"/>
      <c r="BD304" s="28"/>
      <c r="BE304" s="28"/>
      <c r="BF304" s="28"/>
      <c r="BG304" s="28"/>
      <c r="BH304" s="28"/>
      <c r="BI304" s="28"/>
      <c r="BJ304" s="28"/>
      <c r="BK304" s="28"/>
      <c r="BL304" s="28"/>
      <c r="BM304" s="28"/>
      <c r="BN304" s="28"/>
      <c r="BO304" s="28"/>
      <c r="BP304" s="28"/>
      <c r="BQ304" s="28"/>
      <c r="BR304" s="28"/>
      <c r="BS304" s="28"/>
      <c r="BT304" s="28"/>
      <c r="BU304" s="28"/>
      <c r="BV304" s="28"/>
      <c r="BW304" s="28"/>
      <c r="BX304" s="28"/>
    </row>
    <row r="305" spans="1:76">
      <c r="A305" s="1"/>
      <c r="B305" s="50"/>
      <c r="C305" s="1"/>
      <c r="D305" s="2"/>
      <c r="E305" s="1"/>
      <c r="F305" s="1"/>
      <c r="G305" s="1"/>
      <c r="H305" s="1"/>
      <c r="I305" s="1"/>
      <c r="J305" s="1"/>
      <c r="K305" s="1"/>
      <c r="L305" s="319" t="str">
        <f>"GO "</f>
        <v xml:space="preserve">GO </v>
      </c>
      <c r="M305" s="28"/>
      <c r="N305" s="28"/>
      <c r="O305" s="28"/>
      <c r="P305" s="28"/>
      <c r="Q305" s="28"/>
      <c r="R305" s="28"/>
      <c r="S305" s="28"/>
      <c r="T305" s="28"/>
      <c r="U305" s="28"/>
      <c r="V305" s="28"/>
      <c r="W305" s="28"/>
      <c r="X305" s="28"/>
      <c r="Y305" s="28"/>
      <c r="Z305" s="28"/>
      <c r="AA305" s="28"/>
      <c r="AB305" s="28"/>
      <c r="AC305" s="28"/>
      <c r="AD305" s="28"/>
      <c r="AE305" s="28"/>
      <c r="AF305" s="28"/>
      <c r="AG305" s="28"/>
      <c r="AH305" s="28"/>
      <c r="AI305" s="28"/>
      <c r="AJ305" s="28"/>
      <c r="AK305" s="28"/>
      <c r="AL305" s="28"/>
      <c r="AM305" s="28"/>
      <c r="AN305" s="28"/>
      <c r="AO305" s="28"/>
      <c r="AP305" s="28"/>
      <c r="AQ305" s="28"/>
      <c r="AR305" s="28"/>
      <c r="AS305" s="28"/>
      <c r="AT305" s="28"/>
      <c r="AU305" s="28"/>
      <c r="AV305" s="28"/>
      <c r="AW305" s="28"/>
      <c r="AX305" s="28"/>
      <c r="AY305" s="28"/>
      <c r="AZ305" s="28"/>
      <c r="BA305" s="28"/>
      <c r="BB305" s="28"/>
      <c r="BC305" s="28"/>
      <c r="BD305" s="28"/>
      <c r="BE305" s="28"/>
      <c r="BF305" s="28"/>
      <c r="BG305" s="28"/>
      <c r="BH305" s="28"/>
      <c r="BI305" s="28"/>
      <c r="BJ305" s="28"/>
      <c r="BK305" s="28"/>
      <c r="BL305" s="28"/>
      <c r="BM305" s="28"/>
      <c r="BN305" s="28"/>
      <c r="BO305" s="28"/>
      <c r="BP305" s="28"/>
      <c r="BQ305" s="28"/>
      <c r="BR305" s="28"/>
      <c r="BS305" s="28"/>
      <c r="BT305" s="28"/>
      <c r="BU305" s="28"/>
      <c r="BV305" s="28"/>
      <c r="BW305" s="28"/>
      <c r="BX305" s="28"/>
    </row>
    <row r="306" spans="1:76">
      <c r="A306" s="3" t="s">
        <v>2</v>
      </c>
      <c r="B306" s="51" t="s">
        <v>90</v>
      </c>
      <c r="C306" s="3" t="s">
        <v>91</v>
      </c>
      <c r="D306" s="3" t="s">
        <v>3</v>
      </c>
      <c r="E306" s="3" t="s">
        <v>4</v>
      </c>
      <c r="F306" s="3" t="s">
        <v>97</v>
      </c>
      <c r="G306" s="3" t="s">
        <v>234</v>
      </c>
      <c r="H306" s="3" t="s">
        <v>297</v>
      </c>
      <c r="I306" s="3" t="s">
        <v>233</v>
      </c>
      <c r="J306" s="3" t="s">
        <v>92</v>
      </c>
      <c r="K306" s="3" t="s">
        <v>93</v>
      </c>
      <c r="L306" s="317" t="str">
        <f>"CREATE TABLE "&amp;K301&amp;"("</f>
        <v>CREATE TABLE LZ_MET_PACKAGE(</v>
      </c>
      <c r="M306" s="28"/>
      <c r="N306" s="28"/>
      <c r="O306" s="28"/>
      <c r="P306" s="28"/>
      <c r="Q306" s="28"/>
      <c r="R306" s="28"/>
      <c r="S306" s="28"/>
      <c r="T306" s="28"/>
      <c r="U306" s="28"/>
      <c r="V306" s="28"/>
      <c r="W306" s="28"/>
      <c r="X306" s="28"/>
      <c r="Y306" s="28"/>
      <c r="Z306" s="28"/>
      <c r="AA306" s="28"/>
      <c r="AB306" s="28"/>
      <c r="AC306" s="28"/>
      <c r="AD306" s="28"/>
      <c r="AE306" s="28"/>
      <c r="AF306" s="28"/>
      <c r="AG306" s="28"/>
      <c r="AH306" s="28"/>
      <c r="AI306" s="28"/>
      <c r="AJ306" s="28"/>
      <c r="AK306" s="28"/>
      <c r="AL306" s="28"/>
      <c r="AM306" s="28"/>
      <c r="AN306" s="28"/>
      <c r="AO306" s="28"/>
      <c r="AP306" s="28"/>
      <c r="AQ306" s="28"/>
      <c r="AR306" s="28"/>
      <c r="AS306" s="28"/>
      <c r="AT306" s="28"/>
      <c r="AU306" s="28"/>
      <c r="AV306" s="28"/>
      <c r="AW306" s="28"/>
      <c r="AX306" s="28"/>
      <c r="AY306" s="28"/>
      <c r="AZ306" s="28"/>
      <c r="BA306" s="28"/>
      <c r="BB306" s="28"/>
      <c r="BC306" s="28"/>
      <c r="BD306" s="28"/>
      <c r="BE306" s="28"/>
      <c r="BF306" s="28"/>
      <c r="BG306" s="28"/>
      <c r="BH306" s="28"/>
      <c r="BI306" s="28"/>
      <c r="BJ306" s="28"/>
      <c r="BK306" s="28"/>
      <c r="BL306" s="28"/>
      <c r="BM306" s="28"/>
      <c r="BN306" s="28"/>
      <c r="BO306" s="28"/>
      <c r="BP306" s="28"/>
      <c r="BQ306" s="28"/>
      <c r="BR306" s="28"/>
      <c r="BS306" s="28"/>
      <c r="BT306" s="28"/>
      <c r="BU306" s="28"/>
      <c r="BV306" s="28"/>
      <c r="BW306" s="28"/>
      <c r="BX306" s="28"/>
    </row>
    <row r="307" spans="1:76">
      <c r="A307" s="4">
        <v>1</v>
      </c>
      <c r="B307" s="52" t="s">
        <v>350</v>
      </c>
      <c r="C307" s="12" t="s">
        <v>1700</v>
      </c>
      <c r="D307" s="12" t="s">
        <v>120</v>
      </c>
      <c r="E307" s="12"/>
      <c r="F307" s="12" t="s">
        <v>101</v>
      </c>
      <c r="G307" s="12"/>
      <c r="H307" s="12"/>
      <c r="I307" s="12" t="s">
        <v>236</v>
      </c>
      <c r="J307" s="12" t="s">
        <v>149</v>
      </c>
      <c r="K307" s="45"/>
      <c r="L307" s="317" t="str">
        <f t="shared" ref="L307:L319" ca="1" si="15">C307&amp;" "&amp;D307&amp;IF(OR(D307="DATETIME",D307="INT",D307="DATE",D307="TEXT"),E307,"("&amp;E307&amp;")")&amp;" "&amp;" "&amp;H307&amp;" "&amp;J307&amp;IF(G307&lt;&gt;""," default "&amp;G307&amp;" ","")&amp;IF(I307&lt;&gt;""," identity("&amp;I307&amp;") ","")&amp;IF(OFFSET(C307,1,0,1,1)="","",",")</f>
        <v>MET_PACK_ID INT   not null identity(1,1) ,</v>
      </c>
      <c r="M307" s="28"/>
      <c r="N307" s="28"/>
      <c r="O307" s="28"/>
      <c r="P307" s="28"/>
      <c r="Q307" s="28"/>
      <c r="R307" s="28"/>
      <c r="S307" s="28"/>
      <c r="T307" s="28"/>
      <c r="U307" s="28"/>
      <c r="V307" s="28"/>
      <c r="W307" s="28"/>
      <c r="X307" s="28"/>
      <c r="Y307" s="28"/>
      <c r="Z307" s="28"/>
      <c r="AA307" s="28"/>
      <c r="AB307" s="28"/>
      <c r="AC307" s="28"/>
      <c r="AD307" s="28"/>
      <c r="AE307" s="28"/>
      <c r="AF307" s="28"/>
      <c r="AG307" s="28"/>
      <c r="AH307" s="28"/>
      <c r="AI307" s="28"/>
      <c r="AJ307" s="28"/>
      <c r="AK307" s="28"/>
      <c r="AL307" s="28"/>
      <c r="AM307" s="28"/>
      <c r="AN307" s="28"/>
      <c r="AO307" s="28"/>
      <c r="AP307" s="28"/>
      <c r="AQ307" s="28"/>
      <c r="AR307" s="28"/>
      <c r="AS307" s="28"/>
      <c r="AT307" s="28"/>
      <c r="AU307" s="28"/>
      <c r="AV307" s="28"/>
      <c r="AW307" s="28"/>
      <c r="AX307" s="28"/>
      <c r="AY307" s="28"/>
      <c r="AZ307" s="28"/>
      <c r="BA307" s="28"/>
      <c r="BB307" s="28"/>
      <c r="BC307" s="28"/>
      <c r="BD307" s="28"/>
      <c r="BE307" s="28"/>
      <c r="BF307" s="28"/>
      <c r="BG307" s="28"/>
      <c r="BH307" s="28"/>
      <c r="BI307" s="28"/>
      <c r="BJ307" s="28"/>
      <c r="BK307" s="28"/>
      <c r="BL307" s="28"/>
      <c r="BM307" s="28"/>
      <c r="BN307" s="28"/>
      <c r="BO307" s="28"/>
      <c r="BP307" s="28"/>
      <c r="BQ307" s="28"/>
      <c r="BR307" s="28"/>
      <c r="BS307" s="28"/>
      <c r="BT307" s="28"/>
      <c r="BU307" s="28"/>
      <c r="BV307" s="28"/>
      <c r="BW307" s="28"/>
      <c r="BX307" s="28"/>
    </row>
    <row r="308" spans="1:76">
      <c r="A308" s="4">
        <v>2</v>
      </c>
      <c r="B308" s="52" t="s">
        <v>1629</v>
      </c>
      <c r="C308" s="12" t="s">
        <v>1701</v>
      </c>
      <c r="D308" s="12" t="s">
        <v>998</v>
      </c>
      <c r="E308" s="12"/>
      <c r="F308" s="12"/>
      <c r="G308" s="12"/>
      <c r="H308" s="12"/>
      <c r="I308" s="12"/>
      <c r="J308" s="12" t="s">
        <v>149</v>
      </c>
      <c r="K308" s="45"/>
      <c r="L308" s="317" t="str">
        <f t="shared" ca="1" si="15"/>
        <v>MET_PARENT_ID INT   not null,</v>
      </c>
      <c r="M308" s="28"/>
      <c r="N308" s="28"/>
      <c r="O308" s="28"/>
      <c r="P308" s="28"/>
      <c r="Q308" s="28"/>
      <c r="R308" s="28"/>
      <c r="S308" s="28"/>
      <c r="T308" s="28"/>
      <c r="U308" s="28"/>
      <c r="V308" s="28"/>
      <c r="W308" s="28"/>
      <c r="X308" s="28"/>
      <c r="Y308" s="28"/>
      <c r="Z308" s="28"/>
      <c r="AA308" s="28"/>
      <c r="AB308" s="28"/>
      <c r="AC308" s="28"/>
      <c r="AD308" s="28"/>
      <c r="AE308" s="28"/>
      <c r="AF308" s="28"/>
      <c r="AG308" s="28"/>
      <c r="AH308" s="28"/>
      <c r="AI308" s="28"/>
      <c r="AJ308" s="28"/>
      <c r="AK308" s="28"/>
      <c r="AL308" s="28"/>
      <c r="AM308" s="28"/>
      <c r="AN308" s="28"/>
      <c r="AO308" s="28"/>
      <c r="AP308" s="28"/>
      <c r="AQ308" s="28"/>
      <c r="AR308" s="28"/>
      <c r="AS308" s="28"/>
      <c r="AT308" s="28"/>
      <c r="AU308" s="28"/>
      <c r="AV308" s="28"/>
      <c r="AW308" s="28"/>
      <c r="AX308" s="28"/>
      <c r="AY308" s="28"/>
      <c r="AZ308" s="28"/>
      <c r="BA308" s="28"/>
      <c r="BB308" s="28"/>
      <c r="BC308" s="28"/>
      <c r="BD308" s="28"/>
      <c r="BE308" s="28"/>
      <c r="BF308" s="28"/>
      <c r="BG308" s="28"/>
      <c r="BH308" s="28"/>
      <c r="BI308" s="28"/>
      <c r="BJ308" s="28"/>
      <c r="BK308" s="28"/>
      <c r="BL308" s="28"/>
      <c r="BM308" s="28"/>
      <c r="BN308" s="28"/>
      <c r="BO308" s="28"/>
      <c r="BP308" s="28"/>
      <c r="BQ308" s="28"/>
      <c r="BR308" s="28"/>
      <c r="BS308" s="28"/>
      <c r="BT308" s="28"/>
      <c r="BU308" s="28"/>
      <c r="BV308" s="28"/>
      <c r="BW308" s="28"/>
      <c r="BX308" s="28"/>
    </row>
    <row r="309" spans="1:76">
      <c r="A309" s="4">
        <v>3</v>
      </c>
      <c r="B309" s="52" t="s">
        <v>1630</v>
      </c>
      <c r="C309" s="12" t="s">
        <v>1702</v>
      </c>
      <c r="D309" s="12" t="s">
        <v>1123</v>
      </c>
      <c r="E309" s="12">
        <v>1</v>
      </c>
      <c r="F309" s="12"/>
      <c r="G309" s="12"/>
      <c r="H309" s="12"/>
      <c r="I309" s="12"/>
      <c r="J309" s="12" t="s">
        <v>149</v>
      </c>
      <c r="K309" s="45" t="s">
        <v>1634</v>
      </c>
      <c r="L309" s="317" t="str">
        <f t="shared" ca="1" si="15"/>
        <v>MET_ISLEAF CHAR(1)   not null,</v>
      </c>
      <c r="M309" s="28"/>
      <c r="N309" s="28"/>
      <c r="O309" s="28"/>
      <c r="P309" s="28"/>
      <c r="Q309" s="28"/>
      <c r="R309" s="28"/>
      <c r="S309" s="28"/>
      <c r="T309" s="28"/>
      <c r="U309" s="28"/>
      <c r="V309" s="28"/>
      <c r="W309" s="28"/>
      <c r="X309" s="28"/>
      <c r="Y309" s="28"/>
      <c r="Z309" s="28"/>
      <c r="AA309" s="28"/>
      <c r="AB309" s="28"/>
      <c r="AC309" s="28"/>
      <c r="AD309" s="28"/>
      <c r="AE309" s="28"/>
      <c r="AF309" s="28"/>
      <c r="AG309" s="28"/>
      <c r="AH309" s="28"/>
      <c r="AI309" s="28"/>
      <c r="AJ309" s="28"/>
      <c r="AK309" s="28"/>
      <c r="AL309" s="28"/>
      <c r="AM309" s="28"/>
      <c r="AN309" s="28"/>
      <c r="AO309" s="28"/>
      <c r="AP309" s="28"/>
      <c r="AQ309" s="28"/>
      <c r="AR309" s="28"/>
      <c r="AS309" s="28"/>
      <c r="AT309" s="28"/>
      <c r="AU309" s="28"/>
      <c r="AV309" s="28"/>
      <c r="AW309" s="28"/>
      <c r="AX309" s="28"/>
      <c r="AY309" s="28"/>
      <c r="AZ309" s="28"/>
      <c r="BA309" s="28"/>
      <c r="BB309" s="28"/>
      <c r="BC309" s="28"/>
      <c r="BD309" s="28"/>
      <c r="BE309" s="28"/>
      <c r="BF309" s="28"/>
      <c r="BG309" s="28"/>
      <c r="BH309" s="28"/>
      <c r="BI309" s="28"/>
      <c r="BJ309" s="28"/>
      <c r="BK309" s="28"/>
      <c r="BL309" s="28"/>
      <c r="BM309" s="28"/>
      <c r="BN309" s="28"/>
      <c r="BO309" s="28"/>
      <c r="BP309" s="28"/>
      <c r="BQ309" s="28"/>
      <c r="BR309" s="28"/>
      <c r="BS309" s="28"/>
      <c r="BT309" s="28"/>
      <c r="BU309" s="28"/>
      <c r="BV309" s="28"/>
      <c r="BW309" s="28"/>
      <c r="BX309" s="28"/>
    </row>
    <row r="310" spans="1:76">
      <c r="A310" s="4">
        <v>4</v>
      </c>
      <c r="B310" s="52" t="s">
        <v>1631</v>
      </c>
      <c r="C310" s="12" t="s">
        <v>1703</v>
      </c>
      <c r="D310" s="12" t="s">
        <v>1109</v>
      </c>
      <c r="E310" s="12">
        <v>4000</v>
      </c>
      <c r="F310" s="12"/>
      <c r="G310" s="12"/>
      <c r="H310" s="12"/>
      <c r="I310" s="12"/>
      <c r="J310" s="12" t="s">
        <v>149</v>
      </c>
      <c r="K310" s="45"/>
      <c r="L310" s="317" t="str">
        <f t="shared" ca="1" si="15"/>
        <v>MET_PATH VARCHAR(4000)   not null,</v>
      </c>
      <c r="M310" s="28"/>
      <c r="N310" s="28"/>
      <c r="O310" s="28"/>
      <c r="P310" s="28"/>
      <c r="Q310" s="28"/>
      <c r="R310" s="28"/>
      <c r="S310" s="28"/>
      <c r="T310" s="28"/>
      <c r="U310" s="28"/>
      <c r="V310" s="28"/>
      <c r="W310" s="28"/>
      <c r="X310" s="28"/>
      <c r="Y310" s="28"/>
      <c r="Z310" s="28"/>
      <c r="AA310" s="28"/>
      <c r="AB310" s="28"/>
      <c r="AC310" s="28"/>
      <c r="AD310" s="28"/>
      <c r="AE310" s="28"/>
      <c r="AF310" s="28"/>
      <c r="AG310" s="28"/>
      <c r="AH310" s="28"/>
      <c r="AI310" s="28"/>
      <c r="AJ310" s="28"/>
      <c r="AK310" s="28"/>
      <c r="AL310" s="28"/>
      <c r="AM310" s="28"/>
      <c r="AN310" s="28"/>
      <c r="AO310" s="28"/>
      <c r="AP310" s="28"/>
      <c r="AQ310" s="28"/>
      <c r="AR310" s="28"/>
      <c r="AS310" s="28"/>
      <c r="AT310" s="28"/>
      <c r="AU310" s="28"/>
      <c r="AV310" s="28"/>
      <c r="AW310" s="28"/>
      <c r="AX310" s="28"/>
      <c r="AY310" s="28"/>
      <c r="AZ310" s="28"/>
      <c r="BA310" s="28"/>
      <c r="BB310" s="28"/>
      <c r="BC310" s="28"/>
      <c r="BD310" s="28"/>
      <c r="BE310" s="28"/>
      <c r="BF310" s="28"/>
      <c r="BG310" s="28"/>
      <c r="BH310" s="28"/>
      <c r="BI310" s="28"/>
      <c r="BJ310" s="28"/>
      <c r="BK310" s="28"/>
      <c r="BL310" s="28"/>
      <c r="BM310" s="28"/>
      <c r="BN310" s="28"/>
      <c r="BO310" s="28"/>
      <c r="BP310" s="28"/>
      <c r="BQ310" s="28"/>
      <c r="BR310" s="28"/>
      <c r="BS310" s="28"/>
      <c r="BT310" s="28"/>
      <c r="BU310" s="28"/>
      <c r="BV310" s="28"/>
      <c r="BW310" s="28"/>
      <c r="BX310" s="28"/>
    </row>
    <row r="311" spans="1:76">
      <c r="A311" s="4">
        <v>5</v>
      </c>
      <c r="B311" s="52" t="s">
        <v>1718</v>
      </c>
      <c r="C311" s="12" t="s">
        <v>1719</v>
      </c>
      <c r="D311" s="12" t="s">
        <v>998</v>
      </c>
      <c r="E311" s="12"/>
      <c r="F311" s="12"/>
      <c r="G311" s="12"/>
      <c r="H311" s="12"/>
      <c r="I311" s="12"/>
      <c r="J311" s="12" t="s">
        <v>149</v>
      </c>
      <c r="K311" s="45"/>
      <c r="L311" s="317" t="str">
        <f t="shared" ca="1" si="15"/>
        <v>MET_ID INT   not null,</v>
      </c>
      <c r="M311" s="28"/>
      <c r="N311" s="28"/>
      <c r="O311" s="28"/>
      <c r="P311" s="28"/>
      <c r="Q311" s="28"/>
      <c r="R311" s="28"/>
      <c r="S311" s="28"/>
      <c r="T311" s="28"/>
      <c r="U311" s="28"/>
      <c r="V311" s="28"/>
      <c r="W311" s="28"/>
      <c r="X311" s="28"/>
      <c r="Y311" s="28"/>
      <c r="Z311" s="28"/>
      <c r="AA311" s="28"/>
      <c r="AB311" s="28"/>
      <c r="AC311" s="28"/>
      <c r="AD311" s="28"/>
      <c r="AE311" s="28"/>
      <c r="AF311" s="28"/>
      <c r="AG311" s="28"/>
      <c r="AH311" s="28"/>
      <c r="AI311" s="28"/>
      <c r="AJ311" s="28"/>
      <c r="AK311" s="28"/>
      <c r="AL311" s="28"/>
      <c r="AM311" s="28"/>
      <c r="AN311" s="28"/>
      <c r="AO311" s="28"/>
      <c r="AP311" s="28"/>
      <c r="AQ311" s="28"/>
      <c r="AR311" s="28"/>
      <c r="AS311" s="28"/>
      <c r="AT311" s="28"/>
      <c r="AU311" s="28"/>
      <c r="AV311" s="28"/>
      <c r="AW311" s="28"/>
      <c r="AX311" s="28"/>
      <c r="AY311" s="28"/>
      <c r="AZ311" s="28"/>
      <c r="BA311" s="28"/>
      <c r="BB311" s="28"/>
      <c r="BC311" s="28"/>
      <c r="BD311" s="28"/>
      <c r="BE311" s="28"/>
      <c r="BF311" s="28"/>
      <c r="BG311" s="28"/>
      <c r="BH311" s="28"/>
      <c r="BI311" s="28"/>
      <c r="BJ311" s="28"/>
      <c r="BK311" s="28"/>
      <c r="BL311" s="28"/>
      <c r="BM311" s="28"/>
      <c r="BN311" s="28"/>
      <c r="BO311" s="28"/>
      <c r="BP311" s="28"/>
      <c r="BQ311" s="28"/>
      <c r="BR311" s="28"/>
      <c r="BS311" s="28"/>
      <c r="BT311" s="28"/>
      <c r="BU311" s="28"/>
      <c r="BV311" s="28"/>
      <c r="BW311" s="28"/>
      <c r="BX311" s="28"/>
    </row>
    <row r="312" spans="1:76">
      <c r="A312" s="4">
        <v>6</v>
      </c>
      <c r="B312" s="52" t="s">
        <v>1654</v>
      </c>
      <c r="C312" s="12" t="s">
        <v>1704</v>
      </c>
      <c r="D312" s="12" t="s">
        <v>998</v>
      </c>
      <c r="E312" s="12"/>
      <c r="F312" s="12"/>
      <c r="G312" s="12"/>
      <c r="H312" s="12"/>
      <c r="I312" s="12"/>
      <c r="J312" s="12" t="s">
        <v>149</v>
      </c>
      <c r="K312" s="45"/>
      <c r="L312" s="317" t="str">
        <f ca="1">C312&amp;" "&amp;D312&amp;IF(OR(D312="DATETIME",D312="INT",D312="DATE",D312="TEXT"),E312,"("&amp;E312&amp;")")&amp;" "&amp;" "&amp;H312&amp;" "&amp;J312&amp;IF(G312&lt;&gt;""," default "&amp;G312&amp;" ","")&amp;IF(I312&lt;&gt;""," identity("&amp;I312&amp;") ","")&amp;IF(OFFSET(C312,1,0,1,1)="","",",")</f>
        <v>MET_LEVEL INT   not null,</v>
      </c>
      <c r="M312" s="28"/>
      <c r="N312" s="28"/>
      <c r="O312" s="28"/>
      <c r="P312" s="28"/>
      <c r="Q312" s="28"/>
      <c r="R312" s="28"/>
      <c r="S312" s="28"/>
      <c r="T312" s="28"/>
      <c r="U312" s="28"/>
      <c r="V312" s="28"/>
      <c r="W312" s="28"/>
      <c r="X312" s="28"/>
      <c r="Y312" s="28"/>
      <c r="Z312" s="28"/>
      <c r="AA312" s="28"/>
      <c r="AB312" s="28"/>
      <c r="AC312" s="28"/>
      <c r="AD312" s="28"/>
      <c r="AE312" s="28"/>
      <c r="AF312" s="28"/>
      <c r="AG312" s="28"/>
      <c r="AH312" s="28"/>
      <c r="AI312" s="28"/>
      <c r="AJ312" s="28"/>
      <c r="AK312" s="28"/>
      <c r="AL312" s="28"/>
      <c r="AM312" s="28"/>
      <c r="AN312" s="28"/>
      <c r="AO312" s="28"/>
      <c r="AP312" s="28"/>
      <c r="AQ312" s="28"/>
      <c r="AR312" s="28"/>
      <c r="AS312" s="28"/>
      <c r="AT312" s="28"/>
      <c r="AU312" s="28"/>
      <c r="AV312" s="28"/>
      <c r="AW312" s="28"/>
      <c r="AX312" s="28"/>
      <c r="AY312" s="28"/>
      <c r="AZ312" s="28"/>
      <c r="BA312" s="28"/>
      <c r="BB312" s="28"/>
      <c r="BC312" s="28"/>
      <c r="BD312" s="28"/>
      <c r="BE312" s="28"/>
      <c r="BF312" s="28"/>
      <c r="BG312" s="28"/>
      <c r="BH312" s="28"/>
      <c r="BI312" s="28"/>
      <c r="BJ312" s="28"/>
      <c r="BK312" s="28"/>
      <c r="BL312" s="28"/>
      <c r="BM312" s="28"/>
      <c r="BN312" s="28"/>
      <c r="BO312" s="28"/>
      <c r="BP312" s="28"/>
      <c r="BQ312" s="28"/>
      <c r="BR312" s="28"/>
      <c r="BS312" s="28"/>
      <c r="BT312" s="28"/>
      <c r="BU312" s="28"/>
      <c r="BV312" s="28"/>
      <c r="BW312" s="28"/>
      <c r="BX312" s="28"/>
    </row>
    <row r="313" spans="1:76">
      <c r="A313" s="4">
        <v>7</v>
      </c>
      <c r="B313" s="52" t="s">
        <v>45</v>
      </c>
      <c r="C313" s="12" t="s">
        <v>1705</v>
      </c>
      <c r="D313" s="12" t="s">
        <v>95</v>
      </c>
      <c r="E313" s="12">
        <v>40</v>
      </c>
      <c r="F313" s="12"/>
      <c r="G313" s="12"/>
      <c r="H313" s="12"/>
      <c r="I313" s="12"/>
      <c r="J313" s="12" t="s">
        <v>149</v>
      </c>
      <c r="K313" s="45"/>
      <c r="L313" s="317" t="str">
        <f t="shared" ca="1" si="15"/>
        <v>MET_PACK_NAME NVARCHAR(40)   not null,</v>
      </c>
      <c r="M313" s="28"/>
      <c r="N313" s="28"/>
      <c r="O313" s="28"/>
      <c r="P313" s="28"/>
      <c r="Q313" s="28"/>
      <c r="R313" s="28"/>
      <c r="S313" s="28"/>
      <c r="T313" s="28"/>
      <c r="U313" s="28"/>
      <c r="V313" s="28"/>
      <c r="W313" s="28"/>
      <c r="X313" s="28"/>
      <c r="Y313" s="28"/>
      <c r="Z313" s="28"/>
      <c r="AA313" s="28"/>
      <c r="AB313" s="28"/>
      <c r="AC313" s="28"/>
      <c r="AD313" s="28"/>
      <c r="AE313" s="28"/>
      <c r="AF313" s="28"/>
      <c r="AG313" s="28"/>
      <c r="AH313" s="28"/>
      <c r="AI313" s="28"/>
      <c r="AJ313" s="28"/>
      <c r="AK313" s="28"/>
      <c r="AL313" s="28"/>
      <c r="AM313" s="28"/>
      <c r="AN313" s="28"/>
      <c r="AO313" s="28"/>
      <c r="AP313" s="28"/>
      <c r="AQ313" s="28"/>
      <c r="AR313" s="28"/>
      <c r="AS313" s="28"/>
      <c r="AT313" s="28"/>
      <c r="AU313" s="28"/>
      <c r="AV313" s="28"/>
      <c r="AW313" s="28"/>
      <c r="AX313" s="28"/>
      <c r="AY313" s="28"/>
      <c r="AZ313" s="28"/>
      <c r="BA313" s="28"/>
      <c r="BB313" s="28"/>
      <c r="BC313" s="28"/>
      <c r="BD313" s="28"/>
      <c r="BE313" s="28"/>
      <c r="BF313" s="28"/>
      <c r="BG313" s="28"/>
      <c r="BH313" s="28"/>
      <c r="BI313" s="28"/>
      <c r="BJ313" s="28"/>
      <c r="BK313" s="28"/>
      <c r="BL313" s="28"/>
      <c r="BM313" s="28"/>
      <c r="BN313" s="28"/>
      <c r="BO313" s="28"/>
      <c r="BP313" s="28"/>
      <c r="BQ313" s="28"/>
      <c r="BR313" s="28"/>
      <c r="BS313" s="28"/>
      <c r="BT313" s="28"/>
      <c r="BU313" s="28"/>
      <c r="BV313" s="28"/>
      <c r="BW313" s="28"/>
      <c r="BX313" s="28"/>
    </row>
    <row r="314" spans="1:76">
      <c r="A314" s="4">
        <v>8</v>
      </c>
      <c r="B314" s="52" t="s">
        <v>182</v>
      </c>
      <c r="C314" s="12" t="s">
        <v>1706</v>
      </c>
      <c r="D314" s="12" t="s">
        <v>120</v>
      </c>
      <c r="E314" s="12"/>
      <c r="F314" s="12"/>
      <c r="G314" s="12"/>
      <c r="H314" s="12"/>
      <c r="I314" s="12"/>
      <c r="J314" s="12" t="s">
        <v>488</v>
      </c>
      <c r="K314" s="45"/>
      <c r="L314" s="317" t="str">
        <f t="shared" ca="1" si="15"/>
        <v>MET_PACK_TYPEID INT   not null,</v>
      </c>
      <c r="M314" s="28"/>
      <c r="N314" s="28"/>
      <c r="O314" s="28"/>
      <c r="P314" s="28"/>
      <c r="Q314" s="28"/>
      <c r="R314" s="28"/>
      <c r="S314" s="28"/>
      <c r="T314" s="28"/>
      <c r="U314" s="28"/>
      <c r="V314" s="28"/>
      <c r="W314" s="28"/>
      <c r="X314" s="28"/>
      <c r="Y314" s="28"/>
      <c r="Z314" s="28"/>
      <c r="AA314" s="28"/>
      <c r="AB314" s="28"/>
      <c r="AC314" s="28"/>
      <c r="AD314" s="28"/>
      <c r="AE314" s="28"/>
      <c r="AF314" s="28"/>
      <c r="AG314" s="28"/>
      <c r="AH314" s="28"/>
      <c r="AI314" s="28"/>
      <c r="AJ314" s="28"/>
      <c r="AK314" s="28"/>
      <c r="AL314" s="28"/>
      <c r="AM314" s="28"/>
      <c r="AN314" s="28"/>
      <c r="AO314" s="28"/>
      <c r="AP314" s="28"/>
      <c r="AQ314" s="28"/>
      <c r="AR314" s="28"/>
      <c r="AS314" s="28"/>
      <c r="AT314" s="28"/>
      <c r="AU314" s="28"/>
      <c r="AV314" s="28"/>
      <c r="AW314" s="28"/>
      <c r="AX314" s="28"/>
      <c r="AY314" s="28"/>
      <c r="AZ314" s="28"/>
      <c r="BA314" s="28"/>
      <c r="BB314" s="28"/>
      <c r="BC314" s="28"/>
      <c r="BD314" s="28"/>
      <c r="BE314" s="28"/>
      <c r="BF314" s="28"/>
      <c r="BG314" s="28"/>
      <c r="BH314" s="28"/>
      <c r="BI314" s="28"/>
      <c r="BJ314" s="28"/>
      <c r="BK314" s="28"/>
      <c r="BL314" s="28"/>
      <c r="BM314" s="28"/>
      <c r="BN314" s="28"/>
      <c r="BO314" s="28"/>
      <c r="BP314" s="28"/>
      <c r="BQ314" s="28"/>
      <c r="BR314" s="28"/>
      <c r="BS314" s="28"/>
      <c r="BT314" s="28"/>
      <c r="BU314" s="28"/>
      <c r="BV314" s="28"/>
      <c r="BW314" s="28"/>
      <c r="BX314" s="28"/>
    </row>
    <row r="315" spans="1:76">
      <c r="A315" s="4">
        <v>9</v>
      </c>
      <c r="B315" s="52" t="s">
        <v>1489</v>
      </c>
      <c r="C315" s="12" t="s">
        <v>1707</v>
      </c>
      <c r="D315" s="12" t="s">
        <v>123</v>
      </c>
      <c r="E315" s="60" t="s">
        <v>227</v>
      </c>
      <c r="F315" s="12"/>
      <c r="G315" s="12"/>
      <c r="H315" s="12"/>
      <c r="I315" s="12"/>
      <c r="J315" s="12" t="s">
        <v>149</v>
      </c>
      <c r="K315" s="45"/>
      <c r="L315" s="317" t="str">
        <f t="shared" ca="1" si="15"/>
        <v>MET_PACK_PRICE NUMERIC(20,2)   not null,</v>
      </c>
      <c r="M315" s="28"/>
      <c r="N315" s="28"/>
      <c r="O315" s="28"/>
      <c r="P315" s="28"/>
      <c r="Q315" s="28"/>
      <c r="R315" s="28"/>
      <c r="S315" s="28"/>
      <c r="T315" s="28"/>
      <c r="U315" s="28"/>
      <c r="V315" s="28"/>
      <c r="W315" s="28"/>
      <c r="X315" s="28"/>
      <c r="Y315" s="28"/>
      <c r="Z315" s="28"/>
      <c r="AA315" s="28"/>
      <c r="AB315" s="28"/>
      <c r="AC315" s="28"/>
      <c r="AD315" s="28"/>
      <c r="AE315" s="28"/>
      <c r="AF315" s="28"/>
      <c r="AG315" s="28"/>
      <c r="AH315" s="28"/>
      <c r="AI315" s="28"/>
      <c r="AJ315" s="28"/>
      <c r="AK315" s="28"/>
      <c r="AL315" s="28"/>
      <c r="AM315" s="28"/>
      <c r="AN315" s="28"/>
      <c r="AO315" s="28"/>
      <c r="AP315" s="28"/>
      <c r="AQ315" s="28"/>
      <c r="AR315" s="28"/>
      <c r="AS315" s="28"/>
      <c r="AT315" s="28"/>
      <c r="AU315" s="28"/>
      <c r="AV315" s="28"/>
      <c r="AW315" s="28"/>
      <c r="AX315" s="28"/>
      <c r="AY315" s="28"/>
      <c r="AZ315" s="28"/>
      <c r="BA315" s="28"/>
      <c r="BB315" s="28"/>
      <c r="BC315" s="28"/>
      <c r="BD315" s="28"/>
      <c r="BE315" s="28"/>
      <c r="BF315" s="28"/>
      <c r="BG315" s="28"/>
      <c r="BH315" s="28"/>
      <c r="BI315" s="28"/>
      <c r="BJ315" s="28"/>
      <c r="BK315" s="28"/>
      <c r="BL315" s="28"/>
      <c r="BM315" s="28"/>
      <c r="BN315" s="28"/>
      <c r="BO315" s="28"/>
      <c r="BP315" s="28"/>
      <c r="BQ315" s="28"/>
      <c r="BR315" s="28"/>
      <c r="BS315" s="28"/>
      <c r="BT315" s="28"/>
      <c r="BU315" s="28"/>
      <c r="BV315" s="28"/>
      <c r="BW315" s="28"/>
      <c r="BX315" s="28"/>
    </row>
    <row r="316" spans="1:76">
      <c r="A316" s="4">
        <v>10</v>
      </c>
      <c r="B316" s="52" t="s">
        <v>125</v>
      </c>
      <c r="C316" s="12" t="s">
        <v>1708</v>
      </c>
      <c r="D316" s="12" t="s">
        <v>95</v>
      </c>
      <c r="E316" s="12">
        <v>200</v>
      </c>
      <c r="F316" s="12"/>
      <c r="G316" s="12"/>
      <c r="H316" s="12"/>
      <c r="I316" s="12"/>
      <c r="J316" s="12" t="s">
        <v>149</v>
      </c>
      <c r="K316" s="13"/>
      <c r="L316" s="317" t="str">
        <f t="shared" ca="1" si="15"/>
        <v>MET_DESC NVARCHAR(200)   not null,</v>
      </c>
      <c r="M316" s="28"/>
      <c r="N316" s="28"/>
      <c r="O316" s="28"/>
      <c r="P316" s="28"/>
      <c r="Q316" s="28"/>
      <c r="R316" s="28"/>
      <c r="S316" s="28"/>
      <c r="T316" s="28"/>
      <c r="U316" s="28"/>
      <c r="V316" s="28"/>
      <c r="W316" s="28"/>
      <c r="X316" s="28"/>
      <c r="Y316" s="28"/>
      <c r="Z316" s="28"/>
      <c r="AA316" s="28"/>
      <c r="AB316" s="28"/>
      <c r="AC316" s="28"/>
      <c r="AD316" s="28"/>
      <c r="AE316" s="28"/>
      <c r="AF316" s="28"/>
      <c r="AG316" s="28"/>
      <c r="AH316" s="28"/>
      <c r="AI316" s="28"/>
      <c r="AJ316" s="28"/>
      <c r="AK316" s="28"/>
      <c r="AL316" s="28"/>
      <c r="AM316" s="28"/>
      <c r="AN316" s="28"/>
      <c r="AO316" s="28"/>
      <c r="AP316" s="28"/>
      <c r="AQ316" s="28"/>
      <c r="AR316" s="28"/>
      <c r="AS316" s="28"/>
      <c r="AT316" s="28"/>
      <c r="AU316" s="28"/>
      <c r="AV316" s="28"/>
      <c r="AW316" s="28"/>
      <c r="AX316" s="28"/>
      <c r="AY316" s="28"/>
      <c r="AZ316" s="28"/>
      <c r="BA316" s="28"/>
      <c r="BB316" s="28"/>
      <c r="BC316" s="28"/>
      <c r="BD316" s="28"/>
      <c r="BE316" s="28"/>
      <c r="BF316" s="28"/>
      <c r="BG316" s="28"/>
      <c r="BH316" s="28"/>
      <c r="BI316" s="28"/>
      <c r="BJ316" s="28"/>
      <c r="BK316" s="28"/>
      <c r="BL316" s="28"/>
      <c r="BM316" s="28"/>
      <c r="BN316" s="28"/>
      <c r="BO316" s="28"/>
      <c r="BP316" s="28"/>
      <c r="BQ316" s="28"/>
      <c r="BR316" s="28"/>
      <c r="BS316" s="28"/>
      <c r="BT316" s="28"/>
      <c r="BU316" s="28"/>
      <c r="BV316" s="28"/>
      <c r="BW316" s="28"/>
      <c r="BX316" s="28"/>
    </row>
    <row r="317" spans="1:76">
      <c r="A317" s="4">
        <v>11</v>
      </c>
      <c r="B317" s="52" t="s">
        <v>42</v>
      </c>
      <c r="C317" s="12" t="s">
        <v>1709</v>
      </c>
      <c r="D317" s="12" t="s">
        <v>95</v>
      </c>
      <c r="E317" s="12">
        <v>20</v>
      </c>
      <c r="F317" s="12"/>
      <c r="G317" s="12"/>
      <c r="H317" s="12"/>
      <c r="I317" s="12"/>
      <c r="J317" s="12"/>
      <c r="K317" s="45" t="s">
        <v>382</v>
      </c>
      <c r="L317" s="317" t="str">
        <f t="shared" ca="1" si="15"/>
        <v>MET_STATUS NVARCHAR(20)   ,</v>
      </c>
      <c r="M317" s="28"/>
      <c r="N317" s="28"/>
      <c r="O317" s="28"/>
      <c r="P317" s="28"/>
      <c r="Q317" s="28"/>
      <c r="R317" s="28"/>
      <c r="S317" s="28"/>
      <c r="T317" s="28"/>
      <c r="U317" s="28"/>
      <c r="V317" s="28"/>
      <c r="W317" s="28"/>
      <c r="X317" s="28"/>
      <c r="Y317" s="28"/>
      <c r="Z317" s="28"/>
      <c r="AA317" s="28"/>
      <c r="AB317" s="28"/>
      <c r="AC317" s="28"/>
      <c r="AD317" s="28"/>
      <c r="AE317" s="28"/>
      <c r="AF317" s="28"/>
      <c r="AG317" s="28"/>
      <c r="AH317" s="28"/>
      <c r="AI317" s="28"/>
      <c r="AJ317" s="28"/>
      <c r="AK317" s="28"/>
      <c r="AL317" s="28"/>
      <c r="AM317" s="28"/>
      <c r="AN317" s="28"/>
      <c r="AO317" s="28"/>
      <c r="AP317" s="28"/>
      <c r="AQ317" s="28"/>
      <c r="AR317" s="28"/>
      <c r="AS317" s="28"/>
      <c r="AT317" s="28"/>
      <c r="AU317" s="28"/>
      <c r="AV317" s="28"/>
      <c r="AW317" s="28"/>
      <c r="AX317" s="28"/>
      <c r="AY317" s="28"/>
      <c r="AZ317" s="28"/>
      <c r="BA317" s="28"/>
      <c r="BB317" s="28"/>
      <c r="BC317" s="28"/>
      <c r="BD317" s="28"/>
      <c r="BE317" s="28"/>
      <c r="BF317" s="28"/>
      <c r="BG317" s="28"/>
      <c r="BH317" s="28"/>
      <c r="BI317" s="28"/>
      <c r="BJ317" s="28"/>
      <c r="BK317" s="28"/>
      <c r="BL317" s="28"/>
      <c r="BM317" s="28"/>
      <c r="BN317" s="28"/>
      <c r="BO317" s="28"/>
      <c r="BP317" s="28"/>
      <c r="BQ317" s="28"/>
      <c r="BR317" s="28"/>
      <c r="BS317" s="28"/>
      <c r="BT317" s="28"/>
      <c r="BU317" s="28"/>
      <c r="BV317" s="28"/>
      <c r="BW317" s="28"/>
      <c r="BX317" s="28"/>
    </row>
    <row r="318" spans="1:76">
      <c r="A318" s="4">
        <v>12</v>
      </c>
      <c r="B318" s="52" t="s">
        <v>133</v>
      </c>
      <c r="C318" s="12" t="s">
        <v>379</v>
      </c>
      <c r="D318" s="12" t="s">
        <v>998</v>
      </c>
      <c r="E318" s="12"/>
      <c r="F318" s="12"/>
      <c r="G318" s="12"/>
      <c r="H318" s="12"/>
      <c r="I318" s="12"/>
      <c r="J318" s="12" t="s">
        <v>149</v>
      </c>
      <c r="K318" s="12"/>
      <c r="L318" s="317" t="str">
        <f t="shared" ca="1" si="15"/>
        <v>MET_REGISTOR INT   not null,</v>
      </c>
      <c r="M318" s="28"/>
      <c r="N318" s="28"/>
      <c r="O318" s="28"/>
      <c r="P318" s="28"/>
      <c r="Q318" s="28"/>
      <c r="R318" s="28"/>
      <c r="S318" s="28"/>
      <c r="T318" s="28"/>
      <c r="U318" s="28"/>
      <c r="V318" s="28"/>
      <c r="W318" s="28"/>
      <c r="X318" s="28"/>
      <c r="Y318" s="28"/>
      <c r="Z318" s="28"/>
      <c r="AA318" s="28"/>
      <c r="AB318" s="28"/>
      <c r="AC318" s="28"/>
      <c r="AD318" s="28"/>
      <c r="AE318" s="28"/>
      <c r="AF318" s="28"/>
      <c r="AG318" s="28"/>
      <c r="AH318" s="28"/>
      <c r="AI318" s="28"/>
      <c r="AJ318" s="28"/>
      <c r="AK318" s="28"/>
      <c r="AL318" s="28"/>
      <c r="AM318" s="28"/>
      <c r="AN318" s="28"/>
      <c r="AO318" s="28"/>
      <c r="AP318" s="28"/>
      <c r="AQ318" s="28"/>
      <c r="AR318" s="28"/>
      <c r="AS318" s="28"/>
      <c r="AT318" s="28"/>
      <c r="AU318" s="28"/>
      <c r="AV318" s="28"/>
      <c r="AW318" s="28"/>
      <c r="AX318" s="28"/>
      <c r="AY318" s="28"/>
      <c r="AZ318" s="28"/>
      <c r="BA318" s="28"/>
      <c r="BB318" s="28"/>
      <c r="BC318" s="28"/>
      <c r="BD318" s="28"/>
      <c r="BE318" s="28"/>
      <c r="BF318" s="28"/>
      <c r="BG318" s="28"/>
      <c r="BH318" s="28"/>
      <c r="BI318" s="28"/>
      <c r="BJ318" s="28"/>
      <c r="BK318" s="28"/>
      <c r="BL318" s="28"/>
      <c r="BM318" s="28"/>
      <c r="BN318" s="28"/>
      <c r="BO318" s="28"/>
      <c r="BP318" s="28"/>
      <c r="BQ318" s="28"/>
      <c r="BR318" s="28"/>
      <c r="BS318" s="28"/>
      <c r="BT318" s="28"/>
      <c r="BU318" s="28"/>
      <c r="BV318" s="28"/>
      <c r="BW318" s="28"/>
      <c r="BX318" s="28"/>
    </row>
    <row r="319" spans="1:76">
      <c r="A319" s="4">
        <v>13</v>
      </c>
      <c r="B319" s="52" t="s">
        <v>134</v>
      </c>
      <c r="C319" s="12" t="s">
        <v>1710</v>
      </c>
      <c r="D319" s="12" t="s">
        <v>112</v>
      </c>
      <c r="E319" s="12"/>
      <c r="F319" s="12"/>
      <c r="G319" s="92" t="s">
        <v>235</v>
      </c>
      <c r="H319" s="92"/>
      <c r="I319" s="12"/>
      <c r="J319" s="12" t="s">
        <v>149</v>
      </c>
      <c r="K319" s="12"/>
      <c r="L319" s="317" t="str">
        <f t="shared" ca="1" si="15"/>
        <v xml:space="preserve">MET_REGIST_DATE DATETIME   not null default GETDATE() </v>
      </c>
      <c r="M319" s="28"/>
      <c r="N319" s="28"/>
      <c r="O319" s="28"/>
      <c r="P319" s="28"/>
      <c r="Q319" s="28"/>
      <c r="R319" s="28"/>
      <c r="S319" s="28"/>
      <c r="T319" s="28"/>
      <c r="U319" s="28"/>
      <c r="V319" s="28"/>
      <c r="W319" s="28"/>
      <c r="X319" s="28"/>
      <c r="Y319" s="28"/>
      <c r="Z319" s="28"/>
      <c r="AA319" s="28"/>
      <c r="AB319" s="28"/>
      <c r="AC319" s="28"/>
      <c r="AD319" s="28"/>
      <c r="AE319" s="28"/>
      <c r="AF319" s="28"/>
      <c r="AG319" s="28"/>
      <c r="AH319" s="28"/>
      <c r="AI319" s="28"/>
      <c r="AJ319" s="28"/>
      <c r="AK319" s="28"/>
      <c r="AL319" s="28"/>
      <c r="AM319" s="28"/>
      <c r="AN319" s="28"/>
      <c r="AO319" s="28"/>
      <c r="AP319" s="28"/>
      <c r="AQ319" s="28"/>
      <c r="AR319" s="28"/>
      <c r="AS319" s="28"/>
      <c r="AT319" s="28"/>
      <c r="AU319" s="28"/>
      <c r="AV319" s="28"/>
      <c r="AW319" s="28"/>
      <c r="AX319" s="28"/>
      <c r="AY319" s="28"/>
      <c r="AZ319" s="28"/>
      <c r="BA319" s="28"/>
      <c r="BB319" s="28"/>
      <c r="BC319" s="28"/>
      <c r="BD319" s="28"/>
      <c r="BE319" s="28"/>
      <c r="BF319" s="28"/>
      <c r="BG319" s="28"/>
      <c r="BH319" s="28"/>
      <c r="BI319" s="28"/>
      <c r="BJ319" s="28"/>
      <c r="BK319" s="28"/>
      <c r="BL319" s="28"/>
      <c r="BM319" s="28"/>
      <c r="BN319" s="28"/>
      <c r="BO319" s="28"/>
      <c r="BP319" s="28"/>
      <c r="BQ319" s="28"/>
      <c r="BR319" s="28"/>
      <c r="BS319" s="28"/>
      <c r="BT319" s="28"/>
      <c r="BU319" s="28"/>
      <c r="BV319" s="28"/>
      <c r="BW319" s="28"/>
      <c r="BX319" s="28"/>
    </row>
    <row r="320" spans="1:76" ht="15.75" customHeight="1">
      <c r="A320" s="28"/>
      <c r="B320" s="28"/>
      <c r="C320" s="28"/>
      <c r="D320" s="28"/>
      <c r="E320" s="28"/>
      <c r="F320" s="28"/>
      <c r="G320" s="28"/>
      <c r="H320" s="28"/>
      <c r="I320" s="28"/>
      <c r="J320" s="28"/>
      <c r="K320" s="28"/>
      <c r="L320" s="319" t="str">
        <f ca="1">"PRIMARY KEY("&amp;IF(OFFSET(C307,0,3,1,1)="PK",C307&amp;IF(OFFSET(C307,1,3,1,1)="","",","),"")&amp;IF(OFFSET(C307,1,3,1,1)="PK",OFFSET(C307,1,0,1,1)&amp;IF(OFFSET(C307,1,0,1,1)="",",",""),"")&amp;"));"</f>
        <v>PRIMARY KEY(MET_PACK_ID));</v>
      </c>
      <c r="M320" s="28"/>
      <c r="N320" s="28"/>
      <c r="O320" s="28"/>
      <c r="P320" s="28"/>
      <c r="Q320" s="28"/>
      <c r="R320" s="28"/>
      <c r="S320" s="28"/>
      <c r="T320" s="28"/>
      <c r="U320" s="28"/>
      <c r="V320" s="28"/>
      <c r="W320" s="28"/>
      <c r="X320" s="28"/>
      <c r="Y320" s="28"/>
      <c r="Z320" s="28"/>
      <c r="AA320" s="28"/>
      <c r="AB320" s="28"/>
      <c r="AC320" s="28"/>
      <c r="AD320" s="28"/>
      <c r="AE320" s="28"/>
      <c r="AF320" s="28"/>
      <c r="AG320" s="28"/>
      <c r="AH320" s="28"/>
      <c r="AI320" s="28"/>
      <c r="AJ320" s="28"/>
      <c r="AK320" s="28"/>
      <c r="AL320" s="28"/>
      <c r="AM320" s="28"/>
      <c r="AN320" s="28"/>
      <c r="AO320" s="28"/>
      <c r="AP320" s="28"/>
      <c r="AQ320" s="28"/>
      <c r="AR320" s="28"/>
      <c r="AS320" s="28"/>
      <c r="AT320" s="28"/>
      <c r="AU320" s="28"/>
      <c r="AV320" s="28"/>
      <c r="AW320" s="28"/>
      <c r="AX320" s="28"/>
      <c r="AY320" s="28"/>
      <c r="AZ320" s="28"/>
      <c r="BA320" s="28"/>
      <c r="BB320" s="28"/>
      <c r="BC320" s="28"/>
      <c r="BD320" s="28"/>
      <c r="BE320" s="28"/>
      <c r="BF320" s="28"/>
      <c r="BG320" s="28"/>
      <c r="BH320" s="28"/>
      <c r="BI320" s="28"/>
      <c r="BJ320" s="28"/>
      <c r="BK320" s="28"/>
      <c r="BL320" s="28"/>
      <c r="BM320" s="28"/>
      <c r="BN320" s="28"/>
      <c r="BO320" s="28"/>
      <c r="BP320" s="28"/>
      <c r="BQ320" s="28"/>
      <c r="BR320" s="28"/>
      <c r="BS320" s="28"/>
      <c r="BT320" s="28"/>
      <c r="BU320" s="28"/>
      <c r="BV320" s="28"/>
      <c r="BW320" s="28"/>
      <c r="BX320" s="28"/>
    </row>
    <row r="321" spans="1:76" ht="15.75" customHeight="1">
      <c r="B321" s="28"/>
      <c r="C321" s="28"/>
      <c r="D321" s="28"/>
      <c r="E321" s="28"/>
      <c r="F321" s="28"/>
      <c r="G321" s="28"/>
      <c r="H321" s="28"/>
      <c r="I321" s="28"/>
      <c r="J321" s="28"/>
      <c r="K321" s="28"/>
      <c r="L321" s="319" t="s">
        <v>322</v>
      </c>
      <c r="M321" s="28"/>
      <c r="N321" s="28"/>
      <c r="O321" s="28"/>
      <c r="P321" s="28"/>
      <c r="Q321" s="28"/>
      <c r="R321" s="28"/>
      <c r="S321" s="28"/>
      <c r="T321" s="28"/>
      <c r="U321" s="28"/>
      <c r="V321" s="28"/>
      <c r="W321" s="28"/>
      <c r="X321" s="28"/>
      <c r="Y321" s="28"/>
      <c r="Z321" s="28"/>
      <c r="AA321" s="28"/>
      <c r="AB321" s="28"/>
      <c r="AC321" s="28"/>
      <c r="AD321" s="28"/>
      <c r="AE321" s="28"/>
      <c r="AF321" s="28"/>
      <c r="AG321" s="28"/>
      <c r="AH321" s="28"/>
      <c r="AI321" s="28"/>
      <c r="AJ321" s="28"/>
      <c r="AK321" s="28"/>
      <c r="AL321" s="28"/>
      <c r="AM321" s="28"/>
      <c r="AN321" s="28"/>
      <c r="AO321" s="28"/>
      <c r="AP321" s="28"/>
      <c r="AQ321" s="28"/>
      <c r="AR321" s="28"/>
      <c r="AS321" s="28"/>
      <c r="AT321" s="28"/>
      <c r="AU321" s="28"/>
      <c r="AV321" s="28"/>
      <c r="AW321" s="28"/>
      <c r="AX321" s="28"/>
      <c r="AY321" s="28"/>
      <c r="AZ321" s="28"/>
      <c r="BA321" s="28"/>
      <c r="BB321" s="28"/>
      <c r="BC321" s="28"/>
      <c r="BD321" s="28"/>
      <c r="BE321" s="28"/>
      <c r="BF321" s="28"/>
      <c r="BG321" s="28"/>
      <c r="BH321" s="28"/>
      <c r="BI321" s="28"/>
      <c r="BJ321" s="28"/>
      <c r="BK321" s="28"/>
      <c r="BL321" s="28"/>
      <c r="BM321" s="28"/>
      <c r="BN321" s="28"/>
      <c r="BO321" s="28"/>
      <c r="BP321" s="28"/>
      <c r="BQ321" s="28"/>
      <c r="BR321" s="28"/>
      <c r="BS321" s="28"/>
      <c r="BT321" s="28"/>
      <c r="BU321" s="28"/>
      <c r="BV321" s="28"/>
      <c r="BW321" s="28"/>
      <c r="BX321" s="28"/>
    </row>
    <row r="322" spans="1:76" hidden="1">
      <c r="A322" s="539" t="s">
        <v>87</v>
      </c>
      <c r="B322" s="540"/>
      <c r="C322" s="553" t="s">
        <v>159</v>
      </c>
      <c r="D322" s="554"/>
      <c r="E322" s="539" t="s">
        <v>88</v>
      </c>
      <c r="F322" s="540"/>
      <c r="G322" s="280"/>
      <c r="H322" s="280"/>
      <c r="I322" s="280"/>
      <c r="J322" s="280"/>
      <c r="K322" s="555" t="s">
        <v>1512</v>
      </c>
      <c r="L322" s="317" t="str">
        <f>"/*"&amp;C323&amp;"*/"</f>
        <v>/*套餐-套餐单元关系表*/</v>
      </c>
      <c r="M322" s="28"/>
      <c r="N322" s="28"/>
      <c r="O322" s="28"/>
      <c r="P322" s="28"/>
      <c r="Q322" s="28"/>
      <c r="R322" s="28"/>
      <c r="S322" s="28"/>
      <c r="T322" s="28"/>
      <c r="U322" s="28"/>
      <c r="V322" s="28"/>
      <c r="W322" s="28"/>
      <c r="X322" s="28"/>
      <c r="Y322" s="28"/>
      <c r="Z322" s="28"/>
      <c r="AA322" s="28"/>
      <c r="AB322" s="28"/>
      <c r="AC322" s="28"/>
      <c r="AD322" s="28"/>
      <c r="AE322" s="28"/>
      <c r="AF322" s="28"/>
      <c r="AG322" s="28"/>
      <c r="AH322" s="28"/>
      <c r="AI322" s="28"/>
      <c r="AJ322" s="28"/>
      <c r="AK322" s="28"/>
      <c r="AL322" s="28"/>
      <c r="AM322" s="28"/>
      <c r="AN322" s="28"/>
      <c r="AO322" s="28"/>
      <c r="AP322" s="28"/>
      <c r="AQ322" s="28"/>
      <c r="AR322" s="28"/>
      <c r="AS322" s="28"/>
      <c r="AT322" s="28"/>
      <c r="AU322" s="28"/>
      <c r="AV322" s="28"/>
      <c r="AW322" s="28"/>
      <c r="AX322" s="28"/>
      <c r="AY322" s="28"/>
      <c r="AZ322" s="28"/>
      <c r="BA322" s="28"/>
      <c r="BB322" s="28"/>
      <c r="BC322" s="28"/>
      <c r="BD322" s="28"/>
      <c r="BE322" s="28"/>
      <c r="BF322" s="28"/>
      <c r="BG322" s="28"/>
      <c r="BH322" s="28"/>
      <c r="BI322" s="28"/>
      <c r="BJ322" s="28"/>
      <c r="BK322" s="28"/>
      <c r="BL322" s="28"/>
      <c r="BM322" s="28"/>
      <c r="BN322" s="28"/>
      <c r="BO322" s="28"/>
      <c r="BP322" s="28"/>
      <c r="BQ322" s="28"/>
      <c r="BR322" s="28"/>
      <c r="BS322" s="28"/>
      <c r="BT322" s="28"/>
      <c r="BU322" s="28"/>
      <c r="BV322" s="28"/>
      <c r="BW322" s="28"/>
      <c r="BX322" s="28"/>
    </row>
    <row r="323" spans="1:76" hidden="1">
      <c r="A323" s="539" t="s">
        <v>0</v>
      </c>
      <c r="B323" s="540"/>
      <c r="C323" s="553" t="s">
        <v>1486</v>
      </c>
      <c r="D323" s="554"/>
      <c r="E323" s="539" t="s">
        <v>89</v>
      </c>
      <c r="F323" s="540"/>
      <c r="G323" s="280"/>
      <c r="H323" s="280"/>
      <c r="I323" s="280"/>
      <c r="J323" s="280"/>
      <c r="K323" s="556"/>
      <c r="L323" s="317" t="str">
        <f>"/*"&amp;C324&amp;"*/"</f>
        <v>/**/</v>
      </c>
      <c r="M323" s="28"/>
      <c r="N323" s="28"/>
      <c r="O323" s="28"/>
      <c r="P323" s="28"/>
      <c r="Q323" s="28"/>
      <c r="R323" s="28"/>
      <c r="S323" s="28"/>
      <c r="T323" s="28"/>
      <c r="U323" s="28"/>
      <c r="V323" s="28"/>
      <c r="W323" s="28"/>
      <c r="X323" s="28"/>
      <c r="Y323" s="28"/>
      <c r="Z323" s="28"/>
      <c r="AA323" s="28"/>
      <c r="AB323" s="28"/>
      <c r="AC323" s="28"/>
      <c r="AD323" s="28"/>
      <c r="AE323" s="28"/>
      <c r="AF323" s="28"/>
      <c r="AG323" s="28"/>
      <c r="AH323" s="28"/>
      <c r="AI323" s="28"/>
      <c r="AJ323" s="28"/>
      <c r="AK323" s="28"/>
      <c r="AL323" s="28"/>
      <c r="AM323" s="28"/>
      <c r="AN323" s="28"/>
      <c r="AO323" s="28"/>
      <c r="AP323" s="28"/>
      <c r="AQ323" s="28"/>
      <c r="AR323" s="28"/>
      <c r="AS323" s="28"/>
      <c r="AT323" s="28"/>
      <c r="AU323" s="28"/>
      <c r="AV323" s="28"/>
      <c r="AW323" s="28"/>
      <c r="AX323" s="28"/>
      <c r="AY323" s="28"/>
      <c r="AZ323" s="28"/>
      <c r="BA323" s="28"/>
      <c r="BB323" s="28"/>
      <c r="BC323" s="28"/>
      <c r="BD323" s="28"/>
      <c r="BE323" s="28"/>
      <c r="BF323" s="28"/>
      <c r="BG323" s="28"/>
      <c r="BH323" s="28"/>
      <c r="BI323" s="28"/>
      <c r="BJ323" s="28"/>
      <c r="BK323" s="28"/>
      <c r="BL323" s="28"/>
      <c r="BM323" s="28"/>
      <c r="BN323" s="28"/>
      <c r="BO323" s="28"/>
      <c r="BP323" s="28"/>
      <c r="BQ323" s="28"/>
      <c r="BR323" s="28"/>
      <c r="BS323" s="28"/>
      <c r="BT323" s="28"/>
      <c r="BU323" s="28"/>
      <c r="BV323" s="28"/>
      <c r="BW323" s="28"/>
      <c r="BX323" s="28"/>
    </row>
    <row r="324" spans="1:76" hidden="1">
      <c r="A324" s="539" t="s">
        <v>1</v>
      </c>
      <c r="B324" s="540"/>
      <c r="C324" s="546"/>
      <c r="D324" s="547"/>
      <c r="E324" s="547"/>
      <c r="F324" s="547"/>
      <c r="G324" s="547"/>
      <c r="H324" s="547"/>
      <c r="I324" s="547"/>
      <c r="J324" s="547"/>
      <c r="K324" s="548"/>
      <c r="L324" s="318" t="str">
        <f>"if exists (select * from sysobjects where id = object_id(N'["&amp;K322&amp;"]') and OBJECTPROPERTY(id, N'IsUserTable')= 1)"</f>
        <v>if exists (select * from sysobjects where id = object_id(N'[LZ_PACK_UNIT_REL]') and OBJECTPROPERTY(id, N'IsUserTable')= 1)</v>
      </c>
      <c r="M324" s="28"/>
      <c r="N324" s="28"/>
      <c r="O324" s="28"/>
      <c r="P324" s="28"/>
      <c r="Q324" s="28"/>
      <c r="R324" s="28"/>
      <c r="S324" s="28"/>
      <c r="T324" s="28"/>
      <c r="U324" s="28"/>
      <c r="V324" s="28"/>
      <c r="W324" s="28"/>
      <c r="X324" s="28"/>
      <c r="Y324" s="28"/>
      <c r="Z324" s="28"/>
      <c r="AA324" s="28"/>
      <c r="AB324" s="28"/>
      <c r="AC324" s="28"/>
      <c r="AD324" s="28"/>
      <c r="AE324" s="28"/>
      <c r="AF324" s="28"/>
      <c r="AG324" s="28"/>
      <c r="AH324" s="28"/>
      <c r="AI324" s="28"/>
      <c r="AJ324" s="28"/>
      <c r="AK324" s="28"/>
      <c r="AL324" s="28"/>
      <c r="AM324" s="28"/>
      <c r="AN324" s="28"/>
      <c r="AO324" s="28"/>
      <c r="AP324" s="28"/>
      <c r="AQ324" s="28"/>
      <c r="AR324" s="28"/>
      <c r="AS324" s="28"/>
      <c r="AT324" s="28"/>
      <c r="AU324" s="28"/>
      <c r="AV324" s="28"/>
      <c r="AW324" s="28"/>
      <c r="AX324" s="28"/>
      <c r="AY324" s="28"/>
      <c r="AZ324" s="28"/>
      <c r="BA324" s="28"/>
      <c r="BB324" s="28"/>
      <c r="BC324" s="28"/>
      <c r="BD324" s="28"/>
      <c r="BE324" s="28"/>
      <c r="BF324" s="28"/>
      <c r="BG324" s="28"/>
      <c r="BH324" s="28"/>
      <c r="BI324" s="28"/>
      <c r="BJ324" s="28"/>
      <c r="BK324" s="28"/>
      <c r="BL324" s="28"/>
      <c r="BM324" s="28"/>
      <c r="BN324" s="28"/>
      <c r="BO324" s="28"/>
      <c r="BP324" s="28"/>
      <c r="BQ324" s="28"/>
      <c r="BR324" s="28"/>
      <c r="BS324" s="28"/>
      <c r="BT324" s="28"/>
      <c r="BU324" s="28"/>
      <c r="BV324" s="28"/>
      <c r="BW324" s="28"/>
      <c r="BX324" s="28"/>
    </row>
    <row r="325" spans="1:76" hidden="1">
      <c r="A325" s="277"/>
      <c r="B325" s="279"/>
      <c r="C325" s="278"/>
      <c r="D325" s="278"/>
      <c r="E325" s="278"/>
      <c r="F325" s="278"/>
      <c r="G325" s="278"/>
      <c r="H325" s="278"/>
      <c r="I325" s="278"/>
      <c r="J325" s="278"/>
      <c r="K325" s="278"/>
      <c r="L325" s="318" t="str">
        <f>"DROP TABLE "&amp;K322</f>
        <v>DROP TABLE LZ_PACK_UNIT_REL</v>
      </c>
      <c r="M325" s="28"/>
      <c r="N325" s="28"/>
      <c r="O325" s="28"/>
      <c r="P325" s="28"/>
      <c r="Q325" s="28"/>
      <c r="R325" s="28"/>
      <c r="S325" s="28"/>
      <c r="T325" s="28"/>
      <c r="U325" s="28"/>
      <c r="V325" s="28"/>
      <c r="W325" s="28"/>
      <c r="X325" s="28"/>
      <c r="Y325" s="28"/>
      <c r="Z325" s="28"/>
      <c r="AA325" s="28"/>
      <c r="AB325" s="28"/>
      <c r="AC325" s="28"/>
      <c r="AD325" s="28"/>
      <c r="AE325" s="28"/>
      <c r="AF325" s="28"/>
      <c r="AG325" s="28"/>
      <c r="AH325" s="28"/>
      <c r="AI325" s="28"/>
      <c r="AJ325" s="28"/>
      <c r="AK325" s="28"/>
      <c r="AL325" s="28"/>
      <c r="AM325" s="28"/>
      <c r="AN325" s="28"/>
      <c r="AO325" s="28"/>
      <c r="AP325" s="28"/>
      <c r="AQ325" s="28"/>
      <c r="AR325" s="28"/>
      <c r="AS325" s="28"/>
      <c r="AT325" s="28"/>
      <c r="AU325" s="28"/>
      <c r="AV325" s="28"/>
      <c r="AW325" s="28"/>
      <c r="AX325" s="28"/>
      <c r="AY325" s="28"/>
      <c r="AZ325" s="28"/>
      <c r="BA325" s="28"/>
      <c r="BB325" s="28"/>
      <c r="BC325" s="28"/>
      <c r="BD325" s="28"/>
      <c r="BE325" s="28"/>
      <c r="BF325" s="28"/>
      <c r="BG325" s="28"/>
      <c r="BH325" s="28"/>
      <c r="BI325" s="28"/>
      <c r="BJ325" s="28"/>
      <c r="BK325" s="28"/>
      <c r="BL325" s="28"/>
      <c r="BM325" s="28"/>
      <c r="BN325" s="28"/>
      <c r="BO325" s="28"/>
      <c r="BP325" s="28"/>
      <c r="BQ325" s="28"/>
      <c r="BR325" s="28"/>
      <c r="BS325" s="28"/>
      <c r="BT325" s="28"/>
      <c r="BU325" s="28"/>
      <c r="BV325" s="28"/>
      <c r="BW325" s="28"/>
      <c r="BX325" s="28"/>
    </row>
    <row r="326" spans="1:76" hidden="1">
      <c r="A326" s="1"/>
      <c r="B326" s="50"/>
      <c r="C326" s="1"/>
      <c r="D326" s="2"/>
      <c r="E326" s="1"/>
      <c r="F326" s="1"/>
      <c r="G326" s="1"/>
      <c r="H326" s="1"/>
      <c r="I326" s="1"/>
      <c r="J326" s="1"/>
      <c r="K326" s="1"/>
      <c r="L326" s="319" t="str">
        <f>"GO "</f>
        <v xml:space="preserve">GO </v>
      </c>
      <c r="M326" s="28"/>
      <c r="N326" s="28"/>
      <c r="O326" s="28"/>
      <c r="P326" s="28"/>
      <c r="Q326" s="28"/>
      <c r="R326" s="28"/>
      <c r="S326" s="28"/>
      <c r="T326" s="28"/>
      <c r="U326" s="28"/>
      <c r="V326" s="28"/>
      <c r="W326" s="28"/>
      <c r="X326" s="28"/>
      <c r="Y326" s="28"/>
      <c r="Z326" s="28"/>
      <c r="AA326" s="28"/>
      <c r="AB326" s="28"/>
      <c r="AC326" s="28"/>
      <c r="AD326" s="28"/>
      <c r="AE326" s="28"/>
      <c r="AF326" s="28"/>
      <c r="AG326" s="28"/>
      <c r="AH326" s="28"/>
      <c r="AI326" s="28"/>
      <c r="AJ326" s="28"/>
      <c r="AK326" s="28"/>
      <c r="AL326" s="28"/>
      <c r="AM326" s="28"/>
      <c r="AN326" s="28"/>
      <c r="AO326" s="28"/>
      <c r="AP326" s="28"/>
      <c r="AQ326" s="28"/>
      <c r="AR326" s="28"/>
      <c r="AS326" s="28"/>
      <c r="AT326" s="28"/>
      <c r="AU326" s="28"/>
      <c r="AV326" s="28"/>
      <c r="AW326" s="28"/>
      <c r="AX326" s="28"/>
      <c r="AY326" s="28"/>
      <c r="AZ326" s="28"/>
      <c r="BA326" s="28"/>
      <c r="BB326" s="28"/>
      <c r="BC326" s="28"/>
      <c r="BD326" s="28"/>
      <c r="BE326" s="28"/>
      <c r="BF326" s="28"/>
      <c r="BG326" s="28"/>
      <c r="BH326" s="28"/>
      <c r="BI326" s="28"/>
      <c r="BJ326" s="28"/>
      <c r="BK326" s="28"/>
      <c r="BL326" s="28"/>
      <c r="BM326" s="28"/>
      <c r="BN326" s="28"/>
      <c r="BO326" s="28"/>
      <c r="BP326" s="28"/>
      <c r="BQ326" s="28"/>
      <c r="BR326" s="28"/>
      <c r="BS326" s="28"/>
      <c r="BT326" s="28"/>
      <c r="BU326" s="28"/>
      <c r="BV326" s="28"/>
      <c r="BW326" s="28"/>
      <c r="BX326" s="28"/>
    </row>
    <row r="327" spans="1:76" hidden="1">
      <c r="A327" s="3" t="s">
        <v>2</v>
      </c>
      <c r="B327" s="51" t="s">
        <v>90</v>
      </c>
      <c r="C327" s="3" t="s">
        <v>91</v>
      </c>
      <c r="D327" s="3" t="s">
        <v>3</v>
      </c>
      <c r="E327" s="3" t="s">
        <v>4</v>
      </c>
      <c r="F327" s="3" t="s">
        <v>97</v>
      </c>
      <c r="G327" s="3" t="s">
        <v>234</v>
      </c>
      <c r="H327" s="3" t="s">
        <v>297</v>
      </c>
      <c r="I327" s="3" t="s">
        <v>233</v>
      </c>
      <c r="J327" s="3" t="s">
        <v>92</v>
      </c>
      <c r="K327" s="3" t="s">
        <v>93</v>
      </c>
      <c r="L327" s="317" t="str">
        <f>"CREATE TABLE "&amp;K322&amp;"("</f>
        <v>CREATE TABLE LZ_PACK_UNIT_REL(</v>
      </c>
      <c r="M327" s="28"/>
      <c r="N327" s="28"/>
      <c r="O327" s="28"/>
      <c r="P327" s="28"/>
      <c r="Q327" s="28"/>
      <c r="R327" s="28"/>
      <c r="S327" s="28"/>
      <c r="T327" s="28"/>
      <c r="U327" s="28"/>
      <c r="V327" s="28"/>
      <c r="W327" s="28"/>
      <c r="X327" s="28"/>
      <c r="Y327" s="28"/>
      <c r="Z327" s="28"/>
      <c r="AA327" s="28"/>
      <c r="AB327" s="28"/>
      <c r="AC327" s="28"/>
      <c r="AD327" s="28"/>
      <c r="AE327" s="28"/>
      <c r="AF327" s="28"/>
      <c r="AG327" s="28"/>
      <c r="AH327" s="28"/>
      <c r="AI327" s="28"/>
      <c r="AJ327" s="28"/>
      <c r="AK327" s="28"/>
      <c r="AL327" s="28"/>
      <c r="AM327" s="28"/>
      <c r="AN327" s="28"/>
      <c r="AO327" s="28"/>
      <c r="AP327" s="28"/>
      <c r="AQ327" s="28"/>
      <c r="AR327" s="28"/>
      <c r="AS327" s="28"/>
      <c r="AT327" s="28"/>
      <c r="AU327" s="28"/>
      <c r="AV327" s="28"/>
      <c r="AW327" s="28"/>
      <c r="AX327" s="28"/>
      <c r="AY327" s="28"/>
      <c r="AZ327" s="28"/>
      <c r="BA327" s="28"/>
      <c r="BB327" s="28"/>
      <c r="BC327" s="28"/>
      <c r="BD327" s="28"/>
      <c r="BE327" s="28"/>
      <c r="BF327" s="28"/>
      <c r="BG327" s="28"/>
      <c r="BH327" s="28"/>
      <c r="BI327" s="28"/>
      <c r="BJ327" s="28"/>
      <c r="BK327" s="28"/>
      <c r="BL327" s="28"/>
      <c r="BM327" s="28"/>
      <c r="BN327" s="28"/>
      <c r="BO327" s="28"/>
      <c r="BP327" s="28"/>
      <c r="BQ327" s="28"/>
      <c r="BR327" s="28"/>
      <c r="BS327" s="28"/>
      <c r="BT327" s="28"/>
      <c r="BU327" s="28"/>
      <c r="BV327" s="28"/>
      <c r="BW327" s="28"/>
      <c r="BX327" s="28"/>
    </row>
    <row r="328" spans="1:76" hidden="1">
      <c r="A328" s="4">
        <v>1</v>
      </c>
      <c r="B328" s="52" t="s">
        <v>44</v>
      </c>
      <c r="C328" s="12" t="s">
        <v>1499</v>
      </c>
      <c r="D328" s="12" t="s">
        <v>120</v>
      </c>
      <c r="E328" s="12"/>
      <c r="F328" s="12" t="s">
        <v>101</v>
      </c>
      <c r="G328" s="12"/>
      <c r="H328" s="12"/>
      <c r="I328" s="12"/>
      <c r="J328" s="12" t="s">
        <v>149</v>
      </c>
      <c r="K328" s="45" t="s">
        <v>44</v>
      </c>
      <c r="L328" s="317" t="str">
        <f ca="1">C328&amp;" "&amp;D328&amp;IF(OR(D328="DATETIME",D328="INT",D328="DATE",D328="TEXT"),E328,"("&amp;E328&amp;")")&amp;" "&amp;" "&amp;H328&amp;" "&amp;J328&amp;IF(G328&lt;&gt;""," default "&amp;G328&amp;" ","")&amp;IF(I328&lt;&gt;""," identity("&amp;I328&amp;") ","")&amp;IF(OFFSET(C328,1,0,1,1)="","",",")</f>
        <v>PUR_PACKAGE_ID INT   not null,</v>
      </c>
      <c r="M328" s="28"/>
      <c r="N328" s="28"/>
      <c r="O328" s="28"/>
      <c r="P328" s="28"/>
      <c r="Q328" s="28"/>
      <c r="R328" s="28"/>
      <c r="S328" s="28"/>
      <c r="T328" s="28"/>
      <c r="U328" s="28"/>
      <c r="V328" s="28"/>
      <c r="W328" s="28"/>
      <c r="X328" s="28"/>
      <c r="Y328" s="28"/>
      <c r="Z328" s="28"/>
      <c r="AA328" s="28"/>
      <c r="AB328" s="28"/>
      <c r="AC328" s="28"/>
      <c r="AD328" s="28"/>
      <c r="AE328" s="28"/>
      <c r="AF328" s="28"/>
      <c r="AG328" s="28"/>
      <c r="AH328" s="28"/>
      <c r="AI328" s="28"/>
      <c r="AJ328" s="28"/>
      <c r="AK328" s="28"/>
      <c r="AL328" s="28"/>
      <c r="AM328" s="28"/>
      <c r="AN328" s="28"/>
      <c r="AO328" s="28"/>
      <c r="AP328" s="28"/>
      <c r="AQ328" s="28"/>
      <c r="AR328" s="28"/>
      <c r="AS328" s="28"/>
      <c r="AT328" s="28"/>
      <c r="AU328" s="28"/>
      <c r="AV328" s="28"/>
      <c r="AW328" s="28"/>
      <c r="AX328" s="28"/>
      <c r="AY328" s="28"/>
      <c r="AZ328" s="28"/>
      <c r="BA328" s="28"/>
      <c r="BB328" s="28"/>
      <c r="BC328" s="28"/>
      <c r="BD328" s="28"/>
      <c r="BE328" s="28"/>
      <c r="BF328" s="28"/>
      <c r="BG328" s="28"/>
      <c r="BH328" s="28"/>
      <c r="BI328" s="28"/>
      <c r="BJ328" s="28"/>
      <c r="BK328" s="28"/>
      <c r="BL328" s="28"/>
      <c r="BM328" s="28"/>
      <c r="BN328" s="28"/>
      <c r="BO328" s="28"/>
      <c r="BP328" s="28"/>
      <c r="BQ328" s="28"/>
      <c r="BR328" s="28"/>
      <c r="BS328" s="28"/>
      <c r="BT328" s="28"/>
      <c r="BU328" s="28"/>
      <c r="BV328" s="28"/>
      <c r="BW328" s="28"/>
      <c r="BX328" s="28"/>
    </row>
    <row r="329" spans="1:76" hidden="1">
      <c r="A329" s="4">
        <v>2</v>
      </c>
      <c r="B329" s="52" t="s">
        <v>1483</v>
      </c>
      <c r="C329" s="12" t="s">
        <v>1516</v>
      </c>
      <c r="D329" s="12" t="s">
        <v>120</v>
      </c>
      <c r="E329" s="12"/>
      <c r="F329" s="12" t="s">
        <v>101</v>
      </c>
      <c r="G329" s="12"/>
      <c r="H329" s="12"/>
      <c r="I329" s="12"/>
      <c r="J329" s="12" t="s">
        <v>149</v>
      </c>
      <c r="K329" s="45" t="s">
        <v>1483</v>
      </c>
      <c r="L329" s="317" t="str">
        <f ca="1">C329&amp;" "&amp;D329&amp;IF(OR(D329="DATETIME",D329="INT",D329="DATE",D329="TEXT"),E329,"("&amp;E329&amp;")")&amp;" "&amp;" "&amp;H329&amp;" "&amp;J329&amp;IF(G329&lt;&gt;""," default "&amp;G329&amp;" ","")&amp;IF(I329&lt;&gt;""," identity("&amp;I329&amp;") ","")&amp;IF(OFFSET(C329,1,0,1,1)="","",",")</f>
        <v>PUR_UNIT_ID INT   not null</v>
      </c>
      <c r="M329" s="28"/>
      <c r="N329" s="28"/>
      <c r="O329" s="28"/>
      <c r="P329" s="28"/>
      <c r="Q329" s="28"/>
      <c r="R329" s="28"/>
      <c r="S329" s="28"/>
      <c r="T329" s="28"/>
      <c r="U329" s="28"/>
      <c r="V329" s="28"/>
      <c r="W329" s="28"/>
      <c r="X329" s="28"/>
      <c r="Y329" s="28"/>
      <c r="Z329" s="28"/>
      <c r="AA329" s="28"/>
      <c r="AB329" s="28"/>
      <c r="AC329" s="28"/>
      <c r="AD329" s="28"/>
      <c r="AE329" s="28"/>
      <c r="AF329" s="28"/>
      <c r="AG329" s="28"/>
      <c r="AH329" s="28"/>
      <c r="AI329" s="28"/>
      <c r="AJ329" s="28"/>
      <c r="AK329" s="28"/>
      <c r="AL329" s="28"/>
      <c r="AM329" s="28"/>
      <c r="AN329" s="28"/>
      <c r="AO329" s="28"/>
      <c r="AP329" s="28"/>
      <c r="AQ329" s="28"/>
      <c r="AR329" s="28"/>
      <c r="AS329" s="28"/>
      <c r="AT329" s="28"/>
      <c r="AU329" s="28"/>
      <c r="AV329" s="28"/>
      <c r="AW329" s="28"/>
      <c r="AX329" s="28"/>
      <c r="AY329" s="28"/>
      <c r="AZ329" s="28"/>
      <c r="BA329" s="28"/>
      <c r="BB329" s="28"/>
      <c r="BC329" s="28"/>
      <c r="BD329" s="28"/>
      <c r="BE329" s="28"/>
      <c r="BF329" s="28"/>
      <c r="BG329" s="28"/>
      <c r="BH329" s="28"/>
      <c r="BI329" s="28"/>
      <c r="BJ329" s="28"/>
      <c r="BK329" s="28"/>
      <c r="BL329" s="28"/>
      <c r="BM329" s="28"/>
      <c r="BN329" s="28"/>
      <c r="BO329" s="28"/>
      <c r="BP329" s="28"/>
      <c r="BQ329" s="28"/>
      <c r="BR329" s="28"/>
      <c r="BS329" s="28"/>
      <c r="BT329" s="28"/>
      <c r="BU329" s="28"/>
      <c r="BV329" s="28"/>
      <c r="BW329" s="28"/>
      <c r="BX329" s="28"/>
    </row>
    <row r="330" spans="1:76" hidden="1">
      <c r="A330" s="4"/>
      <c r="B330" s="52" t="s">
        <v>182</v>
      </c>
      <c r="C330" s="12"/>
      <c r="D330" s="12"/>
      <c r="E330" s="12"/>
      <c r="F330" s="12"/>
      <c r="G330" s="12"/>
      <c r="H330" s="12"/>
      <c r="I330" s="12"/>
      <c r="J330" s="12"/>
      <c r="K330" s="45"/>
      <c r="L330" s="317"/>
      <c r="M330" s="28"/>
      <c r="N330" s="28"/>
      <c r="O330" s="28"/>
      <c r="P330" s="28"/>
      <c r="Q330" s="28"/>
      <c r="R330" s="28"/>
      <c r="S330" s="28"/>
      <c r="T330" s="28"/>
      <c r="U330" s="28"/>
      <c r="V330" s="28"/>
      <c r="W330" s="28"/>
      <c r="X330" s="28"/>
      <c r="Y330" s="28"/>
      <c r="Z330" s="28"/>
      <c r="AA330" s="28"/>
      <c r="AB330" s="28"/>
      <c r="AC330" s="28"/>
      <c r="AD330" s="28"/>
      <c r="AE330" s="28"/>
      <c r="AF330" s="28"/>
      <c r="AG330" s="28"/>
      <c r="AH330" s="28"/>
      <c r="AI330" s="28"/>
      <c r="AJ330" s="28"/>
      <c r="AK330" s="28"/>
      <c r="AL330" s="28"/>
      <c r="AM330" s="28"/>
      <c r="AN330" s="28"/>
      <c r="AO330" s="28"/>
      <c r="AP330" s="28"/>
      <c r="AQ330" s="28"/>
      <c r="AR330" s="28"/>
      <c r="AS330" s="28"/>
      <c r="AT330" s="28"/>
      <c r="AU330" s="28"/>
      <c r="AV330" s="28"/>
      <c r="AW330" s="28"/>
      <c r="AX330" s="28"/>
      <c r="AY330" s="28"/>
      <c r="AZ330" s="28"/>
      <c r="BA330" s="28"/>
      <c r="BB330" s="28"/>
      <c r="BC330" s="28"/>
      <c r="BD330" s="28"/>
      <c r="BE330" s="28"/>
      <c r="BF330" s="28"/>
      <c r="BG330" s="28"/>
      <c r="BH330" s="28"/>
      <c r="BI330" s="28"/>
      <c r="BJ330" s="28"/>
      <c r="BK330" s="28"/>
      <c r="BL330" s="28"/>
      <c r="BM330" s="28"/>
      <c r="BN330" s="28"/>
      <c r="BO330" s="28"/>
      <c r="BP330" s="28"/>
      <c r="BQ330" s="28"/>
      <c r="BR330" s="28"/>
      <c r="BS330" s="28"/>
      <c r="BT330" s="28"/>
      <c r="BU330" s="28"/>
      <c r="BV330" s="28"/>
      <c r="BW330" s="28"/>
      <c r="BX330" s="28"/>
    </row>
    <row r="331" spans="1:76" hidden="1">
      <c r="A331" s="4">
        <v>3</v>
      </c>
      <c r="B331" s="52" t="s">
        <v>42</v>
      </c>
      <c r="C331" s="12" t="s">
        <v>1496</v>
      </c>
      <c r="D331" s="12" t="s">
        <v>1109</v>
      </c>
      <c r="E331" s="12">
        <v>20</v>
      </c>
      <c r="F331" s="12"/>
      <c r="G331" s="12"/>
      <c r="H331" s="12"/>
      <c r="I331" s="12"/>
      <c r="J331" s="12"/>
      <c r="K331" s="45"/>
      <c r="L331" s="317" t="str">
        <f ca="1">C331&amp;" "&amp;D331&amp;IF(OR(D331="DATETIME",D331="INT",D331="DATE",D331="TEXT"),E331,"("&amp;E331&amp;")")&amp;" "&amp;" "&amp;H331&amp;" "&amp;J331&amp;IF(G331&lt;&gt;""," default "&amp;G331&amp;" ","")&amp;IF(I331&lt;&gt;""," identity("&amp;I331&amp;") ","")&amp;IF(OFFSET(C331,1,0,1,1)="","",",")</f>
        <v>PUR_STATUS VARCHAR(20)   ,</v>
      </c>
      <c r="M331" s="28"/>
      <c r="N331" s="28"/>
      <c r="O331" s="28"/>
      <c r="P331" s="28"/>
      <c r="Q331" s="28"/>
      <c r="R331" s="28"/>
      <c r="S331" s="28"/>
      <c r="T331" s="28"/>
      <c r="U331" s="28"/>
      <c r="V331" s="28"/>
      <c r="W331" s="28"/>
      <c r="X331" s="28"/>
      <c r="Y331" s="28"/>
      <c r="Z331" s="28"/>
      <c r="AA331" s="28"/>
      <c r="AB331" s="28"/>
      <c r="AC331" s="28"/>
      <c r="AD331" s="28"/>
      <c r="AE331" s="28"/>
      <c r="AF331" s="28"/>
      <c r="AG331" s="28"/>
      <c r="AH331" s="28"/>
      <c r="AI331" s="28"/>
      <c r="AJ331" s="28"/>
      <c r="AK331" s="28"/>
      <c r="AL331" s="28"/>
      <c r="AM331" s="28"/>
      <c r="AN331" s="28"/>
      <c r="AO331" s="28"/>
      <c r="AP331" s="28"/>
      <c r="AQ331" s="28"/>
      <c r="AR331" s="28"/>
      <c r="AS331" s="28"/>
      <c r="AT331" s="28"/>
      <c r="AU331" s="28"/>
      <c r="AV331" s="28"/>
      <c r="AW331" s="28"/>
      <c r="AX331" s="28"/>
      <c r="AY331" s="28"/>
      <c r="AZ331" s="28"/>
      <c r="BA331" s="28"/>
      <c r="BB331" s="28"/>
      <c r="BC331" s="28"/>
      <c r="BD331" s="28"/>
      <c r="BE331" s="28"/>
      <c r="BF331" s="28"/>
      <c r="BG331" s="28"/>
      <c r="BH331" s="28"/>
      <c r="BI331" s="28"/>
      <c r="BJ331" s="28"/>
      <c r="BK331" s="28"/>
      <c r="BL331" s="28"/>
      <c r="BM331" s="28"/>
      <c r="BN331" s="28"/>
      <c r="BO331" s="28"/>
      <c r="BP331" s="28"/>
      <c r="BQ331" s="28"/>
      <c r="BR331" s="28"/>
      <c r="BS331" s="28"/>
      <c r="BT331" s="28"/>
      <c r="BU331" s="28"/>
      <c r="BV331" s="28"/>
      <c r="BW331" s="28"/>
      <c r="BX331" s="28"/>
    </row>
    <row r="332" spans="1:76" hidden="1">
      <c r="A332" s="4">
        <v>4</v>
      </c>
      <c r="B332" s="52" t="s">
        <v>133</v>
      </c>
      <c r="C332" s="12" t="s">
        <v>1497</v>
      </c>
      <c r="D332" s="12" t="s">
        <v>998</v>
      </c>
      <c r="E332" s="12"/>
      <c r="F332" s="12"/>
      <c r="G332" s="12"/>
      <c r="H332" s="12"/>
      <c r="I332" s="12"/>
      <c r="J332" s="12" t="s">
        <v>149</v>
      </c>
      <c r="K332" s="12"/>
      <c r="L332" s="317" t="str">
        <f ca="1">C332&amp;" "&amp;D332&amp;IF(OR(D332="DATETIME",D332="INT",D332="DATE",D332="TEXT"),E332,"("&amp;E332&amp;")")&amp;" "&amp;" "&amp;H332&amp;" "&amp;J332&amp;IF(G332&lt;&gt;""," default "&amp;G332&amp;" ","")&amp;IF(I332&lt;&gt;""," identity("&amp;I332&amp;") ","")&amp;IF(OFFSET(C332,1,0,1,1)="","",",")</f>
        <v>PUR_REGISTOR INT   not null,</v>
      </c>
      <c r="M332" s="28"/>
      <c r="N332" s="28"/>
      <c r="O332" s="28"/>
      <c r="P332" s="28"/>
      <c r="Q332" s="28"/>
      <c r="R332" s="28"/>
      <c r="S332" s="28"/>
      <c r="T332" s="28"/>
      <c r="U332" s="28"/>
      <c r="V332" s="28"/>
      <c r="W332" s="28"/>
      <c r="X332" s="28"/>
      <c r="Y332" s="28"/>
      <c r="Z332" s="28"/>
      <c r="AA332" s="28"/>
      <c r="AB332" s="28"/>
      <c r="AC332" s="28"/>
      <c r="AD332" s="28"/>
      <c r="AE332" s="28"/>
      <c r="AF332" s="28"/>
      <c r="AG332" s="28"/>
      <c r="AH332" s="28"/>
      <c r="AI332" s="28"/>
      <c r="AJ332" s="28"/>
      <c r="AK332" s="28"/>
      <c r="AL332" s="28"/>
      <c r="AM332" s="28"/>
      <c r="AN332" s="28"/>
      <c r="AO332" s="28"/>
      <c r="AP332" s="28"/>
      <c r="AQ332" s="28"/>
      <c r="AR332" s="28"/>
      <c r="AS332" s="28"/>
      <c r="AT332" s="28"/>
      <c r="AU332" s="28"/>
      <c r="AV332" s="28"/>
      <c r="AW332" s="28"/>
      <c r="AX332" s="28"/>
      <c r="AY332" s="28"/>
      <c r="AZ332" s="28"/>
      <c r="BA332" s="28"/>
      <c r="BB332" s="28"/>
      <c r="BC332" s="28"/>
      <c r="BD332" s="28"/>
      <c r="BE332" s="28"/>
      <c r="BF332" s="28"/>
      <c r="BG332" s="28"/>
      <c r="BH332" s="28"/>
      <c r="BI332" s="28"/>
      <c r="BJ332" s="28"/>
      <c r="BK332" s="28"/>
      <c r="BL332" s="28"/>
      <c r="BM332" s="28"/>
      <c r="BN332" s="28"/>
      <c r="BO332" s="28"/>
      <c r="BP332" s="28"/>
      <c r="BQ332" s="28"/>
      <c r="BR332" s="28"/>
      <c r="BS332" s="28"/>
      <c r="BT332" s="28"/>
      <c r="BU332" s="28"/>
      <c r="BV332" s="28"/>
      <c r="BW332" s="28"/>
      <c r="BX332" s="28"/>
    </row>
    <row r="333" spans="1:76" hidden="1">
      <c r="A333" s="4">
        <v>5</v>
      </c>
      <c r="B333" s="52" t="s">
        <v>134</v>
      </c>
      <c r="C333" s="12" t="s">
        <v>1498</v>
      </c>
      <c r="D333" s="12" t="s">
        <v>112</v>
      </c>
      <c r="E333" s="12"/>
      <c r="F333" s="12"/>
      <c r="G333" s="92" t="s">
        <v>235</v>
      </c>
      <c r="H333" s="92"/>
      <c r="I333" s="12"/>
      <c r="J333" s="12" t="s">
        <v>149</v>
      </c>
      <c r="K333" s="12"/>
      <c r="L333" s="317" t="str">
        <f ca="1">C333&amp;" "&amp;D333&amp;IF(OR(D333="DATETIME",D333="INT",D333="DATE",D333="TEXT"),E333,"("&amp;E333&amp;")")&amp;" "&amp;" "&amp;H333&amp;" "&amp;J333&amp;IF(G333&lt;&gt;""," default "&amp;G333&amp;" ","")&amp;IF(I333&lt;&gt;""," identity("&amp;I333&amp;") ","")&amp;IF(OFFSET(C333,1,0,1,1)="","",",")</f>
        <v xml:space="preserve">PUR_REGIST_DATE DATETIME   not null default GETDATE() </v>
      </c>
      <c r="M333" s="28"/>
      <c r="N333" s="28"/>
      <c r="O333" s="28"/>
      <c r="P333" s="28"/>
      <c r="Q333" s="28"/>
      <c r="R333" s="28"/>
      <c r="S333" s="28"/>
      <c r="T333" s="28"/>
      <c r="U333" s="28"/>
      <c r="V333" s="28"/>
      <c r="W333" s="28"/>
      <c r="X333" s="28"/>
      <c r="Y333" s="28"/>
      <c r="Z333" s="28"/>
      <c r="AA333" s="28"/>
      <c r="AB333" s="28"/>
      <c r="AC333" s="28"/>
      <c r="AD333" s="28"/>
      <c r="AE333" s="28"/>
      <c r="AF333" s="28"/>
      <c r="AG333" s="28"/>
      <c r="AH333" s="28"/>
      <c r="AI333" s="28"/>
      <c r="AJ333" s="28"/>
      <c r="AK333" s="28"/>
      <c r="AL333" s="28"/>
      <c r="AM333" s="28"/>
      <c r="AN333" s="28"/>
      <c r="AO333" s="28"/>
      <c r="AP333" s="28"/>
      <c r="AQ333" s="28"/>
      <c r="AR333" s="28"/>
      <c r="AS333" s="28"/>
      <c r="AT333" s="28"/>
      <c r="AU333" s="28"/>
      <c r="AV333" s="28"/>
      <c r="AW333" s="28"/>
      <c r="AX333" s="28"/>
      <c r="AY333" s="28"/>
      <c r="AZ333" s="28"/>
      <c r="BA333" s="28"/>
      <c r="BB333" s="28"/>
      <c r="BC333" s="28"/>
      <c r="BD333" s="28"/>
      <c r="BE333" s="28"/>
      <c r="BF333" s="28"/>
      <c r="BG333" s="28"/>
      <c r="BH333" s="28"/>
      <c r="BI333" s="28"/>
      <c r="BJ333" s="28"/>
      <c r="BK333" s="28"/>
      <c r="BL333" s="28"/>
      <c r="BM333" s="28"/>
      <c r="BN333" s="28"/>
      <c r="BO333" s="28"/>
      <c r="BP333" s="28"/>
      <c r="BQ333" s="28"/>
      <c r="BR333" s="28"/>
      <c r="BS333" s="28"/>
      <c r="BT333" s="28"/>
      <c r="BU333" s="28"/>
      <c r="BV333" s="28"/>
      <c r="BW333" s="28"/>
      <c r="BX333" s="28"/>
    </row>
    <row r="334" spans="1:76" hidden="1">
      <c r="A334" s="28"/>
      <c r="B334" s="28"/>
      <c r="C334" s="28"/>
      <c r="D334" s="28"/>
      <c r="E334" s="28"/>
      <c r="F334" s="28"/>
      <c r="G334" s="28"/>
      <c r="H334" s="28"/>
      <c r="I334" s="28"/>
      <c r="J334" s="28"/>
      <c r="K334" s="28"/>
      <c r="L334" s="319" t="str">
        <f ca="1">"PRIMARY KEY("&amp;IF(OFFSET(C328,0,3,1,1)="PK",C328&amp;IF(OFFSET(C328,1,3,1,1)="","",","),"")&amp;IF(OFFSET(C328,1,3,1,1)="PK",OFFSET(C328,1,0,1,1)&amp;IF(OFFSET(C328,1,0,1,1)="",",",""),"")&amp;"));"</f>
        <v>PRIMARY KEY(PUR_PACKAGE_ID,PUR_UNIT_ID));</v>
      </c>
      <c r="M334" s="28"/>
      <c r="N334" s="28"/>
      <c r="O334" s="28"/>
      <c r="P334" s="28"/>
      <c r="Q334" s="28"/>
      <c r="R334" s="28"/>
      <c r="S334" s="28"/>
      <c r="T334" s="28"/>
      <c r="U334" s="28"/>
      <c r="V334" s="28"/>
      <c r="W334" s="28"/>
      <c r="X334" s="28"/>
      <c r="Y334" s="28"/>
      <c r="Z334" s="28"/>
      <c r="AA334" s="28"/>
      <c r="AB334" s="28"/>
      <c r="AC334" s="28"/>
      <c r="AD334" s="28"/>
      <c r="AE334" s="28"/>
      <c r="AF334" s="28"/>
      <c r="AG334" s="28"/>
      <c r="AH334" s="28"/>
      <c r="AI334" s="28"/>
      <c r="AJ334" s="28"/>
      <c r="AK334" s="28"/>
      <c r="AL334" s="28"/>
      <c r="AM334" s="28"/>
      <c r="AN334" s="28"/>
      <c r="AO334" s="28"/>
      <c r="AP334" s="28"/>
      <c r="AQ334" s="28"/>
      <c r="AR334" s="28"/>
      <c r="AS334" s="28"/>
      <c r="AT334" s="28"/>
      <c r="AU334" s="28"/>
      <c r="AV334" s="28"/>
      <c r="AW334" s="28"/>
      <c r="AX334" s="28"/>
      <c r="AY334" s="28"/>
      <c r="AZ334" s="28"/>
      <c r="BA334" s="28"/>
      <c r="BB334" s="28"/>
      <c r="BC334" s="28"/>
      <c r="BD334" s="28"/>
      <c r="BE334" s="28"/>
      <c r="BF334" s="28"/>
      <c r="BG334" s="28"/>
      <c r="BH334" s="28"/>
      <c r="BI334" s="28"/>
      <c r="BJ334" s="28"/>
      <c r="BK334" s="28"/>
      <c r="BL334" s="28"/>
      <c r="BM334" s="28"/>
      <c r="BN334" s="28"/>
      <c r="BO334" s="28"/>
      <c r="BP334" s="28"/>
      <c r="BQ334" s="28"/>
      <c r="BR334" s="28"/>
      <c r="BS334" s="28"/>
      <c r="BT334" s="28"/>
      <c r="BU334" s="28"/>
      <c r="BV334" s="28"/>
      <c r="BW334" s="28"/>
      <c r="BX334" s="28"/>
    </row>
    <row r="335" spans="1:76" ht="15" hidden="1" customHeight="1">
      <c r="A335" s="28"/>
      <c r="B335" s="28"/>
      <c r="C335" s="28"/>
      <c r="D335" s="28"/>
      <c r="E335" s="28"/>
      <c r="F335" s="28"/>
      <c r="G335" s="28"/>
      <c r="H335" s="28"/>
      <c r="I335" s="28"/>
      <c r="J335" s="28"/>
      <c r="K335" s="28"/>
      <c r="L335" s="319" t="s">
        <v>322</v>
      </c>
      <c r="M335" s="28"/>
      <c r="N335" s="28"/>
      <c r="O335" s="28"/>
      <c r="P335" s="28"/>
      <c r="Q335" s="28"/>
      <c r="R335" s="28"/>
      <c r="S335" s="28"/>
      <c r="T335" s="28"/>
      <c r="U335" s="28"/>
      <c r="V335" s="28"/>
      <c r="W335" s="28"/>
      <c r="X335" s="28"/>
      <c r="Y335" s="28"/>
      <c r="Z335" s="28"/>
      <c r="AA335" s="28"/>
      <c r="AB335" s="28"/>
      <c r="AC335" s="28"/>
      <c r="AD335" s="28"/>
      <c r="AE335" s="28"/>
      <c r="AF335" s="28"/>
      <c r="AG335" s="28"/>
      <c r="AH335" s="28"/>
      <c r="AI335" s="28"/>
      <c r="AJ335" s="28"/>
      <c r="AK335" s="28"/>
      <c r="AL335" s="28"/>
      <c r="AM335" s="28"/>
      <c r="AN335" s="28"/>
      <c r="AO335" s="28"/>
      <c r="AP335" s="28"/>
      <c r="AQ335" s="28"/>
      <c r="AR335" s="28"/>
      <c r="AS335" s="28"/>
      <c r="AT335" s="28"/>
      <c r="AU335" s="28"/>
      <c r="AV335" s="28"/>
      <c r="AW335" s="28"/>
      <c r="AX335" s="28"/>
      <c r="AY335" s="28"/>
      <c r="AZ335" s="28"/>
      <c r="BA335" s="28"/>
      <c r="BB335" s="28"/>
      <c r="BC335" s="28"/>
      <c r="BD335" s="28"/>
      <c r="BE335" s="28"/>
      <c r="BF335" s="28"/>
      <c r="BG335" s="28"/>
      <c r="BH335" s="28"/>
      <c r="BI335" s="28"/>
      <c r="BJ335" s="28"/>
      <c r="BK335" s="28"/>
      <c r="BL335" s="28"/>
      <c r="BM335" s="28"/>
      <c r="BN335" s="28"/>
      <c r="BO335" s="28"/>
      <c r="BP335" s="28"/>
      <c r="BQ335" s="28"/>
      <c r="BR335" s="28"/>
      <c r="BS335" s="28"/>
      <c r="BT335" s="28"/>
      <c r="BU335" s="28"/>
      <c r="BV335" s="28"/>
      <c r="BW335" s="28"/>
      <c r="BX335" s="28"/>
    </row>
    <row r="336" spans="1:76" hidden="1">
      <c r="A336" s="539" t="s">
        <v>87</v>
      </c>
      <c r="B336" s="540"/>
      <c r="C336" s="553" t="s">
        <v>159</v>
      </c>
      <c r="D336" s="554"/>
      <c r="E336" s="539" t="s">
        <v>88</v>
      </c>
      <c r="F336" s="540"/>
      <c r="G336" s="280"/>
      <c r="H336" s="280"/>
      <c r="I336" s="280"/>
      <c r="J336" s="280"/>
      <c r="K336" s="555" t="s">
        <v>1487</v>
      </c>
      <c r="L336" s="317" t="str">
        <f>"/*"&amp;C337&amp;"*/"</f>
        <v>/*套餐单元表*/</v>
      </c>
      <c r="M336" s="28"/>
      <c r="N336" s="28"/>
      <c r="O336" s="28"/>
      <c r="P336" s="28"/>
      <c r="Q336" s="28"/>
      <c r="R336" s="28"/>
      <c r="S336" s="28"/>
      <c r="T336" s="28"/>
      <c r="U336" s="28"/>
      <c r="V336" s="28"/>
      <c r="W336" s="28"/>
      <c r="X336" s="28"/>
      <c r="Y336" s="28"/>
      <c r="Z336" s="28"/>
      <c r="AA336" s="28"/>
      <c r="AB336" s="28"/>
      <c r="AC336" s="28"/>
      <c r="AD336" s="28"/>
      <c r="AE336" s="28"/>
      <c r="AF336" s="28"/>
      <c r="AG336" s="28"/>
      <c r="AH336" s="28"/>
      <c r="AI336" s="28"/>
      <c r="AJ336" s="28"/>
      <c r="AK336" s="28"/>
      <c r="AL336" s="28"/>
      <c r="AM336" s="28"/>
      <c r="AN336" s="28"/>
      <c r="AO336" s="28"/>
      <c r="AP336" s="28"/>
      <c r="AQ336" s="28"/>
      <c r="AR336" s="28"/>
      <c r="AS336" s="28"/>
      <c r="AT336" s="28"/>
      <c r="AU336" s="28"/>
      <c r="AV336" s="28"/>
      <c r="AW336" s="28"/>
      <c r="AX336" s="28"/>
      <c r="AY336" s="28"/>
      <c r="AZ336" s="28"/>
      <c r="BA336" s="28"/>
      <c r="BB336" s="28"/>
      <c r="BC336" s="28"/>
      <c r="BD336" s="28"/>
      <c r="BE336" s="28"/>
      <c r="BF336" s="28"/>
      <c r="BG336" s="28"/>
      <c r="BH336" s="28"/>
      <c r="BI336" s="28"/>
      <c r="BJ336" s="28"/>
      <c r="BK336" s="28"/>
      <c r="BL336" s="28"/>
      <c r="BM336" s="28"/>
      <c r="BN336" s="28"/>
      <c r="BO336" s="28"/>
      <c r="BP336" s="28"/>
      <c r="BQ336" s="28"/>
      <c r="BR336" s="28"/>
      <c r="BS336" s="28"/>
      <c r="BT336" s="28"/>
      <c r="BU336" s="28"/>
      <c r="BV336" s="28"/>
      <c r="BW336" s="28"/>
      <c r="BX336" s="28"/>
    </row>
    <row r="337" spans="1:76" hidden="1">
      <c r="A337" s="539" t="s">
        <v>0</v>
      </c>
      <c r="B337" s="540"/>
      <c r="C337" s="553" t="s">
        <v>1480</v>
      </c>
      <c r="D337" s="554"/>
      <c r="E337" s="539" t="s">
        <v>89</v>
      </c>
      <c r="F337" s="540"/>
      <c r="G337" s="280"/>
      <c r="H337" s="280"/>
      <c r="I337" s="280"/>
      <c r="J337" s="280"/>
      <c r="K337" s="556"/>
      <c r="L337" s="317" t="str">
        <f>"/*"&amp;C338&amp;"*/"</f>
        <v>/**/</v>
      </c>
      <c r="M337" s="28"/>
      <c r="N337" s="28"/>
      <c r="O337" s="28"/>
      <c r="P337" s="28"/>
      <c r="Q337" s="28"/>
      <c r="R337" s="28"/>
      <c r="S337" s="28"/>
      <c r="T337" s="28"/>
      <c r="U337" s="28"/>
      <c r="V337" s="28"/>
      <c r="W337" s="28"/>
      <c r="X337" s="28"/>
      <c r="Y337" s="28"/>
      <c r="Z337" s="28"/>
      <c r="AA337" s="28"/>
      <c r="AB337" s="28"/>
      <c r="AC337" s="28"/>
      <c r="AD337" s="28"/>
      <c r="AE337" s="28"/>
      <c r="AF337" s="28"/>
      <c r="AG337" s="28"/>
      <c r="AH337" s="28"/>
      <c r="AI337" s="28"/>
      <c r="AJ337" s="28"/>
      <c r="AK337" s="28"/>
      <c r="AL337" s="28"/>
      <c r="AM337" s="28"/>
      <c r="AN337" s="28"/>
      <c r="AO337" s="28"/>
      <c r="AP337" s="28"/>
      <c r="AQ337" s="28"/>
      <c r="AR337" s="28"/>
      <c r="AS337" s="28"/>
      <c r="AT337" s="28"/>
      <c r="AU337" s="28"/>
      <c r="AV337" s="28"/>
      <c r="AW337" s="28"/>
      <c r="AX337" s="28"/>
      <c r="AY337" s="28"/>
      <c r="AZ337" s="28"/>
      <c r="BA337" s="28"/>
      <c r="BB337" s="28"/>
      <c r="BC337" s="28"/>
      <c r="BD337" s="28"/>
      <c r="BE337" s="28"/>
      <c r="BF337" s="28"/>
      <c r="BG337" s="28"/>
      <c r="BH337" s="28"/>
      <c r="BI337" s="28"/>
      <c r="BJ337" s="28"/>
      <c r="BK337" s="28"/>
      <c r="BL337" s="28"/>
      <c r="BM337" s="28"/>
      <c r="BN337" s="28"/>
      <c r="BO337" s="28"/>
      <c r="BP337" s="28"/>
      <c r="BQ337" s="28"/>
      <c r="BR337" s="28"/>
      <c r="BS337" s="28"/>
      <c r="BT337" s="28"/>
      <c r="BU337" s="28"/>
      <c r="BV337" s="28"/>
      <c r="BW337" s="28"/>
      <c r="BX337" s="28"/>
    </row>
    <row r="338" spans="1:76" hidden="1">
      <c r="A338" s="539" t="s">
        <v>1</v>
      </c>
      <c r="B338" s="540"/>
      <c r="C338" s="546"/>
      <c r="D338" s="547"/>
      <c r="E338" s="547"/>
      <c r="F338" s="547"/>
      <c r="G338" s="547"/>
      <c r="H338" s="547"/>
      <c r="I338" s="547"/>
      <c r="J338" s="547"/>
      <c r="K338" s="548"/>
      <c r="L338" s="318" t="str">
        <f>"if exists (select * from sysobjects where id = object_id(N'["&amp;K336&amp;"]') and OBJECTPROPERTY(id, N'IsUserTable')= 1)"</f>
        <v>if exists (select * from sysobjects where id = object_id(N'[LZ_PACKUNIT]') and OBJECTPROPERTY(id, N'IsUserTable')= 1)</v>
      </c>
      <c r="M338" s="28"/>
      <c r="N338" s="28"/>
      <c r="O338" s="28"/>
      <c r="P338" s="28"/>
      <c r="Q338" s="28"/>
      <c r="R338" s="28"/>
      <c r="S338" s="28"/>
      <c r="T338" s="28"/>
      <c r="U338" s="28"/>
      <c r="V338" s="28"/>
      <c r="W338" s="28"/>
      <c r="X338" s="28"/>
      <c r="Y338" s="28"/>
      <c r="Z338" s="28"/>
      <c r="AA338" s="28"/>
      <c r="AB338" s="28"/>
      <c r="AC338" s="28"/>
      <c r="AD338" s="28"/>
      <c r="AE338" s="28"/>
      <c r="AF338" s="28"/>
      <c r="AG338" s="28"/>
      <c r="AH338" s="28"/>
      <c r="AI338" s="28"/>
      <c r="AJ338" s="28"/>
      <c r="AK338" s="28"/>
      <c r="AL338" s="28"/>
      <c r="AM338" s="28"/>
      <c r="AN338" s="28"/>
      <c r="AO338" s="28"/>
      <c r="AP338" s="28"/>
      <c r="AQ338" s="28"/>
      <c r="AR338" s="28"/>
      <c r="AS338" s="28"/>
      <c r="AT338" s="28"/>
      <c r="AU338" s="28"/>
      <c r="AV338" s="28"/>
      <c r="AW338" s="28"/>
      <c r="AX338" s="28"/>
      <c r="AY338" s="28"/>
      <c r="AZ338" s="28"/>
      <c r="BA338" s="28"/>
      <c r="BB338" s="28"/>
      <c r="BC338" s="28"/>
      <c r="BD338" s="28"/>
      <c r="BE338" s="28"/>
      <c r="BF338" s="28"/>
      <c r="BG338" s="28"/>
      <c r="BH338" s="28"/>
      <c r="BI338" s="28"/>
      <c r="BJ338" s="28"/>
      <c r="BK338" s="28"/>
      <c r="BL338" s="28"/>
      <c r="BM338" s="28"/>
      <c r="BN338" s="28"/>
      <c r="BO338" s="28"/>
      <c r="BP338" s="28"/>
      <c r="BQ338" s="28"/>
      <c r="BR338" s="28"/>
      <c r="BS338" s="28"/>
      <c r="BT338" s="28"/>
      <c r="BU338" s="28"/>
      <c r="BV338" s="28"/>
      <c r="BW338" s="28"/>
      <c r="BX338" s="28"/>
    </row>
    <row r="339" spans="1:76" hidden="1">
      <c r="A339" s="277"/>
      <c r="B339" s="279"/>
      <c r="C339" s="278"/>
      <c r="D339" s="278"/>
      <c r="E339" s="278"/>
      <c r="F339" s="278"/>
      <c r="G339" s="278"/>
      <c r="H339" s="278"/>
      <c r="I339" s="278"/>
      <c r="J339" s="278"/>
      <c r="K339" s="278"/>
      <c r="L339" s="318" t="str">
        <f>"DROP TABLE "&amp;K336</f>
        <v>DROP TABLE LZ_PACKUNIT</v>
      </c>
      <c r="M339" s="28"/>
      <c r="N339" s="28"/>
      <c r="O339" s="28"/>
      <c r="P339" s="28"/>
      <c r="Q339" s="28"/>
      <c r="R339" s="28"/>
      <c r="S339" s="28"/>
      <c r="T339" s="28"/>
      <c r="U339" s="28"/>
      <c r="V339" s="28"/>
      <c r="W339" s="28"/>
      <c r="X339" s="28"/>
      <c r="Y339" s="28"/>
      <c r="Z339" s="28"/>
      <c r="AA339" s="28"/>
      <c r="AB339" s="28"/>
      <c r="AC339" s="28"/>
      <c r="AD339" s="28"/>
      <c r="AE339" s="28"/>
      <c r="AF339" s="28"/>
      <c r="AG339" s="28"/>
      <c r="AH339" s="28"/>
      <c r="AI339" s="28"/>
      <c r="AJ339" s="28"/>
      <c r="AK339" s="28"/>
      <c r="AL339" s="28"/>
      <c r="AM339" s="28"/>
      <c r="AN339" s="28"/>
      <c r="AO339" s="28"/>
      <c r="AP339" s="28"/>
      <c r="AQ339" s="28"/>
      <c r="AR339" s="28"/>
      <c r="AS339" s="28"/>
      <c r="AT339" s="28"/>
      <c r="AU339" s="28"/>
      <c r="AV339" s="28"/>
      <c r="AW339" s="28"/>
      <c r="AX339" s="28"/>
      <c r="AY339" s="28"/>
      <c r="AZ339" s="28"/>
      <c r="BA339" s="28"/>
      <c r="BB339" s="28"/>
      <c r="BC339" s="28"/>
      <c r="BD339" s="28"/>
      <c r="BE339" s="28"/>
      <c r="BF339" s="28"/>
      <c r="BG339" s="28"/>
      <c r="BH339" s="28"/>
      <c r="BI339" s="28"/>
      <c r="BJ339" s="28"/>
      <c r="BK339" s="28"/>
      <c r="BL339" s="28"/>
      <c r="BM339" s="28"/>
      <c r="BN339" s="28"/>
      <c r="BO339" s="28"/>
      <c r="BP339" s="28"/>
      <c r="BQ339" s="28"/>
      <c r="BR339" s="28"/>
      <c r="BS339" s="28"/>
      <c r="BT339" s="28"/>
      <c r="BU339" s="28"/>
      <c r="BV339" s="28"/>
      <c r="BW339" s="28"/>
      <c r="BX339" s="28"/>
    </row>
    <row r="340" spans="1:76" hidden="1">
      <c r="A340" s="1"/>
      <c r="B340" s="50"/>
      <c r="C340" s="1"/>
      <c r="D340" s="2"/>
      <c r="E340" s="1"/>
      <c r="F340" s="1"/>
      <c r="G340" s="1"/>
      <c r="H340" s="1"/>
      <c r="I340" s="1"/>
      <c r="J340" s="1"/>
      <c r="K340" s="1"/>
      <c r="L340" s="319" t="str">
        <f>"GO "</f>
        <v xml:space="preserve">GO </v>
      </c>
      <c r="M340" s="28"/>
      <c r="N340" s="28"/>
      <c r="O340" s="28"/>
      <c r="P340" s="28"/>
      <c r="Q340" s="28"/>
      <c r="R340" s="28"/>
      <c r="S340" s="28"/>
      <c r="T340" s="28"/>
      <c r="U340" s="28"/>
      <c r="V340" s="28"/>
      <c r="W340" s="28"/>
      <c r="X340" s="28"/>
      <c r="Y340" s="28"/>
      <c r="Z340" s="28"/>
      <c r="AA340" s="28"/>
      <c r="AB340" s="28"/>
      <c r="AC340" s="28"/>
      <c r="AD340" s="28"/>
      <c r="AE340" s="28"/>
      <c r="AF340" s="28"/>
      <c r="AG340" s="28"/>
      <c r="AH340" s="28"/>
      <c r="AI340" s="28"/>
      <c r="AJ340" s="28"/>
      <c r="AK340" s="28"/>
      <c r="AL340" s="28"/>
      <c r="AM340" s="28"/>
      <c r="AN340" s="28"/>
      <c r="AO340" s="28"/>
      <c r="AP340" s="28"/>
      <c r="AQ340" s="28"/>
      <c r="AR340" s="28"/>
      <c r="AS340" s="28"/>
      <c r="AT340" s="28"/>
      <c r="AU340" s="28"/>
      <c r="AV340" s="28"/>
      <c r="AW340" s="28"/>
      <c r="AX340" s="28"/>
      <c r="AY340" s="28"/>
      <c r="AZ340" s="28"/>
      <c r="BA340" s="28"/>
      <c r="BB340" s="28"/>
      <c r="BC340" s="28"/>
      <c r="BD340" s="28"/>
      <c r="BE340" s="28"/>
      <c r="BF340" s="28"/>
      <c r="BG340" s="28"/>
      <c r="BH340" s="28"/>
      <c r="BI340" s="28"/>
      <c r="BJ340" s="28"/>
      <c r="BK340" s="28"/>
      <c r="BL340" s="28"/>
      <c r="BM340" s="28"/>
      <c r="BN340" s="28"/>
      <c r="BO340" s="28"/>
      <c r="BP340" s="28"/>
      <c r="BQ340" s="28"/>
      <c r="BR340" s="28"/>
      <c r="BS340" s="28"/>
      <c r="BT340" s="28"/>
      <c r="BU340" s="28"/>
      <c r="BV340" s="28"/>
      <c r="BW340" s="28"/>
      <c r="BX340" s="28"/>
    </row>
    <row r="341" spans="1:76" hidden="1">
      <c r="A341" s="3" t="s">
        <v>2</v>
      </c>
      <c r="B341" s="51" t="s">
        <v>90</v>
      </c>
      <c r="C341" s="3" t="s">
        <v>91</v>
      </c>
      <c r="D341" s="3" t="s">
        <v>3</v>
      </c>
      <c r="E341" s="3" t="s">
        <v>4</v>
      </c>
      <c r="F341" s="3" t="s">
        <v>97</v>
      </c>
      <c r="G341" s="3" t="s">
        <v>234</v>
      </c>
      <c r="H341" s="3" t="s">
        <v>297</v>
      </c>
      <c r="I341" s="3" t="s">
        <v>233</v>
      </c>
      <c r="J341" s="3" t="s">
        <v>92</v>
      </c>
      <c r="K341" s="3" t="s">
        <v>93</v>
      </c>
      <c r="L341" s="317" t="str">
        <f>"CREATE TABLE "&amp;K336&amp;"("</f>
        <v>CREATE TABLE LZ_PACKUNIT(</v>
      </c>
      <c r="M341" s="28"/>
      <c r="N341" s="28"/>
      <c r="O341" s="28"/>
      <c r="P341" s="28"/>
      <c r="Q341" s="28"/>
      <c r="R341" s="28"/>
      <c r="S341" s="28"/>
      <c r="T341" s="28"/>
      <c r="U341" s="28"/>
      <c r="V341" s="28"/>
      <c r="W341" s="28"/>
      <c r="X341" s="28"/>
      <c r="Y341" s="28"/>
      <c r="Z341" s="28"/>
      <c r="AA341" s="28"/>
      <c r="AB341" s="28"/>
      <c r="AC341" s="28"/>
      <c r="AD341" s="28"/>
      <c r="AE341" s="28"/>
      <c r="AF341" s="28"/>
      <c r="AG341" s="28"/>
      <c r="AH341" s="28"/>
      <c r="AI341" s="28"/>
      <c r="AJ341" s="28"/>
      <c r="AK341" s="28"/>
      <c r="AL341" s="28"/>
      <c r="AM341" s="28"/>
      <c r="AN341" s="28"/>
      <c r="AO341" s="28"/>
      <c r="AP341" s="28"/>
      <c r="AQ341" s="28"/>
      <c r="AR341" s="28"/>
      <c r="AS341" s="28"/>
      <c r="AT341" s="28"/>
      <c r="AU341" s="28"/>
      <c r="AV341" s="28"/>
      <c r="AW341" s="28"/>
      <c r="AX341" s="28"/>
      <c r="AY341" s="28"/>
      <c r="AZ341" s="28"/>
      <c r="BA341" s="28"/>
      <c r="BB341" s="28"/>
      <c r="BC341" s="28"/>
      <c r="BD341" s="28"/>
      <c r="BE341" s="28"/>
      <c r="BF341" s="28"/>
      <c r="BG341" s="28"/>
      <c r="BH341" s="28"/>
      <c r="BI341" s="28"/>
      <c r="BJ341" s="28"/>
      <c r="BK341" s="28"/>
      <c r="BL341" s="28"/>
      <c r="BM341" s="28"/>
      <c r="BN341" s="28"/>
      <c r="BO341" s="28"/>
      <c r="BP341" s="28"/>
      <c r="BQ341" s="28"/>
      <c r="BR341" s="28"/>
      <c r="BS341" s="28"/>
      <c r="BT341" s="28"/>
      <c r="BU341" s="28"/>
      <c r="BV341" s="28"/>
      <c r="BW341" s="28"/>
      <c r="BX341" s="28"/>
    </row>
    <row r="342" spans="1:76" hidden="1">
      <c r="A342" s="4">
        <v>1</v>
      </c>
      <c r="B342" s="52" t="s">
        <v>1483</v>
      </c>
      <c r="C342" s="12" t="s">
        <v>1500</v>
      </c>
      <c r="D342" s="12" t="s">
        <v>120</v>
      </c>
      <c r="E342" s="12"/>
      <c r="F342" s="12" t="s">
        <v>101</v>
      </c>
      <c r="G342" s="12"/>
      <c r="H342" s="12"/>
      <c r="I342" s="12" t="s">
        <v>236</v>
      </c>
      <c r="J342" s="12" t="s">
        <v>149</v>
      </c>
      <c r="K342" s="45"/>
      <c r="L342" s="317" t="str">
        <f t="shared" ref="L342:L348" ca="1" si="16">C342&amp;" "&amp;D342&amp;IF(OR(D342="DATETIME",D342="INT",D342="DATE",D342="TEXT"),E342,"("&amp;E342&amp;")")&amp;" "&amp;" "&amp;H342&amp;" "&amp;J342&amp;IF(G342&lt;&gt;""," default "&amp;G342&amp;" ","")&amp;IF(I342&lt;&gt;""," identity("&amp;I342&amp;") ","")&amp;IF(OFFSET(C342,1,0,1,1)="","",",")</f>
        <v>PUT_ID INT   not null identity(1,1) ,</v>
      </c>
      <c r="M342" s="28"/>
      <c r="N342" s="28"/>
      <c r="O342" s="28"/>
      <c r="P342" s="28"/>
      <c r="Q342" s="28"/>
      <c r="R342" s="28"/>
      <c r="S342" s="28"/>
      <c r="T342" s="28"/>
      <c r="U342" s="28"/>
      <c r="V342" s="28"/>
      <c r="W342" s="28"/>
      <c r="X342" s="28"/>
      <c r="Y342" s="28"/>
      <c r="Z342" s="28"/>
      <c r="AA342" s="28"/>
      <c r="AB342" s="28"/>
      <c r="AC342" s="28"/>
      <c r="AD342" s="28"/>
      <c r="AE342" s="28"/>
      <c r="AF342" s="28"/>
      <c r="AG342" s="28"/>
      <c r="AH342" s="28"/>
      <c r="AI342" s="28"/>
      <c r="AJ342" s="28"/>
      <c r="AK342" s="28"/>
      <c r="AL342" s="28"/>
      <c r="AM342" s="28"/>
      <c r="AN342" s="28"/>
      <c r="AO342" s="28"/>
      <c r="AP342" s="28"/>
      <c r="AQ342" s="28"/>
      <c r="AR342" s="28"/>
      <c r="AS342" s="28"/>
      <c r="AT342" s="28"/>
      <c r="AU342" s="28"/>
      <c r="AV342" s="28"/>
      <c r="AW342" s="28"/>
      <c r="AX342" s="28"/>
      <c r="AY342" s="28"/>
      <c r="AZ342" s="28"/>
      <c r="BA342" s="28"/>
      <c r="BB342" s="28"/>
      <c r="BC342" s="28"/>
      <c r="BD342" s="28"/>
      <c r="BE342" s="28"/>
      <c r="BF342" s="28"/>
      <c r="BG342" s="28"/>
      <c r="BH342" s="28"/>
      <c r="BI342" s="28"/>
      <c r="BJ342" s="28"/>
      <c r="BK342" s="28"/>
      <c r="BL342" s="28"/>
      <c r="BM342" s="28"/>
      <c r="BN342" s="28"/>
      <c r="BO342" s="28"/>
      <c r="BP342" s="28"/>
      <c r="BQ342" s="28"/>
      <c r="BR342" s="28"/>
      <c r="BS342" s="28"/>
      <c r="BT342" s="28"/>
      <c r="BU342" s="28"/>
      <c r="BV342" s="28"/>
      <c r="BW342" s="28"/>
      <c r="BX342" s="28"/>
    </row>
    <row r="343" spans="1:76" hidden="1">
      <c r="A343" s="4">
        <v>2</v>
      </c>
      <c r="B343" s="52" t="s">
        <v>1484</v>
      </c>
      <c r="C343" s="12" t="s">
        <v>1492</v>
      </c>
      <c r="D343" s="12" t="s">
        <v>94</v>
      </c>
      <c r="E343" s="12">
        <v>40</v>
      </c>
      <c r="F343" s="12"/>
      <c r="G343" s="12"/>
      <c r="H343" s="12"/>
      <c r="I343" s="12"/>
      <c r="J343" s="12" t="s">
        <v>149</v>
      </c>
      <c r="K343" s="45"/>
      <c r="L343" s="317" t="str">
        <f t="shared" ca="1" si="16"/>
        <v>PUT_NAME NVARCHAR(40)   not null,</v>
      </c>
      <c r="M343" s="28"/>
      <c r="N343" s="28"/>
      <c r="O343" s="28"/>
      <c r="P343" s="28"/>
      <c r="Q343" s="28"/>
      <c r="R343" s="28"/>
      <c r="S343" s="28"/>
      <c r="T343" s="28"/>
      <c r="U343" s="28"/>
      <c r="V343" s="28"/>
      <c r="W343" s="28"/>
      <c r="X343" s="28"/>
      <c r="Y343" s="28"/>
      <c r="Z343" s="28"/>
      <c r="AA343" s="28"/>
      <c r="AB343" s="28"/>
      <c r="AC343" s="28"/>
      <c r="AD343" s="28"/>
      <c r="AE343" s="28"/>
      <c r="AF343" s="28"/>
      <c r="AG343" s="28"/>
      <c r="AH343" s="28"/>
      <c r="AI343" s="28"/>
      <c r="AJ343" s="28"/>
      <c r="AK343" s="28"/>
      <c r="AL343" s="28"/>
      <c r="AM343" s="28"/>
      <c r="AN343" s="28"/>
      <c r="AO343" s="28"/>
      <c r="AP343" s="28"/>
      <c r="AQ343" s="28"/>
      <c r="AR343" s="28"/>
      <c r="AS343" s="28"/>
      <c r="AT343" s="28"/>
      <c r="AU343" s="28"/>
      <c r="AV343" s="28"/>
      <c r="AW343" s="28"/>
      <c r="AX343" s="28"/>
      <c r="AY343" s="28"/>
      <c r="AZ343" s="28"/>
      <c r="BA343" s="28"/>
      <c r="BB343" s="28"/>
      <c r="BC343" s="28"/>
      <c r="BD343" s="28"/>
      <c r="BE343" s="28"/>
      <c r="BF343" s="28"/>
      <c r="BG343" s="28"/>
      <c r="BH343" s="28"/>
      <c r="BI343" s="28"/>
      <c r="BJ343" s="28"/>
      <c r="BK343" s="28"/>
      <c r="BL343" s="28"/>
      <c r="BM343" s="28"/>
      <c r="BN343" s="28"/>
      <c r="BO343" s="28"/>
      <c r="BP343" s="28"/>
      <c r="BQ343" s="28"/>
      <c r="BR343" s="28"/>
      <c r="BS343" s="28"/>
      <c r="BT343" s="28"/>
      <c r="BU343" s="28"/>
      <c r="BV343" s="28"/>
      <c r="BW343" s="28"/>
      <c r="BX343" s="28"/>
    </row>
    <row r="344" spans="1:76" hidden="1">
      <c r="A344" s="4">
        <v>3</v>
      </c>
      <c r="B344" s="52" t="s">
        <v>1494</v>
      </c>
      <c r="C344" s="12" t="s">
        <v>1495</v>
      </c>
      <c r="D344" s="12" t="s">
        <v>123</v>
      </c>
      <c r="E344" s="60" t="s">
        <v>227</v>
      </c>
      <c r="F344" s="12"/>
      <c r="G344" s="12">
        <v>0</v>
      </c>
      <c r="H344" s="12"/>
      <c r="I344" s="12"/>
      <c r="J344" s="12" t="s">
        <v>149</v>
      </c>
      <c r="K344" s="45"/>
      <c r="L344" s="317" t="str">
        <f t="shared" ca="1" si="16"/>
        <v>PUT_PRICE NUMERIC(20,2)   not null default 0 ,</v>
      </c>
      <c r="M344" s="28"/>
      <c r="N344" s="28"/>
      <c r="O344" s="28"/>
      <c r="P344" s="28"/>
      <c r="Q344" s="28"/>
      <c r="R344" s="28"/>
      <c r="S344" s="28"/>
      <c r="T344" s="28"/>
      <c r="U344" s="28"/>
      <c r="V344" s="28"/>
      <c r="W344" s="28"/>
      <c r="X344" s="28"/>
      <c r="Y344" s="28"/>
      <c r="Z344" s="28"/>
      <c r="AA344" s="28"/>
      <c r="AB344" s="28"/>
      <c r="AC344" s="28"/>
      <c r="AD344" s="28"/>
      <c r="AE344" s="28"/>
      <c r="AF344" s="28"/>
      <c r="AG344" s="28"/>
      <c r="AH344" s="28"/>
      <c r="AI344" s="28"/>
      <c r="AJ344" s="28"/>
      <c r="AK344" s="28"/>
      <c r="AL344" s="28"/>
      <c r="AM344" s="28"/>
      <c r="AN344" s="28"/>
      <c r="AO344" s="28"/>
      <c r="AP344" s="28"/>
      <c r="AQ344" s="28"/>
      <c r="AR344" s="28"/>
      <c r="AS344" s="28"/>
      <c r="AT344" s="28"/>
      <c r="AU344" s="28"/>
      <c r="AV344" s="28"/>
      <c r="AW344" s="28"/>
      <c r="AX344" s="28"/>
      <c r="AY344" s="28"/>
      <c r="AZ344" s="28"/>
      <c r="BA344" s="28"/>
      <c r="BB344" s="28"/>
      <c r="BC344" s="28"/>
      <c r="BD344" s="28"/>
      <c r="BE344" s="28"/>
      <c r="BF344" s="28"/>
      <c r="BG344" s="28"/>
      <c r="BH344" s="28"/>
      <c r="BI344" s="28"/>
      <c r="BJ344" s="28"/>
      <c r="BK344" s="28"/>
      <c r="BL344" s="28"/>
      <c r="BM344" s="28"/>
      <c r="BN344" s="28"/>
      <c r="BO344" s="28"/>
      <c r="BP344" s="28"/>
      <c r="BQ344" s="28"/>
      <c r="BR344" s="28"/>
      <c r="BS344" s="28"/>
      <c r="BT344" s="28"/>
      <c r="BU344" s="28"/>
      <c r="BV344" s="28"/>
      <c r="BW344" s="28"/>
      <c r="BX344" s="28"/>
    </row>
    <row r="345" spans="1:76" hidden="1">
      <c r="A345" s="4">
        <v>5</v>
      </c>
      <c r="B345" s="52" t="s">
        <v>42</v>
      </c>
      <c r="C345" s="12" t="s">
        <v>1485</v>
      </c>
      <c r="D345" s="12" t="s">
        <v>94</v>
      </c>
      <c r="E345" s="12">
        <v>20</v>
      </c>
      <c r="F345" s="12"/>
      <c r="G345" s="12"/>
      <c r="H345" s="12"/>
      <c r="I345" s="12"/>
      <c r="J345" s="12" t="s">
        <v>149</v>
      </c>
      <c r="K345" s="45"/>
      <c r="L345" s="317" t="str">
        <f t="shared" ca="1" si="16"/>
        <v>PUT_STATUS NVARCHAR(20)   not null,</v>
      </c>
      <c r="M345" s="28"/>
      <c r="N345" s="28"/>
      <c r="O345" s="28"/>
      <c r="P345" s="28"/>
      <c r="Q345" s="28"/>
      <c r="R345" s="28"/>
      <c r="S345" s="28"/>
      <c r="T345" s="28"/>
      <c r="U345" s="28"/>
      <c r="V345" s="28"/>
      <c r="W345" s="28"/>
      <c r="X345" s="28"/>
      <c r="Y345" s="28"/>
      <c r="Z345" s="28"/>
      <c r="AA345" s="28"/>
      <c r="AB345" s="28"/>
      <c r="AC345" s="28"/>
      <c r="AD345" s="28"/>
      <c r="AE345" s="28"/>
      <c r="AF345" s="28"/>
      <c r="AG345" s="28"/>
      <c r="AH345" s="28"/>
      <c r="AI345" s="28"/>
      <c r="AJ345" s="28"/>
      <c r="AK345" s="28"/>
      <c r="AL345" s="28"/>
      <c r="AM345" s="28"/>
      <c r="AN345" s="28"/>
      <c r="AO345" s="28"/>
      <c r="AP345" s="28"/>
      <c r="AQ345" s="28"/>
      <c r="AR345" s="28"/>
      <c r="AS345" s="28"/>
      <c r="AT345" s="28"/>
      <c r="AU345" s="28"/>
      <c r="AV345" s="28"/>
      <c r="AW345" s="28"/>
      <c r="AX345" s="28"/>
      <c r="AY345" s="28"/>
      <c r="AZ345" s="28"/>
      <c r="BA345" s="28"/>
      <c r="BB345" s="28"/>
      <c r="BC345" s="28"/>
      <c r="BD345" s="28"/>
      <c r="BE345" s="28"/>
      <c r="BF345" s="28"/>
      <c r="BG345" s="28"/>
      <c r="BH345" s="28"/>
      <c r="BI345" s="28"/>
      <c r="BJ345" s="28"/>
      <c r="BK345" s="28"/>
      <c r="BL345" s="28"/>
      <c r="BM345" s="28"/>
      <c r="BN345" s="28"/>
      <c r="BO345" s="28"/>
      <c r="BP345" s="28"/>
      <c r="BQ345" s="28"/>
      <c r="BR345" s="28"/>
      <c r="BS345" s="28"/>
      <c r="BT345" s="28"/>
      <c r="BU345" s="28"/>
      <c r="BV345" s="28"/>
      <c r="BW345" s="28"/>
      <c r="BX345" s="28"/>
    </row>
    <row r="346" spans="1:76" hidden="1">
      <c r="A346" s="4">
        <v>6</v>
      </c>
      <c r="B346" s="52" t="s">
        <v>125</v>
      </c>
      <c r="C346" s="12" t="s">
        <v>1491</v>
      </c>
      <c r="D346" s="12" t="s">
        <v>94</v>
      </c>
      <c r="E346" s="12">
        <v>200</v>
      </c>
      <c r="F346" s="12"/>
      <c r="G346" s="12"/>
      <c r="H346" s="12"/>
      <c r="I346" s="12"/>
      <c r="J346" s="12"/>
      <c r="K346" s="45"/>
      <c r="L346" s="317" t="str">
        <f t="shared" ca="1" si="16"/>
        <v>PUT_DESC NVARCHAR(200)   ,</v>
      </c>
      <c r="M346" s="28"/>
      <c r="N346" s="28"/>
      <c r="O346" s="28"/>
      <c r="P346" s="28"/>
      <c r="Q346" s="28"/>
      <c r="R346" s="28"/>
      <c r="S346" s="28"/>
      <c r="T346" s="28"/>
      <c r="U346" s="28"/>
      <c r="V346" s="28"/>
      <c r="W346" s="28"/>
      <c r="X346" s="28"/>
      <c r="Y346" s="28"/>
      <c r="Z346" s="28"/>
      <c r="AA346" s="28"/>
      <c r="AB346" s="28"/>
      <c r="AC346" s="28"/>
      <c r="AD346" s="28"/>
      <c r="AE346" s="28"/>
      <c r="AF346" s="28"/>
      <c r="AG346" s="28"/>
      <c r="AH346" s="28"/>
      <c r="AI346" s="28"/>
      <c r="AJ346" s="28"/>
      <c r="AK346" s="28"/>
      <c r="AL346" s="28"/>
      <c r="AM346" s="28"/>
      <c r="AN346" s="28"/>
      <c r="AO346" s="28"/>
      <c r="AP346" s="28"/>
      <c r="AQ346" s="28"/>
      <c r="AR346" s="28"/>
      <c r="AS346" s="28"/>
      <c r="AT346" s="28"/>
      <c r="AU346" s="28"/>
      <c r="AV346" s="28"/>
      <c r="AW346" s="28"/>
      <c r="AX346" s="28"/>
      <c r="AY346" s="28"/>
      <c r="AZ346" s="28"/>
      <c r="BA346" s="28"/>
      <c r="BB346" s="28"/>
      <c r="BC346" s="28"/>
      <c r="BD346" s="28"/>
      <c r="BE346" s="28"/>
      <c r="BF346" s="28"/>
      <c r="BG346" s="28"/>
      <c r="BH346" s="28"/>
      <c r="BI346" s="28"/>
      <c r="BJ346" s="28"/>
      <c r="BK346" s="28"/>
      <c r="BL346" s="28"/>
      <c r="BM346" s="28"/>
      <c r="BN346" s="28"/>
      <c r="BO346" s="28"/>
      <c r="BP346" s="28"/>
      <c r="BQ346" s="28"/>
      <c r="BR346" s="28"/>
      <c r="BS346" s="28"/>
      <c r="BT346" s="28"/>
      <c r="BU346" s="28"/>
      <c r="BV346" s="28"/>
      <c r="BW346" s="28"/>
      <c r="BX346" s="28"/>
    </row>
    <row r="347" spans="1:76" hidden="1">
      <c r="A347" s="4">
        <v>7</v>
      </c>
      <c r="B347" s="52" t="s">
        <v>133</v>
      </c>
      <c r="C347" s="12" t="s">
        <v>1481</v>
      </c>
      <c r="D347" s="12" t="s">
        <v>998</v>
      </c>
      <c r="E347" s="12"/>
      <c r="F347" s="12"/>
      <c r="G347" s="12"/>
      <c r="H347" s="12"/>
      <c r="I347" s="12"/>
      <c r="J347" s="12" t="s">
        <v>149</v>
      </c>
      <c r="K347" s="12"/>
      <c r="L347" s="317" t="str">
        <f t="shared" ca="1" si="16"/>
        <v>PUT_REGISTOR INT   not null,</v>
      </c>
      <c r="M347" s="28"/>
      <c r="N347" s="28"/>
      <c r="O347" s="28"/>
      <c r="P347" s="28"/>
      <c r="Q347" s="28"/>
      <c r="R347" s="28"/>
      <c r="S347" s="28"/>
      <c r="T347" s="28"/>
      <c r="U347" s="28"/>
      <c r="V347" s="28"/>
      <c r="W347" s="28"/>
      <c r="X347" s="28"/>
      <c r="Y347" s="28"/>
      <c r="Z347" s="28"/>
      <c r="AA347" s="28"/>
      <c r="AB347" s="28"/>
      <c r="AC347" s="28"/>
      <c r="AD347" s="28"/>
      <c r="AE347" s="28"/>
      <c r="AF347" s="28"/>
      <c r="AG347" s="28"/>
      <c r="AH347" s="28"/>
      <c r="AI347" s="28"/>
      <c r="AJ347" s="28"/>
      <c r="AK347" s="28"/>
      <c r="AL347" s="28"/>
      <c r="AM347" s="28"/>
      <c r="AN347" s="28"/>
      <c r="AO347" s="28"/>
      <c r="AP347" s="28"/>
      <c r="AQ347" s="28"/>
      <c r="AR347" s="28"/>
      <c r="AS347" s="28"/>
      <c r="AT347" s="28"/>
      <c r="AU347" s="28"/>
      <c r="AV347" s="28"/>
      <c r="AW347" s="28"/>
      <c r="AX347" s="28"/>
      <c r="AY347" s="28"/>
      <c r="AZ347" s="28"/>
      <c r="BA347" s="28"/>
      <c r="BB347" s="28"/>
      <c r="BC347" s="28"/>
      <c r="BD347" s="28"/>
      <c r="BE347" s="28"/>
      <c r="BF347" s="28"/>
      <c r="BG347" s="28"/>
      <c r="BH347" s="28"/>
      <c r="BI347" s="28"/>
      <c r="BJ347" s="28"/>
      <c r="BK347" s="28"/>
      <c r="BL347" s="28"/>
      <c r="BM347" s="28"/>
      <c r="BN347" s="28"/>
      <c r="BO347" s="28"/>
      <c r="BP347" s="28"/>
      <c r="BQ347" s="28"/>
      <c r="BR347" s="28"/>
      <c r="BS347" s="28"/>
      <c r="BT347" s="28"/>
      <c r="BU347" s="28"/>
      <c r="BV347" s="28"/>
      <c r="BW347" s="28"/>
      <c r="BX347" s="28"/>
    </row>
    <row r="348" spans="1:76" hidden="1">
      <c r="A348" s="4">
        <v>8</v>
      </c>
      <c r="B348" s="52" t="s">
        <v>134</v>
      </c>
      <c r="C348" s="12" t="s">
        <v>1482</v>
      </c>
      <c r="D348" s="12" t="s">
        <v>112</v>
      </c>
      <c r="E348" s="12"/>
      <c r="F348" s="12"/>
      <c r="G348" s="92" t="s">
        <v>235</v>
      </c>
      <c r="H348" s="92"/>
      <c r="I348" s="12"/>
      <c r="J348" s="12" t="s">
        <v>149</v>
      </c>
      <c r="K348" s="12"/>
      <c r="L348" s="317" t="str">
        <f t="shared" ca="1" si="16"/>
        <v xml:space="preserve">PUT_REGIST_DATE DATETIME   not null default GETDATE() </v>
      </c>
      <c r="M348" s="28"/>
      <c r="N348" s="28"/>
      <c r="O348" s="28"/>
      <c r="P348" s="28"/>
      <c r="Q348" s="28"/>
      <c r="R348" s="28"/>
      <c r="S348" s="28"/>
      <c r="T348" s="28"/>
      <c r="U348" s="28"/>
      <c r="V348" s="28"/>
      <c r="W348" s="28"/>
      <c r="X348" s="28"/>
      <c r="Y348" s="28"/>
      <c r="Z348" s="28"/>
      <c r="AA348" s="28"/>
      <c r="AB348" s="28"/>
      <c r="AC348" s="28"/>
      <c r="AD348" s="28"/>
      <c r="AE348" s="28"/>
      <c r="AF348" s="28"/>
      <c r="AG348" s="28"/>
      <c r="AH348" s="28"/>
      <c r="AI348" s="28"/>
      <c r="AJ348" s="28"/>
      <c r="AK348" s="28"/>
      <c r="AL348" s="28"/>
      <c r="AM348" s="28"/>
      <c r="AN348" s="28"/>
      <c r="AO348" s="28"/>
      <c r="AP348" s="28"/>
      <c r="AQ348" s="28"/>
      <c r="AR348" s="28"/>
      <c r="AS348" s="28"/>
      <c r="AT348" s="28"/>
      <c r="AU348" s="28"/>
      <c r="AV348" s="28"/>
      <c r="AW348" s="28"/>
      <c r="AX348" s="28"/>
      <c r="AY348" s="28"/>
      <c r="AZ348" s="28"/>
      <c r="BA348" s="28"/>
      <c r="BB348" s="28"/>
      <c r="BC348" s="28"/>
      <c r="BD348" s="28"/>
      <c r="BE348" s="28"/>
      <c r="BF348" s="28"/>
      <c r="BG348" s="28"/>
      <c r="BH348" s="28"/>
      <c r="BI348" s="28"/>
      <c r="BJ348" s="28"/>
      <c r="BK348" s="28"/>
      <c r="BL348" s="28"/>
      <c r="BM348" s="28"/>
      <c r="BN348" s="28"/>
      <c r="BO348" s="28"/>
      <c r="BP348" s="28"/>
      <c r="BQ348" s="28"/>
      <c r="BR348" s="28"/>
      <c r="BS348" s="28"/>
      <c r="BT348" s="28"/>
      <c r="BU348" s="28"/>
      <c r="BV348" s="28"/>
      <c r="BW348" s="28"/>
      <c r="BX348" s="28"/>
    </row>
    <row r="349" spans="1:76" hidden="1">
      <c r="A349" s="28"/>
      <c r="B349" s="28"/>
      <c r="C349" s="28"/>
      <c r="D349" s="28"/>
      <c r="E349" s="28"/>
      <c r="F349" s="28"/>
      <c r="G349" s="28"/>
      <c r="H349" s="28"/>
      <c r="I349" s="28"/>
      <c r="J349" s="28"/>
      <c r="K349" s="28"/>
      <c r="L349" s="319" t="str">
        <f ca="1">"PRIMARY KEY("&amp;IF(OFFSET(C342,0,3,1,1)="PK",C342&amp;IF(OFFSET(C342,1,3,1,1)="","",","),"")&amp;IF(OFFSET(C342,1,3,1,1)="PK",OFFSET(C342,1,0,1,1)&amp;IF(OFFSET(C342,1,0,1,1)="",",",""),"")&amp;"));"</f>
        <v>PRIMARY KEY(PUT_ID));</v>
      </c>
      <c r="M349" s="28"/>
      <c r="N349" s="28"/>
      <c r="O349" s="28"/>
      <c r="P349" s="28"/>
      <c r="Q349" s="28"/>
      <c r="R349" s="28"/>
      <c r="S349" s="28"/>
      <c r="T349" s="28"/>
      <c r="U349" s="28"/>
      <c r="V349" s="28"/>
      <c r="W349" s="28"/>
      <c r="X349" s="28"/>
      <c r="Y349" s="28"/>
      <c r="Z349" s="28"/>
      <c r="AA349" s="28"/>
      <c r="AB349" s="28"/>
      <c r="AC349" s="28"/>
      <c r="AD349" s="28"/>
      <c r="AE349" s="28"/>
      <c r="AF349" s="28"/>
      <c r="AG349" s="28"/>
      <c r="AH349" s="28"/>
      <c r="AI349" s="28"/>
      <c r="AJ349" s="28"/>
      <c r="AK349" s="28"/>
      <c r="AL349" s="28"/>
      <c r="AM349" s="28"/>
      <c r="AN349" s="28"/>
      <c r="AO349" s="28"/>
      <c r="AP349" s="28"/>
      <c r="AQ349" s="28"/>
      <c r="AR349" s="28"/>
      <c r="AS349" s="28"/>
      <c r="AT349" s="28"/>
      <c r="AU349" s="28"/>
      <c r="AV349" s="28"/>
      <c r="AW349" s="28"/>
      <c r="AX349" s="28"/>
      <c r="AY349" s="28"/>
      <c r="AZ349" s="28"/>
      <c r="BA349" s="28"/>
      <c r="BB349" s="28"/>
      <c r="BC349" s="28"/>
      <c r="BD349" s="28"/>
      <c r="BE349" s="28"/>
      <c r="BF349" s="28"/>
      <c r="BG349" s="28"/>
      <c r="BH349" s="28"/>
      <c r="BI349" s="28"/>
      <c r="BJ349" s="28"/>
      <c r="BK349" s="28"/>
      <c r="BL349" s="28"/>
      <c r="BM349" s="28"/>
      <c r="BN349" s="28"/>
      <c r="BO349" s="28"/>
      <c r="BP349" s="28"/>
      <c r="BQ349" s="28"/>
      <c r="BR349" s="28"/>
      <c r="BS349" s="28"/>
      <c r="BT349" s="28"/>
      <c r="BU349" s="28"/>
      <c r="BV349" s="28"/>
      <c r="BW349" s="28"/>
      <c r="BX349" s="28"/>
    </row>
    <row r="350" spans="1:76" hidden="1">
      <c r="B350" s="28"/>
      <c r="C350" s="28"/>
      <c r="D350" s="28"/>
      <c r="E350" s="28"/>
      <c r="F350" s="28"/>
      <c r="G350" s="28"/>
      <c r="H350" s="28"/>
      <c r="I350" s="28"/>
      <c r="J350" s="28"/>
      <c r="K350" s="28"/>
      <c r="L350" s="319" t="s">
        <v>322</v>
      </c>
      <c r="M350" s="28"/>
      <c r="N350" s="28"/>
      <c r="O350" s="28"/>
      <c r="P350" s="28"/>
      <c r="Q350" s="28"/>
      <c r="R350" s="28"/>
      <c r="S350" s="28"/>
      <c r="T350" s="28"/>
      <c r="U350" s="28"/>
      <c r="V350" s="28"/>
      <c r="W350" s="28"/>
      <c r="X350" s="28"/>
      <c r="Y350" s="28"/>
      <c r="Z350" s="28"/>
      <c r="AA350" s="28"/>
      <c r="AB350" s="28"/>
      <c r="AC350" s="28"/>
      <c r="AD350" s="28"/>
      <c r="AE350" s="28"/>
      <c r="AF350" s="28"/>
      <c r="AG350" s="28"/>
      <c r="AH350" s="28"/>
      <c r="AI350" s="28"/>
      <c r="AJ350" s="28"/>
      <c r="AK350" s="28"/>
      <c r="AL350" s="28"/>
      <c r="AM350" s="28"/>
      <c r="AN350" s="28"/>
      <c r="AO350" s="28"/>
      <c r="AP350" s="28"/>
      <c r="AQ350" s="28"/>
      <c r="AR350" s="28"/>
      <c r="AS350" s="28"/>
      <c r="AT350" s="28"/>
      <c r="AU350" s="28"/>
      <c r="AV350" s="28"/>
      <c r="AW350" s="28"/>
      <c r="AX350" s="28"/>
      <c r="AY350" s="28"/>
      <c r="AZ350" s="28"/>
      <c r="BA350" s="28"/>
      <c r="BB350" s="28"/>
      <c r="BC350" s="28"/>
      <c r="BD350" s="28"/>
      <c r="BE350" s="28"/>
      <c r="BF350" s="28"/>
      <c r="BG350" s="28"/>
      <c r="BH350" s="28"/>
      <c r="BI350" s="28"/>
      <c r="BJ350" s="28"/>
      <c r="BK350" s="28"/>
      <c r="BL350" s="28"/>
      <c r="BM350" s="28"/>
      <c r="BN350" s="28"/>
      <c r="BO350" s="28"/>
      <c r="BP350" s="28"/>
      <c r="BQ350" s="28"/>
      <c r="BR350" s="28"/>
      <c r="BS350" s="28"/>
      <c r="BT350" s="28"/>
      <c r="BU350" s="28"/>
      <c r="BV350" s="28"/>
      <c r="BW350" s="28"/>
      <c r="BX350" s="28"/>
    </row>
    <row r="351" spans="1:76">
      <c r="A351" s="539" t="s">
        <v>87</v>
      </c>
      <c r="B351" s="540"/>
      <c r="C351" s="553" t="s">
        <v>159</v>
      </c>
      <c r="D351" s="554"/>
      <c r="E351" s="539" t="s">
        <v>88</v>
      </c>
      <c r="F351" s="540"/>
      <c r="G351" s="280"/>
      <c r="H351" s="280"/>
      <c r="I351" s="280"/>
      <c r="J351" s="280"/>
      <c r="K351" s="555" t="s">
        <v>1850</v>
      </c>
      <c r="L351" s="317" t="str">
        <f>"/*"&amp;C352&amp;"*/"</f>
        <v>/*会议套餐（叶子）-产品关系表*/</v>
      </c>
      <c r="M351" s="28"/>
      <c r="N351" s="28"/>
      <c r="O351" s="28"/>
      <c r="P351" s="28"/>
      <c r="Q351" s="28"/>
      <c r="R351" s="28"/>
      <c r="S351" s="28"/>
      <c r="T351" s="28"/>
      <c r="U351" s="28"/>
      <c r="V351" s="28"/>
      <c r="W351" s="28"/>
      <c r="X351" s="28"/>
      <c r="Y351" s="28"/>
      <c r="Z351" s="28"/>
      <c r="AA351" s="28"/>
      <c r="AB351" s="28"/>
      <c r="AC351" s="28"/>
      <c r="AD351" s="28"/>
      <c r="AE351" s="28"/>
      <c r="AF351" s="28"/>
      <c r="AG351" s="28"/>
      <c r="AH351" s="28"/>
      <c r="AI351" s="28"/>
      <c r="AJ351" s="28"/>
      <c r="AK351" s="28"/>
      <c r="AL351" s="28"/>
      <c r="AM351" s="28"/>
      <c r="AN351" s="28"/>
      <c r="AO351" s="28"/>
      <c r="AP351" s="28"/>
      <c r="AQ351" s="28"/>
      <c r="AR351" s="28"/>
      <c r="AS351" s="28"/>
      <c r="AT351" s="28"/>
      <c r="AU351" s="28"/>
      <c r="AV351" s="28"/>
      <c r="AW351" s="28"/>
      <c r="AX351" s="28"/>
      <c r="AY351" s="28"/>
      <c r="AZ351" s="28"/>
      <c r="BA351" s="28"/>
      <c r="BB351" s="28"/>
      <c r="BC351" s="28"/>
      <c r="BD351" s="28"/>
      <c r="BE351" s="28"/>
      <c r="BF351" s="28"/>
      <c r="BG351" s="28"/>
      <c r="BH351" s="28"/>
      <c r="BI351" s="28"/>
      <c r="BJ351" s="28"/>
      <c r="BK351" s="28"/>
      <c r="BL351" s="28"/>
      <c r="BM351" s="28"/>
      <c r="BN351" s="28"/>
      <c r="BO351" s="28"/>
      <c r="BP351" s="28"/>
      <c r="BQ351" s="28"/>
      <c r="BR351" s="28"/>
      <c r="BS351" s="28"/>
      <c r="BT351" s="28"/>
      <c r="BU351" s="28"/>
      <c r="BV351" s="28"/>
      <c r="BW351" s="28"/>
      <c r="BX351" s="28"/>
    </row>
    <row r="352" spans="1:76">
      <c r="A352" s="539" t="s">
        <v>0</v>
      </c>
      <c r="B352" s="540"/>
      <c r="C352" s="553" t="s">
        <v>1712</v>
      </c>
      <c r="D352" s="554"/>
      <c r="E352" s="539" t="s">
        <v>89</v>
      </c>
      <c r="F352" s="540"/>
      <c r="G352" s="280"/>
      <c r="H352" s="280"/>
      <c r="I352" s="280"/>
      <c r="J352" s="280"/>
      <c r="K352" s="556"/>
      <c r="L352" s="317" t="str">
        <f>"/*"&amp;C353&amp;"*/"</f>
        <v>/**/</v>
      </c>
      <c r="M352" s="28"/>
      <c r="N352" s="28"/>
      <c r="O352" s="28"/>
      <c r="P352" s="28"/>
      <c r="Q352" s="28"/>
      <c r="R352" s="28"/>
      <c r="S352" s="28"/>
      <c r="T352" s="28"/>
      <c r="U352" s="28"/>
      <c r="V352" s="28"/>
      <c r="W352" s="28"/>
      <c r="X352" s="28"/>
      <c r="Y352" s="28"/>
      <c r="Z352" s="28"/>
      <c r="AA352" s="28"/>
      <c r="AB352" s="28"/>
      <c r="AC352" s="28"/>
      <c r="AD352" s="28"/>
      <c r="AE352" s="28"/>
      <c r="AF352" s="28"/>
      <c r="AG352" s="28"/>
      <c r="AH352" s="28"/>
      <c r="AI352" s="28"/>
      <c r="AJ352" s="28"/>
      <c r="AK352" s="28"/>
      <c r="AL352" s="28"/>
      <c r="AM352" s="28"/>
      <c r="AN352" s="28"/>
      <c r="AO352" s="28"/>
      <c r="AP352" s="28"/>
      <c r="AQ352" s="28"/>
      <c r="AR352" s="28"/>
      <c r="AS352" s="28"/>
      <c r="AT352" s="28"/>
      <c r="AU352" s="28"/>
      <c r="AV352" s="28"/>
      <c r="AW352" s="28"/>
      <c r="AX352" s="28"/>
      <c r="AY352" s="28"/>
      <c r="AZ352" s="28"/>
      <c r="BA352" s="28"/>
      <c r="BB352" s="28"/>
      <c r="BC352" s="28"/>
      <c r="BD352" s="28"/>
      <c r="BE352" s="28"/>
      <c r="BF352" s="28"/>
      <c r="BG352" s="28"/>
      <c r="BH352" s="28"/>
      <c r="BI352" s="28"/>
      <c r="BJ352" s="28"/>
      <c r="BK352" s="28"/>
      <c r="BL352" s="28"/>
      <c r="BM352" s="28"/>
      <c r="BN352" s="28"/>
      <c r="BO352" s="28"/>
      <c r="BP352" s="28"/>
      <c r="BQ352" s="28"/>
      <c r="BR352" s="28"/>
      <c r="BS352" s="28"/>
      <c r="BT352" s="28"/>
      <c r="BU352" s="28"/>
      <c r="BV352" s="28"/>
      <c r="BW352" s="28"/>
      <c r="BX352" s="28"/>
    </row>
    <row r="353" spans="1:76">
      <c r="A353" s="539" t="s">
        <v>1</v>
      </c>
      <c r="B353" s="540"/>
      <c r="C353" s="546"/>
      <c r="D353" s="547"/>
      <c r="E353" s="547"/>
      <c r="F353" s="547"/>
      <c r="G353" s="547"/>
      <c r="H353" s="547"/>
      <c r="I353" s="547"/>
      <c r="J353" s="547"/>
      <c r="K353" s="548"/>
      <c r="L353" s="318" t="str">
        <f>"if exists (select * from sysobjects where id = object_id(N'["&amp;K351&amp;"]') and OBJECTPROPERTY(id, N'IsUserTable')= 1)"</f>
        <v>if exists (select * from sysobjects where id = object_id(N'[LZ_MET_PRODUCT_REL]') and OBJECTPROPERTY(id, N'IsUserTable')= 1)</v>
      </c>
      <c r="M353" s="28"/>
      <c r="N353" s="28"/>
      <c r="O353" s="28"/>
      <c r="P353" s="28"/>
      <c r="Q353" s="28"/>
      <c r="R353" s="28"/>
      <c r="S353" s="28"/>
      <c r="T353" s="28"/>
      <c r="U353" s="28"/>
      <c r="V353" s="28"/>
      <c r="W353" s="28"/>
      <c r="X353" s="28"/>
      <c r="Y353" s="28"/>
      <c r="Z353" s="28"/>
      <c r="AA353" s="28"/>
      <c r="AB353" s="28"/>
      <c r="AC353" s="28"/>
      <c r="AD353" s="28"/>
      <c r="AE353" s="28"/>
      <c r="AF353" s="28"/>
      <c r="AG353" s="28"/>
      <c r="AH353" s="28"/>
      <c r="AI353" s="28"/>
      <c r="AJ353" s="28"/>
      <c r="AK353" s="28"/>
      <c r="AL353" s="28"/>
      <c r="AM353" s="28"/>
      <c r="AN353" s="28"/>
      <c r="AO353" s="28"/>
      <c r="AP353" s="28"/>
      <c r="AQ353" s="28"/>
      <c r="AR353" s="28"/>
      <c r="AS353" s="28"/>
      <c r="AT353" s="28"/>
      <c r="AU353" s="28"/>
      <c r="AV353" s="28"/>
      <c r="AW353" s="28"/>
      <c r="AX353" s="28"/>
      <c r="AY353" s="28"/>
      <c r="AZ353" s="28"/>
      <c r="BA353" s="28"/>
      <c r="BB353" s="28"/>
      <c r="BC353" s="28"/>
      <c r="BD353" s="28"/>
      <c r="BE353" s="28"/>
      <c r="BF353" s="28"/>
      <c r="BG353" s="28"/>
      <c r="BH353" s="28"/>
      <c r="BI353" s="28"/>
      <c r="BJ353" s="28"/>
      <c r="BK353" s="28"/>
      <c r="BL353" s="28"/>
      <c r="BM353" s="28"/>
      <c r="BN353" s="28"/>
      <c r="BO353" s="28"/>
      <c r="BP353" s="28"/>
      <c r="BQ353" s="28"/>
      <c r="BR353" s="28"/>
      <c r="BS353" s="28"/>
      <c r="BT353" s="28"/>
      <c r="BU353" s="28"/>
      <c r="BV353" s="28"/>
      <c r="BW353" s="28"/>
      <c r="BX353" s="28"/>
    </row>
    <row r="354" spans="1:76">
      <c r="A354" s="277"/>
      <c r="B354" s="279"/>
      <c r="C354" s="278"/>
      <c r="D354" s="278"/>
      <c r="E354" s="278"/>
      <c r="F354" s="278"/>
      <c r="G354" s="278"/>
      <c r="H354" s="278"/>
      <c r="I354" s="278"/>
      <c r="J354" s="278"/>
      <c r="K354" s="278"/>
      <c r="L354" s="318" t="str">
        <f>"DROP TABLE "&amp;K351</f>
        <v>DROP TABLE LZ_MET_PRODUCT_REL</v>
      </c>
      <c r="M354" s="28"/>
      <c r="N354" s="28"/>
      <c r="O354" s="28"/>
      <c r="P354" s="28"/>
      <c r="Q354" s="28"/>
      <c r="R354" s="28"/>
      <c r="S354" s="28"/>
      <c r="T354" s="28"/>
      <c r="U354" s="28"/>
      <c r="V354" s="28"/>
      <c r="W354" s="28"/>
      <c r="X354" s="28"/>
      <c r="Y354" s="28"/>
      <c r="Z354" s="28"/>
      <c r="AA354" s="28"/>
      <c r="AB354" s="28"/>
      <c r="AC354" s="28"/>
      <c r="AD354" s="28"/>
      <c r="AE354" s="28"/>
      <c r="AF354" s="28"/>
      <c r="AG354" s="28"/>
      <c r="AH354" s="28"/>
      <c r="AI354" s="28"/>
      <c r="AJ354" s="28"/>
      <c r="AK354" s="28"/>
      <c r="AL354" s="28"/>
      <c r="AM354" s="28"/>
      <c r="AN354" s="28"/>
      <c r="AO354" s="28"/>
      <c r="AP354" s="28"/>
      <c r="AQ354" s="28"/>
      <c r="AR354" s="28"/>
      <c r="AS354" s="28"/>
      <c r="AT354" s="28"/>
      <c r="AU354" s="28"/>
      <c r="AV354" s="28"/>
      <c r="AW354" s="28"/>
      <c r="AX354" s="28"/>
      <c r="AY354" s="28"/>
      <c r="AZ354" s="28"/>
      <c r="BA354" s="28"/>
      <c r="BB354" s="28"/>
      <c r="BC354" s="28"/>
      <c r="BD354" s="28"/>
      <c r="BE354" s="28"/>
      <c r="BF354" s="28"/>
      <c r="BG354" s="28"/>
      <c r="BH354" s="28"/>
      <c r="BI354" s="28"/>
      <c r="BJ354" s="28"/>
      <c r="BK354" s="28"/>
      <c r="BL354" s="28"/>
      <c r="BM354" s="28"/>
      <c r="BN354" s="28"/>
      <c r="BO354" s="28"/>
      <c r="BP354" s="28"/>
      <c r="BQ354" s="28"/>
      <c r="BR354" s="28"/>
      <c r="BS354" s="28"/>
      <c r="BT354" s="28"/>
      <c r="BU354" s="28"/>
      <c r="BV354" s="28"/>
      <c r="BW354" s="28"/>
      <c r="BX354" s="28"/>
    </row>
    <row r="355" spans="1:76">
      <c r="A355" s="1"/>
      <c r="B355" s="50"/>
      <c r="C355" s="1"/>
      <c r="D355" s="2"/>
      <c r="E355" s="1"/>
      <c r="F355" s="1"/>
      <c r="G355" s="1"/>
      <c r="H355" s="1"/>
      <c r="I355" s="1"/>
      <c r="J355" s="1"/>
      <c r="K355" s="1"/>
      <c r="L355" s="319" t="str">
        <f>"GO "</f>
        <v xml:space="preserve">GO </v>
      </c>
      <c r="M355" s="28"/>
      <c r="N355" s="28"/>
      <c r="O355" s="28"/>
      <c r="P355" s="28"/>
      <c r="Q355" s="28"/>
      <c r="R355" s="28"/>
      <c r="S355" s="28"/>
      <c r="T355" s="28"/>
      <c r="U355" s="28"/>
      <c r="V355" s="28"/>
      <c r="W355" s="28"/>
      <c r="X355" s="28"/>
      <c r="Y355" s="28"/>
      <c r="Z355" s="28"/>
      <c r="AA355" s="28"/>
      <c r="AB355" s="28"/>
      <c r="AC355" s="28"/>
      <c r="AD355" s="28"/>
      <c r="AE355" s="28"/>
      <c r="AF355" s="28"/>
      <c r="AG355" s="28"/>
      <c r="AH355" s="28"/>
      <c r="AI355" s="28"/>
      <c r="AJ355" s="28"/>
      <c r="AK355" s="28"/>
      <c r="AL355" s="28"/>
      <c r="AM355" s="28"/>
      <c r="AN355" s="28"/>
      <c r="AO355" s="28"/>
      <c r="AP355" s="28"/>
      <c r="AQ355" s="28"/>
      <c r="AR355" s="28"/>
      <c r="AS355" s="28"/>
      <c r="AT355" s="28"/>
      <c r="AU355" s="28"/>
      <c r="AV355" s="28"/>
      <c r="AW355" s="28"/>
      <c r="AX355" s="28"/>
      <c r="AY355" s="28"/>
      <c r="AZ355" s="28"/>
      <c r="BA355" s="28"/>
      <c r="BB355" s="28"/>
      <c r="BC355" s="28"/>
      <c r="BD355" s="28"/>
      <c r="BE355" s="28"/>
      <c r="BF355" s="28"/>
      <c r="BG355" s="28"/>
      <c r="BH355" s="28"/>
      <c r="BI355" s="28"/>
      <c r="BJ355" s="28"/>
      <c r="BK355" s="28"/>
      <c r="BL355" s="28"/>
      <c r="BM355" s="28"/>
      <c r="BN355" s="28"/>
      <c r="BO355" s="28"/>
      <c r="BP355" s="28"/>
      <c r="BQ355" s="28"/>
      <c r="BR355" s="28"/>
      <c r="BS355" s="28"/>
      <c r="BT355" s="28"/>
      <c r="BU355" s="28"/>
      <c r="BV355" s="28"/>
      <c r="BW355" s="28"/>
      <c r="BX355" s="28"/>
    </row>
    <row r="356" spans="1:76">
      <c r="A356" s="3" t="s">
        <v>2</v>
      </c>
      <c r="B356" s="51" t="s">
        <v>90</v>
      </c>
      <c r="C356" s="3" t="s">
        <v>91</v>
      </c>
      <c r="D356" s="3" t="s">
        <v>3</v>
      </c>
      <c r="E356" s="3" t="s">
        <v>4</v>
      </c>
      <c r="F356" s="3" t="s">
        <v>97</v>
      </c>
      <c r="G356" s="3" t="s">
        <v>234</v>
      </c>
      <c r="H356" s="3" t="s">
        <v>297</v>
      </c>
      <c r="I356" s="3" t="s">
        <v>233</v>
      </c>
      <c r="J356" s="3" t="s">
        <v>92</v>
      </c>
      <c r="K356" s="3" t="s">
        <v>93</v>
      </c>
      <c r="L356" s="317" t="str">
        <f>"CREATE TABLE "&amp;K351&amp;"("</f>
        <v>CREATE TABLE LZ_MET_PRODUCT_REL(</v>
      </c>
      <c r="M356" s="28"/>
      <c r="N356" s="28"/>
      <c r="O356" s="28"/>
      <c r="P356" s="28"/>
      <c r="Q356" s="28"/>
      <c r="R356" s="28"/>
      <c r="S356" s="28"/>
      <c r="T356" s="28"/>
      <c r="U356" s="28"/>
      <c r="V356" s="28"/>
      <c r="W356" s="28"/>
      <c r="X356" s="28"/>
      <c r="Y356" s="28"/>
      <c r="Z356" s="28"/>
      <c r="AA356" s="28"/>
      <c r="AB356" s="28"/>
      <c r="AC356" s="28"/>
      <c r="AD356" s="28"/>
      <c r="AE356" s="28"/>
      <c r="AF356" s="28"/>
      <c r="AG356" s="28"/>
      <c r="AH356" s="28"/>
      <c r="AI356" s="28"/>
      <c r="AJ356" s="28"/>
      <c r="AK356" s="28"/>
      <c r="AL356" s="28"/>
      <c r="AM356" s="28"/>
      <c r="AN356" s="28"/>
      <c r="AO356" s="28"/>
      <c r="AP356" s="28"/>
      <c r="AQ356" s="28"/>
      <c r="AR356" s="28"/>
      <c r="AS356" s="28"/>
      <c r="AT356" s="28"/>
      <c r="AU356" s="28"/>
      <c r="AV356" s="28"/>
      <c r="AW356" s="28"/>
      <c r="AX356" s="28"/>
      <c r="AY356" s="28"/>
      <c r="AZ356" s="28"/>
      <c r="BA356" s="28"/>
      <c r="BB356" s="28"/>
      <c r="BC356" s="28"/>
      <c r="BD356" s="28"/>
      <c r="BE356" s="28"/>
      <c r="BF356" s="28"/>
      <c r="BG356" s="28"/>
      <c r="BH356" s="28"/>
      <c r="BI356" s="28"/>
      <c r="BJ356" s="28"/>
      <c r="BK356" s="28"/>
      <c r="BL356" s="28"/>
      <c r="BM356" s="28"/>
      <c r="BN356" s="28"/>
      <c r="BO356" s="28"/>
      <c r="BP356" s="28"/>
      <c r="BQ356" s="28"/>
      <c r="BR356" s="28"/>
      <c r="BS356" s="28"/>
      <c r="BT356" s="28"/>
      <c r="BU356" s="28"/>
      <c r="BV356" s="28"/>
      <c r="BW356" s="28"/>
      <c r="BX356" s="28"/>
    </row>
    <row r="357" spans="1:76">
      <c r="A357" s="4">
        <v>1</v>
      </c>
      <c r="B357" s="52" t="s">
        <v>44</v>
      </c>
      <c r="C357" s="12" t="s">
        <v>1713</v>
      </c>
      <c r="D357" s="12" t="s">
        <v>120</v>
      </c>
      <c r="E357" s="12"/>
      <c r="F357" s="12" t="s">
        <v>101</v>
      </c>
      <c r="G357" s="12"/>
      <c r="H357" s="12"/>
      <c r="I357" s="12"/>
      <c r="J357" s="12" t="s">
        <v>149</v>
      </c>
      <c r="K357" s="45" t="s">
        <v>1648</v>
      </c>
      <c r="L357" s="317" t="str">
        <f t="shared" ref="L357:L363" ca="1" si="17">C357&amp;" "&amp;D357&amp;IF(OR(D357="DATETIME",D357="INT",D357="DATE",D357="TEXT"),E357,"("&amp;E357&amp;")")&amp;" "&amp;" "&amp;H357&amp;" "&amp;J357&amp;IF(G357&lt;&gt;""," default "&amp;G357&amp;" ","")&amp;IF(I357&lt;&gt;""," identity("&amp;I357&amp;") ","")&amp;IF(OFFSET(C357,1,0,1,1)="","",",")</f>
        <v>MPR_PACK_ID INT   not null,</v>
      </c>
      <c r="M357" s="28"/>
      <c r="N357" s="28"/>
      <c r="O357" s="28"/>
      <c r="P357" s="28"/>
      <c r="Q357" s="28"/>
      <c r="R357" s="28"/>
      <c r="S357" s="28"/>
      <c r="T357" s="28"/>
      <c r="U357" s="28"/>
      <c r="V357" s="28"/>
      <c r="W357" s="28"/>
      <c r="X357" s="28"/>
      <c r="Y357" s="28"/>
      <c r="Z357" s="28"/>
      <c r="AA357" s="28"/>
      <c r="AB357" s="28"/>
      <c r="AC357" s="28"/>
      <c r="AD357" s="28"/>
      <c r="AE357" s="28"/>
      <c r="AF357" s="28"/>
      <c r="AG357" s="28"/>
      <c r="AH357" s="28"/>
      <c r="AI357" s="28"/>
      <c r="AJ357" s="28"/>
      <c r="AK357" s="28"/>
      <c r="AL357" s="28"/>
      <c r="AM357" s="28"/>
      <c r="AN357" s="28"/>
      <c r="AO357" s="28"/>
      <c r="AP357" s="28"/>
      <c r="AQ357" s="28"/>
      <c r="AR357" s="28"/>
      <c r="AS357" s="28"/>
      <c r="AT357" s="28"/>
      <c r="AU357" s="28"/>
      <c r="AV357" s="28"/>
      <c r="AW357" s="28"/>
      <c r="AX357" s="28"/>
      <c r="AY357" s="28"/>
      <c r="AZ357" s="28"/>
      <c r="BA357" s="28"/>
      <c r="BB357" s="28"/>
      <c r="BC357" s="28"/>
      <c r="BD357" s="28"/>
      <c r="BE357" s="28"/>
      <c r="BF357" s="28"/>
      <c r="BG357" s="28"/>
      <c r="BH357" s="28"/>
      <c r="BI357" s="28"/>
      <c r="BJ357" s="28"/>
      <c r="BK357" s="28"/>
      <c r="BL357" s="28"/>
      <c r="BM357" s="28"/>
      <c r="BN357" s="28"/>
      <c r="BO357" s="28"/>
      <c r="BP357" s="28"/>
      <c r="BQ357" s="28"/>
      <c r="BR357" s="28"/>
      <c r="BS357" s="28"/>
      <c r="BT357" s="28"/>
      <c r="BU357" s="28"/>
      <c r="BV357" s="28"/>
      <c r="BW357" s="28"/>
      <c r="BX357" s="28"/>
    </row>
    <row r="358" spans="1:76">
      <c r="A358" s="4">
        <v>2</v>
      </c>
      <c r="B358" s="52" t="s">
        <v>28</v>
      </c>
      <c r="C358" s="12" t="s">
        <v>1714</v>
      </c>
      <c r="D358" s="12" t="s">
        <v>120</v>
      </c>
      <c r="E358" s="12"/>
      <c r="F358" s="12" t="s">
        <v>101</v>
      </c>
      <c r="G358" s="12"/>
      <c r="H358" s="12"/>
      <c r="I358" s="12"/>
      <c r="J358" s="12" t="s">
        <v>149</v>
      </c>
      <c r="K358" s="45" t="s">
        <v>28</v>
      </c>
      <c r="L358" s="317" t="str">
        <f t="shared" ca="1" si="17"/>
        <v>MPR_PRODUCT_ID INT   not null,</v>
      </c>
      <c r="M358" s="28"/>
      <c r="N358" s="28"/>
      <c r="O358" s="28"/>
      <c r="P358" s="28"/>
      <c r="Q358" s="28"/>
      <c r="R358" s="28"/>
      <c r="S358" s="28"/>
      <c r="T358" s="28"/>
      <c r="U358" s="28"/>
      <c r="V358" s="28"/>
      <c r="W358" s="28"/>
      <c r="X358" s="28"/>
      <c r="Y358" s="28"/>
      <c r="Z358" s="28"/>
      <c r="AA358" s="28"/>
      <c r="AB358" s="28"/>
      <c r="AC358" s="28"/>
      <c r="AD358" s="28"/>
    </row>
    <row r="359" spans="1:76">
      <c r="A359" s="4">
        <v>3</v>
      </c>
      <c r="B359" s="52" t="s">
        <v>352</v>
      </c>
      <c r="C359" s="12" t="s">
        <v>1715</v>
      </c>
      <c r="D359" s="12" t="s">
        <v>123</v>
      </c>
      <c r="E359" s="12" t="s">
        <v>349</v>
      </c>
      <c r="F359" s="12"/>
      <c r="G359" s="12"/>
      <c r="H359" s="12"/>
      <c r="I359" s="12"/>
      <c r="J359" s="12" t="s">
        <v>149</v>
      </c>
      <c r="K359" s="45"/>
      <c r="L359" s="317" t="str">
        <f t="shared" ca="1" si="17"/>
        <v>MPR_PACKPRICE NUMERIC(20,2)   not null,</v>
      </c>
      <c r="M359" s="28"/>
      <c r="N359" s="28"/>
      <c r="O359" s="28"/>
      <c r="P359" s="28"/>
      <c r="Q359" s="28"/>
      <c r="R359" s="28"/>
      <c r="S359" s="28"/>
      <c r="T359" s="28"/>
      <c r="U359" s="28"/>
      <c r="V359" s="28"/>
      <c r="W359" s="28"/>
      <c r="X359" s="28"/>
      <c r="Y359" s="28"/>
      <c r="Z359" s="28"/>
      <c r="AA359" s="28"/>
      <c r="AB359" s="28"/>
      <c r="AC359" s="28"/>
      <c r="AD359" s="28"/>
    </row>
    <row r="360" spans="1:76">
      <c r="A360" s="4">
        <v>4</v>
      </c>
      <c r="B360" s="180" t="s">
        <v>1831</v>
      </c>
      <c r="C360" s="149" t="s">
        <v>1841</v>
      </c>
      <c r="D360" s="149" t="s">
        <v>311</v>
      </c>
      <c r="E360" s="149" t="s">
        <v>1878</v>
      </c>
      <c r="F360" s="149"/>
      <c r="G360" s="149"/>
      <c r="H360" s="149"/>
      <c r="I360" s="149"/>
      <c r="J360" s="149"/>
      <c r="K360" s="151" t="s">
        <v>1835</v>
      </c>
      <c r="L360" s="317" t="str">
        <f t="shared" ca="1" si="17"/>
        <v>MPR_PERCENT NUMERIC(20,18)   ,</v>
      </c>
      <c r="M360" s="28"/>
      <c r="N360" s="28"/>
      <c r="O360" s="28"/>
      <c r="P360" s="28"/>
      <c r="Q360" s="28"/>
      <c r="R360" s="28"/>
      <c r="S360" s="28"/>
      <c r="T360" s="28"/>
      <c r="U360" s="28"/>
      <c r="V360" s="28"/>
      <c r="W360" s="28"/>
      <c r="X360" s="28"/>
      <c r="Y360" s="28"/>
      <c r="Z360" s="28"/>
      <c r="AA360" s="28"/>
      <c r="AB360" s="28"/>
      <c r="AC360" s="28"/>
      <c r="AD360" s="28"/>
    </row>
    <row r="361" spans="1:76">
      <c r="A361" s="4">
        <v>5</v>
      </c>
      <c r="B361" s="180" t="s">
        <v>1832</v>
      </c>
      <c r="C361" s="149" t="s">
        <v>1842</v>
      </c>
      <c r="D361" s="149" t="s">
        <v>311</v>
      </c>
      <c r="E361" s="149" t="s">
        <v>1878</v>
      </c>
      <c r="F361" s="149"/>
      <c r="G361" s="149"/>
      <c r="H361" s="149"/>
      <c r="I361" s="149"/>
      <c r="J361" s="149"/>
      <c r="K361" s="151" t="s">
        <v>1836</v>
      </c>
      <c r="L361" s="317" t="str">
        <f t="shared" ca="1" si="17"/>
        <v>MPR_TOTAL_PERCENT NUMERIC(20,18)   ,</v>
      </c>
      <c r="M361" s="28"/>
      <c r="N361" s="28"/>
      <c r="O361" s="28"/>
      <c r="P361" s="28"/>
      <c r="Q361" s="28"/>
      <c r="R361" s="28"/>
      <c r="S361" s="28"/>
      <c r="T361" s="28"/>
      <c r="U361" s="28"/>
      <c r="V361" s="28"/>
      <c r="W361" s="28"/>
      <c r="X361" s="28"/>
      <c r="Y361" s="28"/>
      <c r="Z361" s="28"/>
      <c r="AA361" s="28"/>
      <c r="AB361" s="28"/>
      <c r="AC361" s="28"/>
      <c r="AD361" s="28"/>
    </row>
    <row r="362" spans="1:76">
      <c r="A362" s="4">
        <v>6</v>
      </c>
      <c r="B362" s="52" t="s">
        <v>133</v>
      </c>
      <c r="C362" s="12" t="s">
        <v>1716</v>
      </c>
      <c r="D362" s="12" t="s">
        <v>998</v>
      </c>
      <c r="E362" s="12"/>
      <c r="F362" s="12"/>
      <c r="G362" s="12"/>
      <c r="H362" s="12"/>
      <c r="I362" s="12"/>
      <c r="J362" s="12" t="s">
        <v>149</v>
      </c>
      <c r="K362" s="12"/>
      <c r="L362" s="317" t="str">
        <f t="shared" ca="1" si="17"/>
        <v>MPR_REGISTOR INT   not null,</v>
      </c>
      <c r="M362" s="28"/>
      <c r="N362" s="28"/>
      <c r="O362" s="28"/>
      <c r="P362" s="28"/>
      <c r="Q362" s="28"/>
      <c r="R362" s="28"/>
      <c r="S362" s="28"/>
      <c r="T362" s="28"/>
      <c r="U362" s="28"/>
      <c r="V362" s="28"/>
      <c r="W362" s="28"/>
      <c r="X362" s="28"/>
      <c r="Y362" s="28"/>
      <c r="Z362" s="28"/>
      <c r="AA362" s="28"/>
      <c r="AB362" s="28"/>
      <c r="AC362" s="28"/>
      <c r="AD362" s="28"/>
    </row>
    <row r="363" spans="1:76">
      <c r="A363" s="4">
        <v>7</v>
      </c>
      <c r="B363" s="52" t="s">
        <v>134</v>
      </c>
      <c r="C363" s="12" t="s">
        <v>1717</v>
      </c>
      <c r="D363" s="12" t="s">
        <v>112</v>
      </c>
      <c r="E363" s="12"/>
      <c r="F363" s="12"/>
      <c r="G363" s="92" t="s">
        <v>235</v>
      </c>
      <c r="H363" s="92"/>
      <c r="I363" s="12"/>
      <c r="J363" s="12" t="s">
        <v>149</v>
      </c>
      <c r="K363" s="12"/>
      <c r="L363" s="317" t="str">
        <f t="shared" ca="1" si="17"/>
        <v xml:space="preserve">MPR_REGIST_DATE DATETIME   not null default GETDATE() </v>
      </c>
      <c r="M363" s="28"/>
      <c r="N363" s="28"/>
      <c r="O363" s="28"/>
      <c r="P363" s="28"/>
      <c r="Q363" s="28"/>
      <c r="R363" s="28"/>
      <c r="S363" s="28"/>
      <c r="T363" s="28"/>
      <c r="U363" s="28"/>
      <c r="V363" s="28"/>
      <c r="W363" s="28"/>
      <c r="X363" s="28"/>
      <c r="Y363" s="28"/>
      <c r="Z363" s="28"/>
      <c r="AA363" s="28"/>
      <c r="AB363" s="28"/>
      <c r="AC363" s="28"/>
      <c r="AD363" s="28"/>
    </row>
    <row r="364" spans="1:76">
      <c r="A364" s="28"/>
      <c r="B364" s="28"/>
      <c r="C364" s="28"/>
      <c r="D364" s="28"/>
      <c r="E364" s="28"/>
      <c r="F364" s="28"/>
      <c r="G364" s="28"/>
      <c r="H364" s="28"/>
      <c r="I364" s="28"/>
      <c r="J364" s="28"/>
      <c r="K364" s="28"/>
      <c r="L364" s="319" t="str">
        <f ca="1">"PRIMARY KEY("&amp;IF(OFFSET(C357,0,3,1,1)="PK",C357&amp;IF(OFFSET(C357,1,3,1,1)="","",","),"")&amp;IF(OFFSET(C357,1,3,1,1)="PK",OFFSET(C357,1,0,1,1)&amp;IF(OFFSET(C357,1,0,1,1)="",",",""),"")&amp;"));"</f>
        <v>PRIMARY KEY(MPR_PACK_ID,MPR_PRODUCT_ID));</v>
      </c>
      <c r="M364" s="28"/>
      <c r="N364" s="28"/>
      <c r="O364" s="28"/>
      <c r="P364" s="28"/>
      <c r="Q364" s="28"/>
      <c r="R364" s="28"/>
      <c r="S364" s="28"/>
      <c r="T364" s="28"/>
      <c r="U364" s="28"/>
      <c r="V364" s="28"/>
      <c r="W364" s="28"/>
      <c r="X364" s="28"/>
      <c r="Y364" s="28"/>
      <c r="Z364" s="28"/>
      <c r="AA364" s="28"/>
      <c r="AB364" s="28"/>
      <c r="AC364" s="28"/>
      <c r="AD364" s="28"/>
    </row>
    <row r="365" spans="1:76" ht="15" customHeight="1">
      <c r="A365" s="28"/>
      <c r="B365" s="28"/>
      <c r="C365" s="28"/>
      <c r="D365" s="28"/>
      <c r="E365" s="28"/>
      <c r="F365" s="28"/>
      <c r="G365" s="28"/>
      <c r="H365" s="28"/>
      <c r="I365" s="28"/>
      <c r="J365" s="28"/>
      <c r="K365" s="28"/>
      <c r="L365" s="319" t="s">
        <v>322</v>
      </c>
      <c r="M365" s="28"/>
      <c r="N365" s="28"/>
      <c r="O365" s="28"/>
      <c r="P365" s="28"/>
      <c r="Q365" s="28"/>
      <c r="R365" s="28"/>
      <c r="S365" s="28"/>
      <c r="T365" s="28"/>
      <c r="U365" s="28"/>
      <c r="V365" s="28"/>
      <c r="W365" s="28"/>
      <c r="X365" s="28"/>
      <c r="Y365" s="28"/>
      <c r="Z365" s="28"/>
      <c r="AA365" s="28"/>
      <c r="AB365" s="28"/>
      <c r="AC365" s="28"/>
      <c r="AD365" s="28"/>
    </row>
    <row r="366" spans="1:76" ht="20.25" customHeight="1">
      <c r="A366" s="539" t="s">
        <v>87</v>
      </c>
      <c r="B366" s="552"/>
      <c r="C366" s="557" t="s">
        <v>159</v>
      </c>
      <c r="D366" s="557"/>
      <c r="E366" s="558" t="s">
        <v>88</v>
      </c>
      <c r="F366" s="558"/>
      <c r="G366" s="284"/>
      <c r="H366" s="284"/>
      <c r="I366" s="284"/>
      <c r="J366" s="284"/>
      <c r="K366" s="559" t="s">
        <v>1721</v>
      </c>
      <c r="L366" s="317" t="str">
        <f>"/*"&amp;C367&amp;"*/"</f>
        <v>/*微信套餐表*/</v>
      </c>
      <c r="M366" s="28"/>
      <c r="N366" s="28"/>
      <c r="O366" s="28"/>
      <c r="P366" s="28"/>
      <c r="Q366" s="28"/>
      <c r="R366" s="28"/>
      <c r="S366" s="28"/>
      <c r="T366" s="28"/>
      <c r="U366" s="28"/>
      <c r="V366" s="28"/>
      <c r="W366" s="28"/>
      <c r="X366" s="28"/>
      <c r="Y366" s="28"/>
      <c r="Z366" s="28"/>
      <c r="AA366" s="28"/>
      <c r="AB366" s="28"/>
      <c r="AC366" s="28"/>
      <c r="AD366" s="28"/>
      <c r="AE366" s="28"/>
      <c r="AF366" s="28"/>
      <c r="AG366" s="28"/>
      <c r="AH366" s="28"/>
      <c r="AI366" s="28"/>
      <c r="AJ366" s="28"/>
      <c r="AK366" s="28"/>
      <c r="AL366" s="28"/>
      <c r="AM366" s="28"/>
      <c r="AN366" s="28"/>
      <c r="AO366" s="28"/>
      <c r="AP366" s="28"/>
      <c r="AQ366" s="28"/>
      <c r="AR366" s="28"/>
      <c r="AS366" s="28"/>
      <c r="AT366" s="28"/>
      <c r="AU366" s="28"/>
      <c r="AV366" s="28"/>
      <c r="AW366" s="28"/>
      <c r="AX366" s="28"/>
      <c r="AY366" s="28"/>
      <c r="AZ366" s="28"/>
      <c r="BA366" s="28"/>
      <c r="BB366" s="28"/>
      <c r="BC366" s="28"/>
      <c r="BD366" s="28"/>
      <c r="BE366" s="28"/>
      <c r="BF366" s="28"/>
      <c r="BG366" s="28"/>
      <c r="BH366" s="28"/>
      <c r="BI366" s="28"/>
      <c r="BJ366" s="28"/>
      <c r="BK366" s="28"/>
      <c r="BL366" s="28"/>
      <c r="BM366" s="28"/>
      <c r="BN366" s="28"/>
      <c r="BO366" s="28"/>
      <c r="BP366" s="28"/>
      <c r="BQ366" s="28"/>
      <c r="BR366" s="28"/>
      <c r="BS366" s="28"/>
      <c r="BT366" s="28"/>
      <c r="BU366" s="28"/>
      <c r="BV366" s="28"/>
      <c r="BW366" s="28"/>
      <c r="BX366" s="28"/>
    </row>
    <row r="367" spans="1:76">
      <c r="A367" s="539" t="s">
        <v>0</v>
      </c>
      <c r="B367" s="552"/>
      <c r="C367" s="557" t="s">
        <v>1720</v>
      </c>
      <c r="D367" s="557"/>
      <c r="E367" s="558" t="s">
        <v>89</v>
      </c>
      <c r="F367" s="558"/>
      <c r="G367" s="284"/>
      <c r="H367" s="284"/>
      <c r="I367" s="284"/>
      <c r="J367" s="284"/>
      <c r="K367" s="559"/>
      <c r="L367" s="317" t="str">
        <f>"/*"&amp;C368&amp;"*/"</f>
        <v>/**/</v>
      </c>
      <c r="M367" s="28"/>
      <c r="N367" s="28"/>
      <c r="O367" s="28"/>
      <c r="P367" s="28"/>
      <c r="Q367" s="28"/>
      <c r="R367" s="28"/>
      <c r="S367" s="28"/>
      <c r="T367" s="28"/>
      <c r="U367" s="28"/>
      <c r="V367" s="28"/>
      <c r="W367" s="28"/>
      <c r="X367" s="28"/>
      <c r="Y367" s="28"/>
      <c r="Z367" s="28"/>
      <c r="AA367" s="28"/>
      <c r="AB367" s="28"/>
      <c r="AC367" s="28"/>
      <c r="AD367" s="28"/>
      <c r="AE367" s="28"/>
      <c r="AF367" s="28"/>
      <c r="AG367" s="28"/>
      <c r="AH367" s="28"/>
      <c r="AI367" s="28"/>
      <c r="AJ367" s="28"/>
      <c r="AK367" s="28"/>
      <c r="AL367" s="28"/>
      <c r="AM367" s="28"/>
      <c r="AN367" s="28"/>
      <c r="AO367" s="28"/>
      <c r="AP367" s="28"/>
      <c r="AQ367" s="28"/>
      <c r="AR367" s="28"/>
      <c r="AS367" s="28"/>
      <c r="AT367" s="28"/>
      <c r="AU367" s="28"/>
      <c r="AV367" s="28"/>
      <c r="AW367" s="28"/>
      <c r="AX367" s="28"/>
      <c r="AY367" s="28"/>
      <c r="AZ367" s="28"/>
      <c r="BA367" s="28"/>
      <c r="BB367" s="28"/>
      <c r="BC367" s="28"/>
      <c r="BD367" s="28"/>
      <c r="BE367" s="28"/>
      <c r="BF367" s="28"/>
      <c r="BG367" s="28"/>
      <c r="BH367" s="28"/>
      <c r="BI367" s="28"/>
      <c r="BJ367" s="28"/>
      <c r="BK367" s="28"/>
      <c r="BL367" s="28"/>
      <c r="BM367" s="28"/>
      <c r="BN367" s="28"/>
      <c r="BO367" s="28"/>
      <c r="BP367" s="28"/>
      <c r="BQ367" s="28"/>
      <c r="BR367" s="28"/>
      <c r="BS367" s="28"/>
      <c r="BT367" s="28"/>
      <c r="BU367" s="28"/>
      <c r="BV367" s="28"/>
      <c r="BW367" s="28"/>
      <c r="BX367" s="28"/>
    </row>
    <row r="368" spans="1:76">
      <c r="A368" s="539" t="s">
        <v>1</v>
      </c>
      <c r="B368" s="552"/>
      <c r="C368" s="570"/>
      <c r="D368" s="542"/>
      <c r="E368" s="542"/>
      <c r="F368" s="542"/>
      <c r="G368" s="542"/>
      <c r="H368" s="542"/>
      <c r="I368" s="542"/>
      <c r="J368" s="542"/>
      <c r="K368" s="542"/>
      <c r="L368" s="318" t="str">
        <f>"if exists (select * from sysobjects where id = object_id(N'["&amp;K366&amp;"]') and OBJECTPROPERTY(id, N'IsUserTable')= 1)"</f>
        <v>if exists (select * from sysobjects where id = object_id(N'[LZ_WEI_PACKAGE]') and OBJECTPROPERTY(id, N'IsUserTable')= 1)</v>
      </c>
      <c r="M368" s="28"/>
      <c r="N368" s="28"/>
      <c r="O368" s="28"/>
      <c r="P368" s="28"/>
      <c r="Q368" s="28"/>
      <c r="R368" s="28"/>
      <c r="S368" s="28"/>
      <c r="T368" s="28"/>
      <c r="U368" s="28"/>
      <c r="V368" s="28"/>
      <c r="W368" s="28"/>
      <c r="X368" s="28"/>
      <c r="Y368" s="28"/>
      <c r="Z368" s="28"/>
      <c r="AA368" s="28"/>
      <c r="AB368" s="28"/>
      <c r="AC368" s="28"/>
      <c r="AD368" s="28"/>
      <c r="AE368" s="28"/>
      <c r="AF368" s="28"/>
      <c r="AG368" s="28"/>
      <c r="AH368" s="28"/>
      <c r="AI368" s="28"/>
      <c r="AJ368" s="28"/>
      <c r="AK368" s="28"/>
      <c r="AL368" s="28"/>
      <c r="AM368" s="28"/>
      <c r="AN368" s="28"/>
      <c r="AO368" s="28"/>
      <c r="AP368" s="28"/>
      <c r="AQ368" s="28"/>
      <c r="AR368" s="28"/>
      <c r="AS368" s="28"/>
      <c r="AT368" s="28"/>
      <c r="AU368" s="28"/>
      <c r="AV368" s="28"/>
      <c r="AW368" s="28"/>
      <c r="AX368" s="28"/>
      <c r="AY368" s="28"/>
      <c r="AZ368" s="28"/>
      <c r="BA368" s="28"/>
      <c r="BB368" s="28"/>
      <c r="BC368" s="28"/>
      <c r="BD368" s="28"/>
      <c r="BE368" s="28"/>
      <c r="BF368" s="28"/>
      <c r="BG368" s="28"/>
      <c r="BH368" s="28"/>
      <c r="BI368" s="28"/>
      <c r="BJ368" s="28"/>
      <c r="BK368" s="28"/>
      <c r="BL368" s="28"/>
      <c r="BM368" s="28"/>
      <c r="BN368" s="28"/>
      <c r="BO368" s="28"/>
      <c r="BP368" s="28"/>
      <c r="BQ368" s="28"/>
      <c r="BR368" s="28"/>
      <c r="BS368" s="28"/>
      <c r="BT368" s="28"/>
      <c r="BU368" s="28"/>
      <c r="BV368" s="28"/>
      <c r="BW368" s="28"/>
      <c r="BX368" s="28"/>
    </row>
    <row r="369" spans="1:76">
      <c r="A369" s="281"/>
      <c r="B369" s="283"/>
      <c r="C369" s="282"/>
      <c r="D369" s="282"/>
      <c r="E369" s="282"/>
      <c r="F369" s="282"/>
      <c r="G369" s="282"/>
      <c r="H369" s="282"/>
      <c r="I369" s="282"/>
      <c r="J369" s="282"/>
      <c r="K369" s="282"/>
      <c r="L369" s="318" t="str">
        <f>"DROP TABLE "&amp;K366</f>
        <v>DROP TABLE LZ_WEI_PACKAGE</v>
      </c>
      <c r="M369" s="28"/>
      <c r="N369" s="28"/>
      <c r="O369" s="28"/>
      <c r="P369" s="28"/>
      <c r="Q369" s="28"/>
      <c r="R369" s="28"/>
      <c r="S369" s="28"/>
      <c r="T369" s="28"/>
      <c r="U369" s="28"/>
      <c r="V369" s="28"/>
      <c r="W369" s="28"/>
      <c r="X369" s="28"/>
      <c r="Y369" s="28"/>
      <c r="Z369" s="28"/>
      <c r="AA369" s="28"/>
      <c r="AB369" s="28"/>
      <c r="AC369" s="28"/>
      <c r="AD369" s="28"/>
      <c r="AE369" s="28"/>
      <c r="AF369" s="28"/>
      <c r="AG369" s="28"/>
      <c r="AH369" s="28"/>
      <c r="AI369" s="28"/>
      <c r="AJ369" s="28"/>
      <c r="AK369" s="28"/>
      <c r="AL369" s="28"/>
      <c r="AM369" s="28"/>
      <c r="AN369" s="28"/>
      <c r="AO369" s="28"/>
      <c r="AP369" s="28"/>
      <c r="AQ369" s="28"/>
      <c r="AR369" s="28"/>
      <c r="AS369" s="28"/>
      <c r="AT369" s="28"/>
      <c r="AU369" s="28"/>
      <c r="AV369" s="28"/>
      <c r="AW369" s="28"/>
      <c r="AX369" s="28"/>
      <c r="AY369" s="28"/>
      <c r="AZ369" s="28"/>
      <c r="BA369" s="28"/>
      <c r="BB369" s="28"/>
      <c r="BC369" s="28"/>
      <c r="BD369" s="28"/>
      <c r="BE369" s="28"/>
      <c r="BF369" s="28"/>
      <c r="BG369" s="28"/>
      <c r="BH369" s="28"/>
      <c r="BI369" s="28"/>
      <c r="BJ369" s="28"/>
      <c r="BK369" s="28"/>
      <c r="BL369" s="28"/>
      <c r="BM369" s="28"/>
      <c r="BN369" s="28"/>
      <c r="BO369" s="28"/>
      <c r="BP369" s="28"/>
      <c r="BQ369" s="28"/>
      <c r="BR369" s="28"/>
      <c r="BS369" s="28"/>
      <c r="BT369" s="28"/>
      <c r="BU369" s="28"/>
      <c r="BV369" s="28"/>
      <c r="BW369" s="28"/>
      <c r="BX369" s="28"/>
    </row>
    <row r="370" spans="1:76">
      <c r="A370" s="1"/>
      <c r="B370" s="50"/>
      <c r="C370" s="1"/>
      <c r="D370" s="2"/>
      <c r="E370" s="1"/>
      <c r="F370" s="1"/>
      <c r="G370" s="1"/>
      <c r="H370" s="1"/>
      <c r="I370" s="1"/>
      <c r="J370" s="1"/>
      <c r="K370" s="1"/>
      <c r="L370" s="319" t="str">
        <f>"GO "</f>
        <v xml:space="preserve">GO </v>
      </c>
      <c r="M370" s="28"/>
      <c r="N370" s="28"/>
      <c r="O370" s="28"/>
      <c r="P370" s="28"/>
      <c r="Q370" s="28"/>
      <c r="R370" s="28"/>
      <c r="S370" s="28"/>
      <c r="T370" s="28"/>
      <c r="U370" s="28"/>
      <c r="V370" s="28"/>
      <c r="W370" s="28"/>
      <c r="X370" s="28"/>
      <c r="Y370" s="28"/>
      <c r="Z370" s="28"/>
      <c r="AA370" s="28"/>
      <c r="AB370" s="28"/>
      <c r="AC370" s="28"/>
      <c r="AD370" s="28"/>
      <c r="AE370" s="28"/>
      <c r="AF370" s="28"/>
      <c r="AG370" s="28"/>
      <c r="AH370" s="28"/>
      <c r="AI370" s="28"/>
      <c r="AJ370" s="28"/>
      <c r="AK370" s="28"/>
      <c r="AL370" s="28"/>
      <c r="AM370" s="28"/>
      <c r="AN370" s="28"/>
      <c r="AO370" s="28"/>
      <c r="AP370" s="28"/>
      <c r="AQ370" s="28"/>
      <c r="AR370" s="28"/>
      <c r="AS370" s="28"/>
      <c r="AT370" s="28"/>
      <c r="AU370" s="28"/>
      <c r="AV370" s="28"/>
      <c r="AW370" s="28"/>
      <c r="AX370" s="28"/>
      <c r="AY370" s="28"/>
      <c r="AZ370" s="28"/>
      <c r="BA370" s="28"/>
      <c r="BB370" s="28"/>
      <c r="BC370" s="28"/>
      <c r="BD370" s="28"/>
      <c r="BE370" s="28"/>
      <c r="BF370" s="28"/>
      <c r="BG370" s="28"/>
      <c r="BH370" s="28"/>
      <c r="BI370" s="28"/>
      <c r="BJ370" s="28"/>
      <c r="BK370" s="28"/>
      <c r="BL370" s="28"/>
      <c r="BM370" s="28"/>
      <c r="BN370" s="28"/>
      <c r="BO370" s="28"/>
      <c r="BP370" s="28"/>
      <c r="BQ370" s="28"/>
      <c r="BR370" s="28"/>
      <c r="BS370" s="28"/>
      <c r="BT370" s="28"/>
      <c r="BU370" s="28"/>
      <c r="BV370" s="28"/>
      <c r="BW370" s="28"/>
      <c r="BX370" s="28"/>
    </row>
    <row r="371" spans="1:76">
      <c r="A371" s="3" t="s">
        <v>2</v>
      </c>
      <c r="B371" s="51" t="s">
        <v>90</v>
      </c>
      <c r="C371" s="3" t="s">
        <v>91</v>
      </c>
      <c r="D371" s="3" t="s">
        <v>3</v>
      </c>
      <c r="E371" s="3" t="s">
        <v>4</v>
      </c>
      <c r="F371" s="3" t="s">
        <v>97</v>
      </c>
      <c r="G371" s="3" t="s">
        <v>234</v>
      </c>
      <c r="H371" s="3" t="s">
        <v>297</v>
      </c>
      <c r="I371" s="3" t="s">
        <v>233</v>
      </c>
      <c r="J371" s="3" t="s">
        <v>92</v>
      </c>
      <c r="K371" s="3" t="s">
        <v>93</v>
      </c>
      <c r="L371" s="317" t="str">
        <f>"CREATE TABLE "&amp;K366&amp;"("</f>
        <v>CREATE TABLE LZ_WEI_PACKAGE(</v>
      </c>
      <c r="M371" s="28"/>
      <c r="N371" s="28"/>
      <c r="O371" s="28"/>
      <c r="P371" s="28"/>
      <c r="Q371" s="28"/>
      <c r="R371" s="28"/>
      <c r="S371" s="28"/>
      <c r="T371" s="28"/>
      <c r="U371" s="28"/>
      <c r="V371" s="28"/>
      <c r="W371" s="28"/>
      <c r="X371" s="28"/>
      <c r="Y371" s="28"/>
      <c r="Z371" s="28"/>
      <c r="AA371" s="28"/>
      <c r="AB371" s="28"/>
      <c r="AC371" s="28"/>
      <c r="AD371" s="28"/>
      <c r="AE371" s="28"/>
      <c r="AF371" s="28"/>
      <c r="AG371" s="28"/>
      <c r="AH371" s="28"/>
      <c r="AI371" s="28"/>
      <c r="AJ371" s="28"/>
      <c r="AK371" s="28"/>
      <c r="AL371" s="28"/>
      <c r="AM371" s="28"/>
      <c r="AN371" s="28"/>
      <c r="AO371" s="28"/>
      <c r="AP371" s="28"/>
      <c r="AQ371" s="28"/>
      <c r="AR371" s="28"/>
      <c r="AS371" s="28"/>
      <c r="AT371" s="28"/>
      <c r="AU371" s="28"/>
      <c r="AV371" s="28"/>
      <c r="AW371" s="28"/>
      <c r="AX371" s="28"/>
      <c r="AY371" s="28"/>
      <c r="AZ371" s="28"/>
      <c r="BA371" s="28"/>
      <c r="BB371" s="28"/>
      <c r="BC371" s="28"/>
      <c r="BD371" s="28"/>
      <c r="BE371" s="28"/>
      <c r="BF371" s="28"/>
      <c r="BG371" s="28"/>
      <c r="BH371" s="28"/>
      <c r="BI371" s="28"/>
      <c r="BJ371" s="28"/>
      <c r="BK371" s="28"/>
      <c r="BL371" s="28"/>
      <c r="BM371" s="28"/>
      <c r="BN371" s="28"/>
      <c r="BO371" s="28"/>
      <c r="BP371" s="28"/>
      <c r="BQ371" s="28"/>
      <c r="BR371" s="28"/>
      <c r="BS371" s="28"/>
      <c r="BT371" s="28"/>
      <c r="BU371" s="28"/>
      <c r="BV371" s="28"/>
      <c r="BW371" s="28"/>
      <c r="BX371" s="28"/>
    </row>
    <row r="372" spans="1:76">
      <c r="A372" s="4">
        <v>1</v>
      </c>
      <c r="B372" s="52" t="s">
        <v>350</v>
      </c>
      <c r="C372" s="12" t="s">
        <v>1739</v>
      </c>
      <c r="D372" s="12" t="s">
        <v>120</v>
      </c>
      <c r="E372" s="12"/>
      <c r="F372" s="12" t="s">
        <v>101</v>
      </c>
      <c r="G372" s="12"/>
      <c r="H372" s="12"/>
      <c r="I372" s="12" t="s">
        <v>236</v>
      </c>
      <c r="J372" s="12" t="s">
        <v>149</v>
      </c>
      <c r="K372" s="45" t="s">
        <v>1650</v>
      </c>
      <c r="L372" s="317" t="str">
        <f t="shared" ref="L372:L383" ca="1" si="18">C372&amp;" "&amp;D372&amp;IF(OR(D372="DATETIME",D372="INT",D372="DATE",D372="TEXT"),E372,"("&amp;E372&amp;")")&amp;" "&amp;" "&amp;H372&amp;" "&amp;J372&amp;IF(G372&lt;&gt;""," default "&amp;G372&amp;" ","")&amp;IF(I372&lt;&gt;""," identity("&amp;I372&amp;") ","")&amp;IF(OFFSET(C372,1,0,1,1)="","",",")</f>
        <v>WEI_PACK_ID INT   not null identity(1,1) ,</v>
      </c>
      <c r="M372" s="28"/>
      <c r="N372" s="28"/>
      <c r="O372" s="28"/>
      <c r="P372" s="28"/>
      <c r="Q372" s="28"/>
      <c r="R372" s="28"/>
      <c r="S372" s="28"/>
      <c r="T372" s="28"/>
      <c r="U372" s="28"/>
      <c r="V372" s="28"/>
      <c r="W372" s="28"/>
      <c r="X372" s="28"/>
      <c r="Y372" s="28"/>
      <c r="Z372" s="28"/>
      <c r="AA372" s="28"/>
      <c r="AB372" s="28"/>
      <c r="AC372" s="28"/>
      <c r="AD372" s="28"/>
      <c r="AE372" s="28"/>
      <c r="AF372" s="28"/>
      <c r="AG372" s="28"/>
      <c r="AH372" s="28"/>
      <c r="AI372" s="28"/>
      <c r="AJ372" s="28"/>
      <c r="AK372" s="28"/>
      <c r="AL372" s="28"/>
      <c r="AM372" s="28"/>
      <c r="AN372" s="28"/>
      <c r="AO372" s="28"/>
      <c r="AP372" s="28"/>
      <c r="AQ372" s="28"/>
      <c r="AR372" s="28"/>
      <c r="AS372" s="28"/>
      <c r="AT372" s="28"/>
      <c r="AU372" s="28"/>
      <c r="AV372" s="28"/>
      <c r="AW372" s="28"/>
      <c r="AX372" s="28"/>
      <c r="AY372" s="28"/>
      <c r="AZ372" s="28"/>
      <c r="BA372" s="28"/>
      <c r="BB372" s="28"/>
      <c r="BC372" s="28"/>
      <c r="BD372" s="28"/>
      <c r="BE372" s="28"/>
      <c r="BF372" s="28"/>
      <c r="BG372" s="28"/>
      <c r="BH372" s="28"/>
      <c r="BI372" s="28"/>
      <c r="BJ372" s="28"/>
      <c r="BK372" s="28"/>
      <c r="BL372" s="28"/>
      <c r="BM372" s="28"/>
      <c r="BN372" s="28"/>
      <c r="BO372" s="28"/>
      <c r="BP372" s="28"/>
      <c r="BQ372" s="28"/>
      <c r="BR372" s="28"/>
      <c r="BS372" s="28"/>
      <c r="BT372" s="28"/>
      <c r="BU372" s="28"/>
      <c r="BV372" s="28"/>
      <c r="BW372" s="28"/>
      <c r="BX372" s="28"/>
    </row>
    <row r="373" spans="1:76">
      <c r="A373" s="4">
        <v>2</v>
      </c>
      <c r="B373" s="52" t="s">
        <v>1629</v>
      </c>
      <c r="C373" s="12" t="s">
        <v>1722</v>
      </c>
      <c r="D373" s="12" t="s">
        <v>998</v>
      </c>
      <c r="E373" s="12"/>
      <c r="F373" s="12"/>
      <c r="G373" s="12"/>
      <c r="H373" s="12"/>
      <c r="I373" s="12"/>
      <c r="J373" s="12" t="s">
        <v>149</v>
      </c>
      <c r="K373" s="45"/>
      <c r="L373" s="317" t="str">
        <f t="shared" ca="1" si="18"/>
        <v>WEI_PARENT_ID INT   not null,</v>
      </c>
      <c r="M373" s="28"/>
      <c r="N373" s="28"/>
      <c r="O373" s="28"/>
      <c r="P373" s="28"/>
      <c r="Q373" s="28"/>
      <c r="R373" s="28"/>
      <c r="S373" s="28"/>
      <c r="T373" s="28"/>
      <c r="U373" s="28"/>
      <c r="V373" s="28"/>
      <c r="W373" s="28"/>
      <c r="X373" s="28"/>
      <c r="Y373" s="28"/>
      <c r="Z373" s="28"/>
      <c r="AA373" s="28"/>
      <c r="AB373" s="28"/>
      <c r="AC373" s="28"/>
      <c r="AD373" s="28"/>
      <c r="AE373" s="28"/>
      <c r="AF373" s="28"/>
      <c r="AG373" s="28"/>
      <c r="AH373" s="28"/>
      <c r="AI373" s="28"/>
      <c r="AJ373" s="28"/>
      <c r="AK373" s="28"/>
      <c r="AL373" s="28"/>
      <c r="AM373" s="28"/>
      <c r="AN373" s="28"/>
      <c r="AO373" s="28"/>
      <c r="AP373" s="28"/>
      <c r="AQ373" s="28"/>
      <c r="AR373" s="28"/>
      <c r="AS373" s="28"/>
      <c r="AT373" s="28"/>
      <c r="AU373" s="28"/>
      <c r="AV373" s="28"/>
      <c r="AW373" s="28"/>
      <c r="AX373" s="28"/>
      <c r="AY373" s="28"/>
      <c r="AZ373" s="28"/>
      <c r="BA373" s="28"/>
      <c r="BB373" s="28"/>
      <c r="BC373" s="28"/>
      <c r="BD373" s="28"/>
      <c r="BE373" s="28"/>
      <c r="BF373" s="28"/>
      <c r="BG373" s="28"/>
      <c r="BH373" s="28"/>
      <c r="BI373" s="28"/>
      <c r="BJ373" s="28"/>
      <c r="BK373" s="28"/>
      <c r="BL373" s="28"/>
      <c r="BM373" s="28"/>
      <c r="BN373" s="28"/>
      <c r="BO373" s="28"/>
      <c r="BP373" s="28"/>
      <c r="BQ373" s="28"/>
      <c r="BR373" s="28"/>
      <c r="BS373" s="28"/>
      <c r="BT373" s="28"/>
      <c r="BU373" s="28"/>
      <c r="BV373" s="28"/>
      <c r="BW373" s="28"/>
      <c r="BX373" s="28"/>
    </row>
    <row r="374" spans="1:76">
      <c r="A374" s="4">
        <v>3</v>
      </c>
      <c r="B374" s="52" t="s">
        <v>1630</v>
      </c>
      <c r="C374" s="12" t="s">
        <v>1723</v>
      </c>
      <c r="D374" s="12" t="s">
        <v>1123</v>
      </c>
      <c r="E374" s="12">
        <v>1</v>
      </c>
      <c r="F374" s="12"/>
      <c r="G374" s="12"/>
      <c r="H374" s="12"/>
      <c r="I374" s="12"/>
      <c r="J374" s="12" t="s">
        <v>149</v>
      </c>
      <c r="K374" s="45" t="s">
        <v>1634</v>
      </c>
      <c r="L374" s="317" t="str">
        <f t="shared" ca="1" si="18"/>
        <v>WEI_ISLEAF CHAR(1)   not null,</v>
      </c>
      <c r="M374" s="28"/>
      <c r="N374" s="28"/>
      <c r="O374" s="28"/>
      <c r="P374" s="28"/>
      <c r="Q374" s="28"/>
      <c r="R374" s="28"/>
      <c r="S374" s="28"/>
      <c r="T374" s="28"/>
      <c r="U374" s="28"/>
      <c r="V374" s="28"/>
      <c r="W374" s="28"/>
      <c r="X374" s="28"/>
      <c r="Y374" s="28"/>
      <c r="Z374" s="28"/>
      <c r="AA374" s="28"/>
      <c r="AB374" s="28"/>
      <c r="AC374" s="28"/>
      <c r="AD374" s="28"/>
      <c r="AE374" s="28"/>
      <c r="AF374" s="28"/>
      <c r="AG374" s="28"/>
      <c r="AH374" s="28"/>
      <c r="AI374" s="28"/>
      <c r="AJ374" s="28"/>
      <c r="AK374" s="28"/>
      <c r="AL374" s="28"/>
      <c r="AM374" s="28"/>
      <c r="AN374" s="28"/>
      <c r="AO374" s="28"/>
      <c r="AP374" s="28"/>
      <c r="AQ374" s="28"/>
      <c r="AR374" s="28"/>
      <c r="AS374" s="28"/>
      <c r="AT374" s="28"/>
      <c r="AU374" s="28"/>
      <c r="AV374" s="28"/>
      <c r="AW374" s="28"/>
      <c r="AX374" s="28"/>
      <c r="AY374" s="28"/>
      <c r="AZ374" s="28"/>
      <c r="BA374" s="28"/>
      <c r="BB374" s="28"/>
      <c r="BC374" s="28"/>
      <c r="BD374" s="28"/>
      <c r="BE374" s="28"/>
      <c r="BF374" s="28"/>
      <c r="BG374" s="28"/>
      <c r="BH374" s="28"/>
      <c r="BI374" s="28"/>
      <c r="BJ374" s="28"/>
      <c r="BK374" s="28"/>
      <c r="BL374" s="28"/>
      <c r="BM374" s="28"/>
      <c r="BN374" s="28"/>
      <c r="BO374" s="28"/>
      <c r="BP374" s="28"/>
      <c r="BQ374" s="28"/>
      <c r="BR374" s="28"/>
      <c r="BS374" s="28"/>
      <c r="BT374" s="28"/>
      <c r="BU374" s="28"/>
      <c r="BV374" s="28"/>
      <c r="BW374" s="28"/>
      <c r="BX374" s="28"/>
    </row>
    <row r="375" spans="1:76">
      <c r="A375" s="4">
        <v>4</v>
      </c>
      <c r="B375" s="52" t="s">
        <v>1631</v>
      </c>
      <c r="C375" s="12" t="s">
        <v>1724</v>
      </c>
      <c r="D375" s="12" t="s">
        <v>1109</v>
      </c>
      <c r="E375" s="12">
        <v>4000</v>
      </c>
      <c r="F375" s="12"/>
      <c r="G375" s="12"/>
      <c r="H375" s="12"/>
      <c r="I375" s="12"/>
      <c r="J375" s="12" t="s">
        <v>149</v>
      </c>
      <c r="K375" s="45"/>
      <c r="L375" s="317" t="str">
        <f t="shared" ca="1" si="18"/>
        <v>WEI_PATH VARCHAR(4000)   not null,</v>
      </c>
      <c r="M375" s="28"/>
      <c r="N375" s="28"/>
      <c r="O375" s="28"/>
      <c r="P375" s="28"/>
      <c r="Q375" s="28"/>
      <c r="R375" s="28"/>
      <c r="S375" s="28"/>
      <c r="T375" s="28"/>
      <c r="U375" s="28"/>
      <c r="V375" s="28"/>
      <c r="W375" s="28"/>
      <c r="X375" s="28"/>
      <c r="Y375" s="28"/>
      <c r="Z375" s="28"/>
      <c r="AA375" s="28"/>
      <c r="AB375" s="28"/>
      <c r="AC375" s="28"/>
      <c r="AD375" s="28"/>
      <c r="AE375" s="28"/>
      <c r="AF375" s="28"/>
      <c r="AG375" s="28"/>
      <c r="AH375" s="28"/>
      <c r="AI375" s="28"/>
      <c r="AJ375" s="28"/>
      <c r="AK375" s="28"/>
      <c r="AL375" s="28"/>
      <c r="AM375" s="28"/>
      <c r="AN375" s="28"/>
      <c r="AO375" s="28"/>
      <c r="AP375" s="28"/>
      <c r="AQ375" s="28"/>
      <c r="AR375" s="28"/>
      <c r="AS375" s="28"/>
      <c r="AT375" s="28"/>
      <c r="AU375" s="28"/>
      <c r="AV375" s="28"/>
      <c r="AW375" s="28"/>
      <c r="AX375" s="28"/>
      <c r="AY375" s="28"/>
      <c r="AZ375" s="28"/>
      <c r="BA375" s="28"/>
      <c r="BB375" s="28"/>
      <c r="BC375" s="28"/>
      <c r="BD375" s="28"/>
      <c r="BE375" s="28"/>
      <c r="BF375" s="28"/>
      <c r="BG375" s="28"/>
      <c r="BH375" s="28"/>
      <c r="BI375" s="28"/>
      <c r="BJ375" s="28"/>
      <c r="BK375" s="28"/>
      <c r="BL375" s="28"/>
      <c r="BM375" s="28"/>
      <c r="BN375" s="28"/>
      <c r="BO375" s="28"/>
      <c r="BP375" s="28"/>
      <c r="BQ375" s="28"/>
      <c r="BR375" s="28"/>
      <c r="BS375" s="28"/>
      <c r="BT375" s="28"/>
      <c r="BU375" s="28"/>
      <c r="BV375" s="28"/>
      <c r="BW375" s="28"/>
      <c r="BX375" s="28"/>
    </row>
    <row r="376" spans="1:76">
      <c r="A376" s="4">
        <v>5</v>
      </c>
      <c r="B376" s="52" t="s">
        <v>1654</v>
      </c>
      <c r="C376" s="12" t="s">
        <v>1725</v>
      </c>
      <c r="D376" s="12" t="s">
        <v>998</v>
      </c>
      <c r="E376" s="12"/>
      <c r="F376" s="12"/>
      <c r="G376" s="12"/>
      <c r="H376" s="12"/>
      <c r="I376" s="12"/>
      <c r="J376" s="12" t="s">
        <v>149</v>
      </c>
      <c r="K376" s="45"/>
      <c r="L376" s="317" t="str">
        <f t="shared" ca="1" si="18"/>
        <v>WEI_LEVEL INT   not null,</v>
      </c>
      <c r="M376" s="28"/>
      <c r="N376" s="28"/>
      <c r="O376" s="28"/>
      <c r="P376" s="28"/>
      <c r="Q376" s="28"/>
      <c r="R376" s="28"/>
      <c r="S376" s="28"/>
      <c r="T376" s="28"/>
      <c r="U376" s="28"/>
      <c r="V376" s="28"/>
      <c r="W376" s="28"/>
      <c r="X376" s="28"/>
      <c r="Y376" s="28"/>
      <c r="Z376" s="28"/>
      <c r="AA376" s="28"/>
      <c r="AB376" s="28"/>
      <c r="AC376" s="28"/>
      <c r="AD376" s="28"/>
      <c r="AE376" s="28"/>
      <c r="AF376" s="28"/>
      <c r="AG376" s="28"/>
      <c r="AH376" s="28"/>
      <c r="AI376" s="28"/>
      <c r="AJ376" s="28"/>
      <c r="AK376" s="28"/>
      <c r="AL376" s="28"/>
      <c r="AM376" s="28"/>
      <c r="AN376" s="28"/>
      <c r="AO376" s="28"/>
      <c r="AP376" s="28"/>
      <c r="AQ376" s="28"/>
      <c r="AR376" s="28"/>
      <c r="AS376" s="28"/>
      <c r="AT376" s="28"/>
      <c r="AU376" s="28"/>
      <c r="AV376" s="28"/>
      <c r="AW376" s="28"/>
      <c r="AX376" s="28"/>
      <c r="AY376" s="28"/>
      <c r="AZ376" s="28"/>
      <c r="BA376" s="28"/>
      <c r="BB376" s="28"/>
      <c r="BC376" s="28"/>
      <c r="BD376" s="28"/>
      <c r="BE376" s="28"/>
      <c r="BF376" s="28"/>
      <c r="BG376" s="28"/>
      <c r="BH376" s="28"/>
      <c r="BI376" s="28"/>
      <c r="BJ376" s="28"/>
      <c r="BK376" s="28"/>
      <c r="BL376" s="28"/>
      <c r="BM376" s="28"/>
      <c r="BN376" s="28"/>
      <c r="BO376" s="28"/>
      <c r="BP376" s="28"/>
      <c r="BQ376" s="28"/>
      <c r="BR376" s="28"/>
      <c r="BS376" s="28"/>
      <c r="BT376" s="28"/>
      <c r="BU376" s="28"/>
      <c r="BV376" s="28"/>
      <c r="BW376" s="28"/>
      <c r="BX376" s="28"/>
    </row>
    <row r="377" spans="1:76">
      <c r="A377" s="4">
        <v>2</v>
      </c>
      <c r="B377" s="52" t="s">
        <v>45</v>
      </c>
      <c r="C377" s="12" t="s">
        <v>1726</v>
      </c>
      <c r="D377" s="12" t="s">
        <v>95</v>
      </c>
      <c r="E377" s="12">
        <v>40</v>
      </c>
      <c r="F377" s="12"/>
      <c r="G377" s="12"/>
      <c r="H377" s="12"/>
      <c r="I377" s="12"/>
      <c r="J377" s="12" t="s">
        <v>149</v>
      </c>
      <c r="K377" s="45"/>
      <c r="L377" s="317" t="str">
        <f t="shared" ca="1" si="18"/>
        <v>WEI_PACK_NAME NVARCHAR(40)   not null,</v>
      </c>
      <c r="M377" s="28"/>
      <c r="N377" s="28"/>
      <c r="O377" s="28"/>
      <c r="P377" s="28"/>
      <c r="Q377" s="28"/>
      <c r="R377" s="28"/>
      <c r="S377" s="28"/>
      <c r="T377" s="28"/>
      <c r="U377" s="28"/>
      <c r="V377" s="28"/>
      <c r="W377" s="28"/>
      <c r="X377" s="28"/>
      <c r="Y377" s="28"/>
      <c r="Z377" s="28"/>
      <c r="AA377" s="28"/>
      <c r="AB377" s="28"/>
      <c r="AC377" s="28"/>
      <c r="AD377" s="28"/>
      <c r="AE377" s="28"/>
      <c r="AF377" s="28"/>
      <c r="AG377" s="28"/>
      <c r="AH377" s="28"/>
      <c r="AI377" s="28"/>
      <c r="AJ377" s="28"/>
      <c r="AK377" s="28"/>
      <c r="AL377" s="28"/>
      <c r="AM377" s="28"/>
      <c r="AN377" s="28"/>
      <c r="AO377" s="28"/>
      <c r="AP377" s="28"/>
      <c r="AQ377" s="28"/>
      <c r="AR377" s="28"/>
      <c r="AS377" s="28"/>
      <c r="AT377" s="28"/>
      <c r="AU377" s="28"/>
      <c r="AV377" s="28"/>
      <c r="AW377" s="28"/>
      <c r="AX377" s="28"/>
      <c r="AY377" s="28"/>
      <c r="AZ377" s="28"/>
      <c r="BA377" s="28"/>
      <c r="BB377" s="28"/>
      <c r="BC377" s="28"/>
      <c r="BD377" s="28"/>
      <c r="BE377" s="28"/>
      <c r="BF377" s="28"/>
      <c r="BG377" s="28"/>
      <c r="BH377" s="28"/>
      <c r="BI377" s="28"/>
      <c r="BJ377" s="28"/>
      <c r="BK377" s="28"/>
      <c r="BL377" s="28"/>
      <c r="BM377" s="28"/>
      <c r="BN377" s="28"/>
      <c r="BO377" s="28"/>
      <c r="BP377" s="28"/>
      <c r="BQ377" s="28"/>
      <c r="BR377" s="28"/>
      <c r="BS377" s="28"/>
      <c r="BT377" s="28"/>
      <c r="BU377" s="28"/>
      <c r="BV377" s="28"/>
      <c r="BW377" s="28"/>
      <c r="BX377" s="28"/>
    </row>
    <row r="378" spans="1:76">
      <c r="A378" s="4">
        <v>3</v>
      </c>
      <c r="B378" s="52" t="s">
        <v>182</v>
      </c>
      <c r="C378" s="12" t="s">
        <v>1727</v>
      </c>
      <c r="D378" s="12" t="s">
        <v>120</v>
      </c>
      <c r="E378" s="12"/>
      <c r="F378" s="12"/>
      <c r="G378" s="12"/>
      <c r="H378" s="12"/>
      <c r="I378" s="12"/>
      <c r="J378" s="12" t="s">
        <v>488</v>
      </c>
      <c r="K378" s="45" t="s">
        <v>1501</v>
      </c>
      <c r="L378" s="317" t="str">
        <f t="shared" ca="1" si="18"/>
        <v>WEI_PACK_TYPEID INT   not null,</v>
      </c>
      <c r="M378" s="28"/>
      <c r="N378" s="28"/>
      <c r="O378" s="28"/>
      <c r="P378" s="28"/>
      <c r="Q378" s="28"/>
      <c r="R378" s="28"/>
      <c r="S378" s="28"/>
      <c r="T378" s="28"/>
      <c r="U378" s="28"/>
      <c r="V378" s="28"/>
      <c r="W378" s="28"/>
      <c r="X378" s="28"/>
      <c r="Y378" s="28"/>
      <c r="Z378" s="28"/>
      <c r="AA378" s="28"/>
      <c r="AB378" s="28"/>
      <c r="AC378" s="28"/>
      <c r="AD378" s="28"/>
      <c r="AE378" s="28"/>
      <c r="AF378" s="28"/>
      <c r="AG378" s="28"/>
      <c r="AH378" s="28"/>
      <c r="AI378" s="28"/>
      <c r="AJ378" s="28"/>
      <c r="AK378" s="28"/>
      <c r="AL378" s="28"/>
      <c r="AM378" s="28"/>
      <c r="AN378" s="28"/>
      <c r="AO378" s="28"/>
      <c r="AP378" s="28"/>
      <c r="AQ378" s="28"/>
      <c r="AR378" s="28"/>
      <c r="AS378" s="28"/>
      <c r="AT378" s="28"/>
      <c r="AU378" s="28"/>
      <c r="AV378" s="28"/>
      <c r="AW378" s="28"/>
      <c r="AX378" s="28"/>
      <c r="AY378" s="28"/>
      <c r="AZ378" s="28"/>
      <c r="BA378" s="28"/>
      <c r="BB378" s="28"/>
      <c r="BC378" s="28"/>
      <c r="BD378" s="28"/>
      <c r="BE378" s="28"/>
      <c r="BF378" s="28"/>
      <c r="BG378" s="28"/>
      <c r="BH378" s="28"/>
      <c r="BI378" s="28"/>
      <c r="BJ378" s="28"/>
      <c r="BK378" s="28"/>
      <c r="BL378" s="28"/>
      <c r="BM378" s="28"/>
      <c r="BN378" s="28"/>
      <c r="BO378" s="28"/>
      <c r="BP378" s="28"/>
      <c r="BQ378" s="28"/>
      <c r="BR378" s="28"/>
      <c r="BS378" s="28"/>
      <c r="BT378" s="28"/>
      <c r="BU378" s="28"/>
      <c r="BV378" s="28"/>
      <c r="BW378" s="28"/>
      <c r="BX378" s="28"/>
    </row>
    <row r="379" spans="1:76">
      <c r="A379" s="4">
        <v>4</v>
      </c>
      <c r="B379" s="52" t="s">
        <v>1489</v>
      </c>
      <c r="C379" s="12" t="s">
        <v>1728</v>
      </c>
      <c r="D379" s="12" t="s">
        <v>123</v>
      </c>
      <c r="E379" s="60" t="s">
        <v>227</v>
      </c>
      <c r="F379" s="12"/>
      <c r="G379" s="12"/>
      <c r="H379" s="12"/>
      <c r="I379" s="12"/>
      <c r="J379" s="12" t="s">
        <v>149</v>
      </c>
      <c r="K379" s="45"/>
      <c r="L379" s="317" t="str">
        <f t="shared" ca="1" si="18"/>
        <v>WEI_PACK_PRICE NUMERIC(20,2)   not null,</v>
      </c>
      <c r="M379" s="28"/>
      <c r="N379" s="28"/>
      <c r="O379" s="28"/>
      <c r="P379" s="28"/>
      <c r="Q379" s="28"/>
      <c r="R379" s="28"/>
      <c r="S379" s="28"/>
      <c r="T379" s="28"/>
      <c r="U379" s="28"/>
      <c r="V379" s="28"/>
      <c r="W379" s="28"/>
      <c r="X379" s="28"/>
      <c r="Y379" s="28"/>
      <c r="Z379" s="28"/>
      <c r="AA379" s="28"/>
      <c r="AB379" s="28"/>
      <c r="AC379" s="28"/>
      <c r="AD379" s="28"/>
      <c r="AE379" s="28"/>
      <c r="AF379" s="28"/>
      <c r="AG379" s="28"/>
      <c r="AH379" s="28"/>
      <c r="AI379" s="28"/>
      <c r="AJ379" s="28"/>
      <c r="AK379" s="28"/>
      <c r="AL379" s="28"/>
      <c r="AM379" s="28"/>
      <c r="AN379" s="28"/>
      <c r="AO379" s="28"/>
      <c r="AP379" s="28"/>
      <c r="AQ379" s="28"/>
      <c r="AR379" s="28"/>
      <c r="AS379" s="28"/>
      <c r="AT379" s="28"/>
      <c r="AU379" s="28"/>
      <c r="AV379" s="28"/>
      <c r="AW379" s="28"/>
      <c r="AX379" s="28"/>
      <c r="AY379" s="28"/>
      <c r="AZ379" s="28"/>
      <c r="BA379" s="28"/>
      <c r="BB379" s="28"/>
      <c r="BC379" s="28"/>
      <c r="BD379" s="28"/>
      <c r="BE379" s="28"/>
      <c r="BF379" s="28"/>
      <c r="BG379" s="28"/>
      <c r="BH379" s="28"/>
      <c r="BI379" s="28"/>
      <c r="BJ379" s="28"/>
      <c r="BK379" s="28"/>
      <c r="BL379" s="28"/>
      <c r="BM379" s="28"/>
      <c r="BN379" s="28"/>
      <c r="BO379" s="28"/>
      <c r="BP379" s="28"/>
      <c r="BQ379" s="28"/>
      <c r="BR379" s="28"/>
      <c r="BS379" s="28"/>
      <c r="BT379" s="28"/>
      <c r="BU379" s="28"/>
      <c r="BV379" s="28"/>
      <c r="BW379" s="28"/>
      <c r="BX379" s="28"/>
    </row>
    <row r="380" spans="1:76">
      <c r="A380" s="4">
        <v>5</v>
      </c>
      <c r="B380" s="52" t="s">
        <v>125</v>
      </c>
      <c r="C380" s="12" t="s">
        <v>1729</v>
      </c>
      <c r="D380" s="12" t="s">
        <v>95</v>
      </c>
      <c r="E380" s="12">
        <v>200</v>
      </c>
      <c r="F380" s="12"/>
      <c r="G380" s="12"/>
      <c r="H380" s="12"/>
      <c r="I380" s="12"/>
      <c r="J380" s="12" t="s">
        <v>149</v>
      </c>
      <c r="K380" s="13"/>
      <c r="L380" s="317" t="str">
        <f t="shared" ca="1" si="18"/>
        <v>WEI_DESC NVARCHAR(200)   not null,</v>
      </c>
      <c r="M380" s="28"/>
      <c r="N380" s="28"/>
      <c r="O380" s="28"/>
      <c r="P380" s="28"/>
      <c r="Q380" s="28"/>
      <c r="R380" s="28"/>
      <c r="S380" s="28"/>
      <c r="T380" s="28"/>
      <c r="U380" s="28"/>
      <c r="V380" s="28"/>
      <c r="W380" s="28"/>
      <c r="X380" s="28"/>
      <c r="Y380" s="28"/>
      <c r="Z380" s="28"/>
      <c r="AA380" s="28"/>
      <c r="AB380" s="28"/>
      <c r="AC380" s="28"/>
      <c r="AD380" s="28"/>
      <c r="AE380" s="28"/>
      <c r="AF380" s="28"/>
      <c r="AG380" s="28"/>
      <c r="AH380" s="28"/>
      <c r="AI380" s="28"/>
      <c r="AJ380" s="28"/>
      <c r="AK380" s="28"/>
      <c r="AL380" s="28"/>
      <c r="AM380" s="28"/>
      <c r="AN380" s="28"/>
      <c r="AO380" s="28"/>
      <c r="AP380" s="28"/>
      <c r="AQ380" s="28"/>
      <c r="AR380" s="28"/>
      <c r="AS380" s="28"/>
      <c r="AT380" s="28"/>
      <c r="AU380" s="28"/>
      <c r="AV380" s="28"/>
      <c r="AW380" s="28"/>
      <c r="AX380" s="28"/>
      <c r="AY380" s="28"/>
      <c r="AZ380" s="28"/>
      <c r="BA380" s="28"/>
      <c r="BB380" s="28"/>
      <c r="BC380" s="28"/>
      <c r="BD380" s="28"/>
      <c r="BE380" s="28"/>
      <c r="BF380" s="28"/>
      <c r="BG380" s="28"/>
      <c r="BH380" s="28"/>
      <c r="BI380" s="28"/>
      <c r="BJ380" s="28"/>
      <c r="BK380" s="28"/>
      <c r="BL380" s="28"/>
      <c r="BM380" s="28"/>
      <c r="BN380" s="28"/>
      <c r="BO380" s="28"/>
      <c r="BP380" s="28"/>
      <c r="BQ380" s="28"/>
      <c r="BR380" s="28"/>
      <c r="BS380" s="28"/>
      <c r="BT380" s="28"/>
      <c r="BU380" s="28"/>
      <c r="BV380" s="28"/>
      <c r="BW380" s="28"/>
      <c r="BX380" s="28"/>
    </row>
    <row r="381" spans="1:76">
      <c r="A381" s="4">
        <v>6</v>
      </c>
      <c r="B381" s="52" t="s">
        <v>42</v>
      </c>
      <c r="C381" s="12" t="s">
        <v>1730</v>
      </c>
      <c r="D381" s="12" t="s">
        <v>95</v>
      </c>
      <c r="E381" s="12">
        <v>20</v>
      </c>
      <c r="F381" s="12"/>
      <c r="G381" s="12"/>
      <c r="H381" s="12"/>
      <c r="I381" s="12"/>
      <c r="J381" s="12"/>
      <c r="K381" s="45" t="s">
        <v>382</v>
      </c>
      <c r="L381" s="317" t="str">
        <f t="shared" ca="1" si="18"/>
        <v>WEI_STATUS NVARCHAR(20)   ,</v>
      </c>
      <c r="M381" s="28"/>
      <c r="N381" s="28"/>
      <c r="O381" s="28"/>
      <c r="P381" s="28"/>
      <c r="Q381" s="28"/>
      <c r="R381" s="28"/>
      <c r="S381" s="28"/>
      <c r="T381" s="28"/>
      <c r="U381" s="28"/>
      <c r="V381" s="28"/>
      <c r="W381" s="28"/>
      <c r="X381" s="28"/>
      <c r="Y381" s="28"/>
      <c r="Z381" s="28"/>
      <c r="AA381" s="28"/>
      <c r="AB381" s="28"/>
      <c r="AC381" s="28"/>
      <c r="AD381" s="28"/>
      <c r="AE381" s="28"/>
      <c r="AF381" s="28"/>
      <c r="AG381" s="28"/>
      <c r="AH381" s="28"/>
      <c r="AI381" s="28"/>
      <c r="AJ381" s="28"/>
      <c r="AK381" s="28"/>
      <c r="AL381" s="28"/>
      <c r="AM381" s="28"/>
      <c r="AN381" s="28"/>
      <c r="AO381" s="28"/>
      <c r="AP381" s="28"/>
      <c r="AQ381" s="28"/>
      <c r="AR381" s="28"/>
      <c r="AS381" s="28"/>
      <c r="AT381" s="28"/>
      <c r="AU381" s="28"/>
      <c r="AV381" s="28"/>
      <c r="AW381" s="28"/>
      <c r="AX381" s="28"/>
      <c r="AY381" s="28"/>
      <c r="AZ381" s="28"/>
      <c r="BA381" s="28"/>
      <c r="BB381" s="28"/>
      <c r="BC381" s="28"/>
      <c r="BD381" s="28"/>
      <c r="BE381" s="28"/>
      <c r="BF381" s="28"/>
      <c r="BG381" s="28"/>
      <c r="BH381" s="28"/>
      <c r="BI381" s="28"/>
      <c r="BJ381" s="28"/>
      <c r="BK381" s="28"/>
      <c r="BL381" s="28"/>
      <c r="BM381" s="28"/>
      <c r="BN381" s="28"/>
      <c r="BO381" s="28"/>
      <c r="BP381" s="28"/>
      <c r="BQ381" s="28"/>
      <c r="BR381" s="28"/>
      <c r="BS381" s="28"/>
      <c r="BT381" s="28"/>
      <c r="BU381" s="28"/>
      <c r="BV381" s="28"/>
      <c r="BW381" s="28"/>
      <c r="BX381" s="28"/>
    </row>
    <row r="382" spans="1:76">
      <c r="A382" s="4">
        <v>7</v>
      </c>
      <c r="B382" s="52" t="s">
        <v>133</v>
      </c>
      <c r="C382" s="12" t="s">
        <v>1731</v>
      </c>
      <c r="D382" s="12" t="s">
        <v>998</v>
      </c>
      <c r="E382" s="12"/>
      <c r="F382" s="12"/>
      <c r="G382" s="12"/>
      <c r="H382" s="12"/>
      <c r="I382" s="12"/>
      <c r="J382" s="12" t="s">
        <v>149</v>
      </c>
      <c r="K382" s="12"/>
      <c r="L382" s="317" t="str">
        <f t="shared" ca="1" si="18"/>
        <v>WEI_REGISTOR INT   not null,</v>
      </c>
      <c r="M382" s="28"/>
      <c r="N382" s="28"/>
      <c r="O382" s="28"/>
      <c r="P382" s="28"/>
      <c r="Q382" s="28"/>
      <c r="R382" s="28"/>
      <c r="S382" s="28"/>
      <c r="T382" s="28"/>
      <c r="U382" s="28"/>
      <c r="V382" s="28"/>
      <c r="W382" s="28"/>
      <c r="X382" s="28"/>
      <c r="Y382" s="28"/>
      <c r="Z382" s="28"/>
      <c r="AA382" s="28"/>
      <c r="AB382" s="28"/>
      <c r="AC382" s="28"/>
      <c r="AD382" s="28"/>
      <c r="AE382" s="28"/>
      <c r="AF382" s="28"/>
      <c r="AG382" s="28"/>
      <c r="AH382" s="28"/>
      <c r="AI382" s="28"/>
      <c r="AJ382" s="28"/>
      <c r="AK382" s="28"/>
      <c r="AL382" s="28"/>
      <c r="AM382" s="28"/>
      <c r="AN382" s="28"/>
      <c r="AO382" s="28"/>
      <c r="AP382" s="28"/>
      <c r="AQ382" s="28"/>
      <c r="AR382" s="28"/>
      <c r="AS382" s="28"/>
      <c r="AT382" s="28"/>
      <c r="AU382" s="28"/>
      <c r="AV382" s="28"/>
      <c r="AW382" s="28"/>
      <c r="AX382" s="28"/>
      <c r="AY382" s="28"/>
      <c r="AZ382" s="28"/>
      <c r="BA382" s="28"/>
      <c r="BB382" s="28"/>
      <c r="BC382" s="28"/>
      <c r="BD382" s="28"/>
      <c r="BE382" s="28"/>
      <c r="BF382" s="28"/>
      <c r="BG382" s="28"/>
      <c r="BH382" s="28"/>
      <c r="BI382" s="28"/>
      <c r="BJ382" s="28"/>
      <c r="BK382" s="28"/>
      <c r="BL382" s="28"/>
      <c r="BM382" s="28"/>
      <c r="BN382" s="28"/>
      <c r="BO382" s="28"/>
      <c r="BP382" s="28"/>
      <c r="BQ382" s="28"/>
      <c r="BR382" s="28"/>
      <c r="BS382" s="28"/>
      <c r="BT382" s="28"/>
      <c r="BU382" s="28"/>
      <c r="BV382" s="28"/>
      <c r="BW382" s="28"/>
      <c r="BX382" s="28"/>
    </row>
    <row r="383" spans="1:76">
      <c r="A383" s="4">
        <v>8</v>
      </c>
      <c r="B383" s="52" t="s">
        <v>134</v>
      </c>
      <c r="C383" s="12" t="s">
        <v>1732</v>
      </c>
      <c r="D383" s="12" t="s">
        <v>112</v>
      </c>
      <c r="E383" s="12"/>
      <c r="F383" s="12"/>
      <c r="G383" s="92" t="s">
        <v>235</v>
      </c>
      <c r="H383" s="92"/>
      <c r="I383" s="12"/>
      <c r="J383" s="12" t="s">
        <v>149</v>
      </c>
      <c r="K383" s="12"/>
      <c r="L383" s="317" t="str">
        <f t="shared" ca="1" si="18"/>
        <v xml:space="preserve">WEI_REGIST_DATE DATETIME   not null default GETDATE() </v>
      </c>
      <c r="M383" s="28"/>
      <c r="N383" s="28"/>
      <c r="O383" s="28"/>
      <c r="P383" s="28"/>
      <c r="Q383" s="28"/>
      <c r="R383" s="28"/>
      <c r="S383" s="28"/>
      <c r="T383" s="28"/>
      <c r="U383" s="28"/>
      <c r="V383" s="28"/>
      <c r="W383" s="28"/>
      <c r="X383" s="28"/>
      <c r="Y383" s="28"/>
      <c r="Z383" s="28"/>
      <c r="AA383" s="28"/>
      <c r="AB383" s="28"/>
      <c r="AC383" s="28"/>
      <c r="AD383" s="28"/>
      <c r="AE383" s="28"/>
      <c r="AF383" s="28"/>
      <c r="AG383" s="28"/>
      <c r="AH383" s="28"/>
      <c r="AI383" s="28"/>
      <c r="AJ383" s="28"/>
      <c r="AK383" s="28"/>
      <c r="AL383" s="28"/>
      <c r="AM383" s="28"/>
      <c r="AN383" s="28"/>
      <c r="AO383" s="28"/>
      <c r="AP383" s="28"/>
      <c r="AQ383" s="28"/>
      <c r="AR383" s="28"/>
      <c r="AS383" s="28"/>
      <c r="AT383" s="28"/>
      <c r="AU383" s="28"/>
      <c r="AV383" s="28"/>
      <c r="AW383" s="28"/>
      <c r="AX383" s="28"/>
      <c r="AY383" s="28"/>
      <c r="AZ383" s="28"/>
      <c r="BA383" s="28"/>
      <c r="BB383" s="28"/>
      <c r="BC383" s="28"/>
      <c r="BD383" s="28"/>
      <c r="BE383" s="28"/>
      <c r="BF383" s="28"/>
      <c r="BG383" s="28"/>
      <c r="BH383" s="28"/>
      <c r="BI383" s="28"/>
      <c r="BJ383" s="28"/>
      <c r="BK383" s="28"/>
      <c r="BL383" s="28"/>
      <c r="BM383" s="28"/>
      <c r="BN383" s="28"/>
      <c r="BO383" s="28"/>
      <c r="BP383" s="28"/>
      <c r="BQ383" s="28"/>
      <c r="BR383" s="28"/>
      <c r="BS383" s="28"/>
      <c r="BT383" s="28"/>
      <c r="BU383" s="28"/>
      <c r="BV383" s="28"/>
      <c r="BW383" s="28"/>
      <c r="BX383" s="28"/>
    </row>
    <row r="384" spans="1:76">
      <c r="A384" s="28"/>
      <c r="B384" s="28"/>
      <c r="C384" s="28"/>
      <c r="D384" s="28"/>
      <c r="E384" s="28"/>
      <c r="F384" s="28"/>
      <c r="G384" s="28"/>
      <c r="H384" s="28"/>
      <c r="I384" s="28"/>
      <c r="J384" s="28"/>
      <c r="K384" s="28"/>
      <c r="L384" s="319" t="str">
        <f ca="1">"PRIMARY KEY("&amp;IF(OFFSET(C372,0,3,1,1)="PK",C372&amp;IF(OFFSET(C372,1,3,1,1)="","",","),"")&amp;IF(OFFSET(C372,1,3,1,1)="PK",OFFSET(C372,1,0,1,1)&amp;IF(OFFSET(C372,1,0,1,1)="",",",""),"")&amp;"));"</f>
        <v>PRIMARY KEY(WEI_PACK_ID));</v>
      </c>
      <c r="M384" s="28"/>
      <c r="N384" s="28"/>
      <c r="O384" s="28"/>
      <c r="P384" s="28"/>
      <c r="Q384" s="28"/>
      <c r="R384" s="28"/>
      <c r="S384" s="28"/>
      <c r="T384" s="28"/>
      <c r="U384" s="28"/>
      <c r="V384" s="28"/>
      <c r="W384" s="28"/>
      <c r="X384" s="28"/>
      <c r="Y384" s="28"/>
      <c r="Z384" s="28"/>
      <c r="AA384" s="28"/>
      <c r="AB384" s="28"/>
      <c r="AC384" s="28"/>
      <c r="AD384" s="28"/>
      <c r="AE384" s="28"/>
      <c r="AF384" s="28"/>
      <c r="AG384" s="28"/>
      <c r="AH384" s="28"/>
      <c r="AI384" s="28"/>
      <c r="AJ384" s="28"/>
      <c r="AK384" s="28"/>
      <c r="AL384" s="28"/>
      <c r="AM384" s="28"/>
      <c r="AN384" s="28"/>
      <c r="AO384" s="28"/>
      <c r="AP384" s="28"/>
      <c r="AQ384" s="28"/>
      <c r="AR384" s="28"/>
      <c r="AS384" s="28"/>
      <c r="AT384" s="28"/>
      <c r="AU384" s="28"/>
      <c r="AV384" s="28"/>
      <c r="AW384" s="28"/>
      <c r="AX384" s="28"/>
      <c r="AY384" s="28"/>
      <c r="AZ384" s="28"/>
      <c r="BA384" s="28"/>
      <c r="BB384" s="28"/>
      <c r="BC384" s="28"/>
      <c r="BD384" s="28"/>
      <c r="BE384" s="28"/>
      <c r="BF384" s="28"/>
      <c r="BG384" s="28"/>
      <c r="BH384" s="28"/>
      <c r="BI384" s="28"/>
      <c r="BJ384" s="28"/>
      <c r="BK384" s="28"/>
      <c r="BL384" s="28"/>
      <c r="BM384" s="28"/>
      <c r="BN384" s="28"/>
      <c r="BO384" s="28"/>
      <c r="BP384" s="28"/>
      <c r="BQ384" s="28"/>
      <c r="BR384" s="28"/>
      <c r="BS384" s="28"/>
      <c r="BT384" s="28"/>
      <c r="BU384" s="28"/>
      <c r="BV384" s="28"/>
      <c r="BW384" s="28"/>
      <c r="BX384" s="28"/>
    </row>
    <row r="385" spans="1:76">
      <c r="B385" s="28"/>
      <c r="C385" s="28"/>
      <c r="D385" s="28"/>
      <c r="E385" s="28"/>
      <c r="F385" s="28"/>
      <c r="G385" s="28"/>
      <c r="H385" s="28"/>
      <c r="I385" s="28"/>
      <c r="J385" s="28"/>
      <c r="K385" s="28"/>
      <c r="L385" s="319" t="s">
        <v>322</v>
      </c>
      <c r="M385" s="28"/>
      <c r="N385" s="28"/>
      <c r="O385" s="28"/>
      <c r="P385" s="28"/>
      <c r="Q385" s="28"/>
      <c r="R385" s="28"/>
      <c r="S385" s="28"/>
      <c r="T385" s="28"/>
      <c r="U385" s="28"/>
      <c r="V385" s="28"/>
      <c r="W385" s="28"/>
      <c r="X385" s="28"/>
      <c r="Y385" s="28"/>
      <c r="Z385" s="28"/>
      <c r="AA385" s="28"/>
      <c r="AB385" s="28"/>
      <c r="AC385" s="28"/>
      <c r="AD385" s="28"/>
      <c r="AE385" s="28"/>
      <c r="AF385" s="28"/>
      <c r="AG385" s="28"/>
      <c r="AH385" s="28"/>
      <c r="AI385" s="28"/>
      <c r="AJ385" s="28"/>
      <c r="AK385" s="28"/>
      <c r="AL385" s="28"/>
      <c r="AM385" s="28"/>
      <c r="AN385" s="28"/>
      <c r="AO385" s="28"/>
      <c r="AP385" s="28"/>
      <c r="AQ385" s="28"/>
      <c r="AR385" s="28"/>
      <c r="AS385" s="28"/>
      <c r="AT385" s="28"/>
      <c r="AU385" s="28"/>
      <c r="AV385" s="28"/>
      <c r="AW385" s="28"/>
      <c r="AX385" s="28"/>
      <c r="AY385" s="28"/>
      <c r="AZ385" s="28"/>
      <c r="BA385" s="28"/>
      <c r="BB385" s="28"/>
      <c r="BC385" s="28"/>
      <c r="BD385" s="28"/>
      <c r="BE385" s="28"/>
      <c r="BF385" s="28"/>
      <c r="BG385" s="28"/>
      <c r="BH385" s="28"/>
      <c r="BI385" s="28"/>
      <c r="BJ385" s="28"/>
      <c r="BK385" s="28"/>
      <c r="BL385" s="28"/>
      <c r="BM385" s="28"/>
      <c r="BN385" s="28"/>
      <c r="BO385" s="28"/>
      <c r="BP385" s="28"/>
      <c r="BQ385" s="28"/>
      <c r="BR385" s="28"/>
      <c r="BS385" s="28"/>
      <c r="BT385" s="28"/>
      <c r="BU385" s="28"/>
      <c r="BV385" s="28"/>
      <c r="BW385" s="28"/>
      <c r="BX385" s="28"/>
    </row>
    <row r="386" spans="1:76">
      <c r="A386" s="539" t="s">
        <v>87</v>
      </c>
      <c r="B386" s="540"/>
      <c r="C386" s="553" t="s">
        <v>159</v>
      </c>
      <c r="D386" s="554"/>
      <c r="E386" s="539" t="s">
        <v>88</v>
      </c>
      <c r="F386" s="540"/>
      <c r="G386" s="284"/>
      <c r="H386" s="284"/>
      <c r="I386" s="284"/>
      <c r="J386" s="284"/>
      <c r="K386" s="555" t="s">
        <v>1851</v>
      </c>
      <c r="L386" s="317" t="str">
        <f>"/*"&amp;C387&amp;"*/"</f>
        <v>/*微信套餐（叶子）-产品关系表*/</v>
      </c>
      <c r="M386" s="28"/>
      <c r="N386" s="28"/>
      <c r="O386" s="28"/>
      <c r="P386" s="28"/>
      <c r="Q386" s="28"/>
      <c r="R386" s="28"/>
      <c r="S386" s="28"/>
      <c r="T386" s="28"/>
      <c r="U386" s="28"/>
      <c r="V386" s="28"/>
      <c r="W386" s="28"/>
      <c r="X386" s="28"/>
      <c r="Y386" s="28"/>
      <c r="Z386" s="28"/>
      <c r="AA386" s="28"/>
      <c r="AB386" s="28"/>
      <c r="AC386" s="28"/>
      <c r="AD386" s="28"/>
    </row>
    <row r="387" spans="1:76">
      <c r="A387" s="539" t="s">
        <v>0</v>
      </c>
      <c r="B387" s="540"/>
      <c r="C387" s="553" t="s">
        <v>1733</v>
      </c>
      <c r="D387" s="554"/>
      <c r="E387" s="539" t="s">
        <v>89</v>
      </c>
      <c r="F387" s="540"/>
      <c r="G387" s="284"/>
      <c r="H387" s="284"/>
      <c r="I387" s="284"/>
      <c r="J387" s="284"/>
      <c r="K387" s="556"/>
      <c r="L387" s="317" t="str">
        <f>"/*"&amp;C388&amp;"*/"</f>
        <v>/**/</v>
      </c>
      <c r="M387" s="28"/>
      <c r="N387" s="28"/>
      <c r="O387" s="28"/>
      <c r="P387" s="28"/>
      <c r="Q387" s="28"/>
      <c r="R387" s="28"/>
      <c r="S387" s="28"/>
      <c r="T387" s="28"/>
      <c r="U387" s="28"/>
      <c r="V387" s="28"/>
      <c r="W387" s="28"/>
      <c r="X387" s="28"/>
      <c r="Y387" s="28"/>
      <c r="Z387" s="28"/>
      <c r="AA387" s="28"/>
      <c r="AB387" s="28"/>
      <c r="AC387" s="28"/>
      <c r="AD387" s="28"/>
    </row>
    <row r="388" spans="1:76">
      <c r="A388" s="539" t="s">
        <v>1</v>
      </c>
      <c r="B388" s="540"/>
      <c r="C388" s="546"/>
      <c r="D388" s="547"/>
      <c r="E388" s="547"/>
      <c r="F388" s="547"/>
      <c r="G388" s="547"/>
      <c r="H388" s="547"/>
      <c r="I388" s="547"/>
      <c r="J388" s="547"/>
      <c r="K388" s="548"/>
      <c r="L388" s="318" t="str">
        <f>"if exists (select * from sysobjects where id = object_id(N'["&amp;K386&amp;"]') and OBJECTPROPERTY(id, N'IsUserTable')= 1)"</f>
        <v>if exists (select * from sysobjects where id = object_id(N'[LZ_WEI_PRODUCT_REL]') and OBJECTPROPERTY(id, N'IsUserTable')= 1)</v>
      </c>
      <c r="M388" s="28"/>
      <c r="N388" s="28"/>
      <c r="O388" s="28"/>
      <c r="P388" s="28"/>
      <c r="Q388" s="28"/>
      <c r="R388" s="28"/>
      <c r="S388" s="28"/>
      <c r="T388" s="28"/>
      <c r="U388" s="28"/>
      <c r="V388" s="28"/>
      <c r="W388" s="28"/>
      <c r="X388" s="28"/>
      <c r="Y388" s="28"/>
      <c r="Z388" s="28"/>
      <c r="AA388" s="28"/>
      <c r="AB388" s="28"/>
      <c r="AC388" s="28"/>
      <c r="AD388" s="28"/>
    </row>
    <row r="389" spans="1:76">
      <c r="A389" s="281"/>
      <c r="B389" s="283"/>
      <c r="C389" s="282"/>
      <c r="D389" s="282"/>
      <c r="E389" s="282"/>
      <c r="F389" s="282"/>
      <c r="G389" s="282"/>
      <c r="H389" s="282"/>
      <c r="I389" s="282"/>
      <c r="J389" s="282"/>
      <c r="K389" s="282"/>
      <c r="L389" s="318" t="str">
        <f>"DROP TABLE "&amp;K386</f>
        <v>DROP TABLE LZ_WEI_PRODUCT_REL</v>
      </c>
      <c r="M389" s="28"/>
      <c r="N389" s="28"/>
      <c r="O389" s="28"/>
      <c r="P389" s="28"/>
      <c r="Q389" s="28"/>
      <c r="R389" s="28"/>
      <c r="S389" s="28"/>
      <c r="T389" s="28"/>
      <c r="U389" s="28"/>
      <c r="V389" s="28"/>
      <c r="W389" s="28"/>
      <c r="X389" s="28"/>
      <c r="Y389" s="28"/>
      <c r="Z389" s="28"/>
      <c r="AA389" s="28"/>
      <c r="AB389" s="28"/>
      <c r="AC389" s="28"/>
      <c r="AD389" s="28"/>
    </row>
    <row r="390" spans="1:76">
      <c r="A390" s="1"/>
      <c r="B390" s="50"/>
      <c r="C390" s="1"/>
      <c r="D390" s="2"/>
      <c r="E390" s="1"/>
      <c r="F390" s="1"/>
      <c r="G390" s="1"/>
      <c r="H390" s="1"/>
      <c r="I390" s="1"/>
      <c r="J390" s="1"/>
      <c r="K390" s="1"/>
      <c r="L390" s="319" t="str">
        <f>"GO "</f>
        <v xml:space="preserve">GO </v>
      </c>
      <c r="M390" s="28"/>
      <c r="N390" s="28"/>
      <c r="O390" s="28"/>
      <c r="P390" s="28"/>
      <c r="Q390" s="28"/>
      <c r="R390" s="28"/>
      <c r="S390" s="28"/>
      <c r="T390" s="28"/>
      <c r="U390" s="28"/>
      <c r="V390" s="28"/>
      <c r="W390" s="28"/>
      <c r="X390" s="28"/>
      <c r="Y390" s="28"/>
      <c r="Z390" s="28"/>
      <c r="AA390" s="28"/>
      <c r="AB390" s="28"/>
      <c r="AC390" s="28"/>
      <c r="AD390" s="28"/>
    </row>
    <row r="391" spans="1:76">
      <c r="A391" s="3" t="s">
        <v>2</v>
      </c>
      <c r="B391" s="51" t="s">
        <v>90</v>
      </c>
      <c r="C391" s="3" t="s">
        <v>91</v>
      </c>
      <c r="D391" s="3" t="s">
        <v>3</v>
      </c>
      <c r="E391" s="3" t="s">
        <v>4</v>
      </c>
      <c r="F391" s="3" t="s">
        <v>97</v>
      </c>
      <c r="G391" s="3" t="s">
        <v>234</v>
      </c>
      <c r="H391" s="3" t="s">
        <v>297</v>
      </c>
      <c r="I391" s="3" t="s">
        <v>233</v>
      </c>
      <c r="J391" s="3" t="s">
        <v>92</v>
      </c>
      <c r="K391" s="3" t="s">
        <v>93</v>
      </c>
      <c r="L391" s="317" t="str">
        <f>"CREATE TABLE "&amp;K386&amp;"("</f>
        <v>CREATE TABLE LZ_WEI_PRODUCT_REL(</v>
      </c>
      <c r="M391" s="28"/>
      <c r="N391" s="28"/>
      <c r="O391" s="28"/>
      <c r="P391" s="28"/>
      <c r="Q391" s="28"/>
      <c r="R391" s="28"/>
      <c r="S391" s="28"/>
      <c r="T391" s="28"/>
      <c r="U391" s="28"/>
      <c r="V391" s="28"/>
      <c r="W391" s="28"/>
      <c r="X391" s="28"/>
      <c r="Y391" s="28"/>
      <c r="Z391" s="28"/>
      <c r="AA391" s="28"/>
      <c r="AB391" s="28"/>
      <c r="AC391" s="28"/>
      <c r="AD391" s="28"/>
    </row>
    <row r="392" spans="1:76">
      <c r="A392" s="4">
        <v>1</v>
      </c>
      <c r="B392" s="52" t="s">
        <v>44</v>
      </c>
      <c r="C392" s="12" t="s">
        <v>1734</v>
      </c>
      <c r="D392" s="12" t="s">
        <v>120</v>
      </c>
      <c r="E392" s="12"/>
      <c r="F392" s="12" t="s">
        <v>101</v>
      </c>
      <c r="G392" s="12"/>
      <c r="H392" s="12"/>
      <c r="I392" s="12"/>
      <c r="J392" s="12" t="s">
        <v>149</v>
      </c>
      <c r="K392" s="45" t="s">
        <v>1648</v>
      </c>
      <c r="L392" s="317" t="str">
        <f t="shared" ref="L392:L398" ca="1" si="19">C392&amp;" "&amp;D392&amp;IF(OR(D392="DATETIME",D392="INT",D392="DATE",D392="TEXT"),E392,"("&amp;E392&amp;")")&amp;" "&amp;" "&amp;H392&amp;" "&amp;J392&amp;IF(G392&lt;&gt;""," default "&amp;G392&amp;" ","")&amp;IF(I392&lt;&gt;""," identity("&amp;I392&amp;") ","")&amp;IF(OFFSET(C392,1,0,1,1)="","",",")</f>
        <v>WPR_PACK_ID INT   not null,</v>
      </c>
      <c r="M392" s="28"/>
      <c r="N392" s="28"/>
      <c r="O392" s="28"/>
      <c r="P392" s="28"/>
      <c r="Q392" s="28"/>
      <c r="R392" s="28"/>
      <c r="S392" s="28"/>
      <c r="T392" s="28"/>
      <c r="U392" s="28"/>
      <c r="V392" s="28"/>
      <c r="W392" s="28"/>
      <c r="X392" s="28"/>
      <c r="Y392" s="28"/>
      <c r="Z392" s="28"/>
      <c r="AA392" s="28"/>
      <c r="AB392" s="28"/>
      <c r="AC392" s="28"/>
      <c r="AD392" s="28"/>
    </row>
    <row r="393" spans="1:76">
      <c r="A393" s="4">
        <v>2</v>
      </c>
      <c r="B393" s="52" t="s">
        <v>28</v>
      </c>
      <c r="C393" s="12" t="s">
        <v>1735</v>
      </c>
      <c r="D393" s="12" t="s">
        <v>120</v>
      </c>
      <c r="E393" s="12"/>
      <c r="F393" s="12" t="s">
        <v>101</v>
      </c>
      <c r="G393" s="12"/>
      <c r="H393" s="12"/>
      <c r="I393" s="12"/>
      <c r="J393" s="12" t="s">
        <v>149</v>
      </c>
      <c r="K393" s="45" t="s">
        <v>28</v>
      </c>
      <c r="L393" s="317" t="str">
        <f t="shared" ca="1" si="19"/>
        <v>WPR_PRODUCT_ID INT   not null,</v>
      </c>
      <c r="M393" s="28"/>
      <c r="N393" s="28"/>
      <c r="O393" s="28"/>
      <c r="P393" s="28"/>
      <c r="Q393" s="28"/>
      <c r="R393" s="28"/>
      <c r="S393" s="28"/>
      <c r="T393" s="28"/>
      <c r="U393" s="28"/>
      <c r="V393" s="28"/>
      <c r="W393" s="28"/>
      <c r="X393" s="28"/>
      <c r="Y393" s="28"/>
      <c r="Z393" s="28"/>
      <c r="AA393" s="28"/>
      <c r="AB393" s="28"/>
      <c r="AC393" s="28"/>
      <c r="AD393" s="28"/>
    </row>
    <row r="394" spans="1:76">
      <c r="A394" s="4">
        <v>3</v>
      </c>
      <c r="B394" s="52" t="s">
        <v>352</v>
      </c>
      <c r="C394" s="12" t="s">
        <v>1736</v>
      </c>
      <c r="D394" s="12" t="s">
        <v>123</v>
      </c>
      <c r="E394" s="12" t="s">
        <v>349</v>
      </c>
      <c r="F394" s="12"/>
      <c r="G394" s="12"/>
      <c r="H394" s="12"/>
      <c r="I394" s="12"/>
      <c r="J394" s="12" t="s">
        <v>149</v>
      </c>
      <c r="K394" s="45"/>
      <c r="L394" s="317" t="str">
        <f t="shared" ca="1" si="19"/>
        <v>WPR_PACKPRICE NUMERIC(20,2)   not null,</v>
      </c>
      <c r="M394" s="28"/>
      <c r="N394" s="28"/>
      <c r="O394" s="28"/>
      <c r="P394" s="28"/>
      <c r="Q394" s="28"/>
      <c r="R394" s="28"/>
      <c r="S394" s="28"/>
      <c r="T394" s="28"/>
      <c r="U394" s="28"/>
      <c r="V394" s="28"/>
      <c r="W394" s="28"/>
      <c r="X394" s="28"/>
      <c r="Y394" s="28"/>
      <c r="Z394" s="28"/>
      <c r="AA394" s="28"/>
      <c r="AB394" s="28"/>
      <c r="AC394" s="28"/>
      <c r="AD394" s="28"/>
    </row>
    <row r="395" spans="1:76">
      <c r="A395" s="4">
        <v>4</v>
      </c>
      <c r="B395" s="180" t="s">
        <v>1831</v>
      </c>
      <c r="C395" s="149" t="s">
        <v>1843</v>
      </c>
      <c r="D395" s="149" t="s">
        <v>311</v>
      </c>
      <c r="E395" s="149" t="s">
        <v>1878</v>
      </c>
      <c r="F395" s="149"/>
      <c r="G395" s="149"/>
      <c r="H395" s="149"/>
      <c r="I395" s="149"/>
      <c r="J395" s="149"/>
      <c r="K395" s="151" t="s">
        <v>1835</v>
      </c>
      <c r="L395" s="317" t="str">
        <f t="shared" ca="1" si="19"/>
        <v>WPR_PERCENT NUMERIC(20,18)   ,</v>
      </c>
      <c r="M395" s="28"/>
      <c r="N395" s="28"/>
      <c r="O395" s="28"/>
      <c r="P395" s="28"/>
      <c r="Q395" s="28"/>
      <c r="R395" s="28"/>
      <c r="S395" s="28"/>
      <c r="T395" s="28"/>
      <c r="U395" s="28"/>
      <c r="V395" s="28"/>
      <c r="W395" s="28"/>
      <c r="X395" s="28"/>
      <c r="Y395" s="28"/>
      <c r="Z395" s="28"/>
      <c r="AA395" s="28"/>
      <c r="AB395" s="28"/>
      <c r="AC395" s="28"/>
      <c r="AD395" s="28"/>
    </row>
    <row r="396" spans="1:76">
      <c r="A396" s="4">
        <v>5</v>
      </c>
      <c r="B396" s="180" t="s">
        <v>1832</v>
      </c>
      <c r="C396" s="149" t="s">
        <v>1844</v>
      </c>
      <c r="D396" s="149" t="s">
        <v>311</v>
      </c>
      <c r="E396" s="149" t="s">
        <v>1878</v>
      </c>
      <c r="F396" s="149"/>
      <c r="G396" s="149"/>
      <c r="H396" s="149"/>
      <c r="I396" s="149"/>
      <c r="J396" s="149"/>
      <c r="K396" s="151" t="s">
        <v>1836</v>
      </c>
      <c r="L396" s="317" t="str">
        <f t="shared" ca="1" si="19"/>
        <v>WPR_TOTAL_PERCENT NUMERIC(20,18)   ,</v>
      </c>
      <c r="M396" s="28"/>
      <c r="N396" s="28"/>
      <c r="O396" s="28"/>
      <c r="P396" s="28"/>
      <c r="Q396" s="28"/>
      <c r="R396" s="28"/>
      <c r="S396" s="28"/>
      <c r="T396" s="28"/>
      <c r="U396" s="28"/>
      <c r="V396" s="28"/>
      <c r="W396" s="28"/>
      <c r="X396" s="28"/>
      <c r="Y396" s="28"/>
      <c r="Z396" s="28"/>
      <c r="AA396" s="28"/>
      <c r="AB396" s="28"/>
      <c r="AC396" s="28"/>
      <c r="AD396" s="28"/>
    </row>
    <row r="397" spans="1:76">
      <c r="A397" s="4">
        <v>4</v>
      </c>
      <c r="B397" s="52" t="s">
        <v>133</v>
      </c>
      <c r="C397" s="12" t="s">
        <v>1737</v>
      </c>
      <c r="D397" s="12" t="s">
        <v>998</v>
      </c>
      <c r="E397" s="12"/>
      <c r="F397" s="12"/>
      <c r="G397" s="12"/>
      <c r="H397" s="12"/>
      <c r="I397" s="12"/>
      <c r="J397" s="12" t="s">
        <v>149</v>
      </c>
      <c r="K397" s="12"/>
      <c r="L397" s="317" t="str">
        <f t="shared" ca="1" si="19"/>
        <v>WPR_REGISTOR INT   not null,</v>
      </c>
      <c r="M397" s="28"/>
      <c r="N397" s="28"/>
      <c r="O397" s="28"/>
      <c r="P397" s="28"/>
      <c r="Q397" s="28"/>
      <c r="R397" s="28"/>
      <c r="S397" s="28"/>
      <c r="T397" s="28"/>
      <c r="U397" s="28"/>
      <c r="V397" s="28"/>
      <c r="W397" s="28"/>
      <c r="X397" s="28"/>
      <c r="Y397" s="28"/>
      <c r="Z397" s="28"/>
      <c r="AA397" s="28"/>
      <c r="AB397" s="28"/>
      <c r="AC397" s="28"/>
      <c r="AD397" s="28"/>
    </row>
    <row r="398" spans="1:76">
      <c r="A398" s="4">
        <v>5</v>
      </c>
      <c r="B398" s="52" t="s">
        <v>134</v>
      </c>
      <c r="C398" s="12" t="s">
        <v>1738</v>
      </c>
      <c r="D398" s="12" t="s">
        <v>112</v>
      </c>
      <c r="E398" s="12"/>
      <c r="F398" s="12"/>
      <c r="G398" s="92" t="s">
        <v>235</v>
      </c>
      <c r="H398" s="92"/>
      <c r="I398" s="12"/>
      <c r="J398" s="12" t="s">
        <v>149</v>
      </c>
      <c r="K398" s="12"/>
      <c r="L398" s="317" t="str">
        <f t="shared" ca="1" si="19"/>
        <v xml:space="preserve">WPR_REGIST_DATE DATETIME   not null default GETDATE() </v>
      </c>
      <c r="M398" s="28"/>
      <c r="N398" s="28"/>
      <c r="O398" s="28"/>
      <c r="P398" s="28"/>
      <c r="Q398" s="28"/>
      <c r="R398" s="28"/>
      <c r="S398" s="28"/>
      <c r="T398" s="28"/>
      <c r="U398" s="28"/>
      <c r="V398" s="28"/>
      <c r="W398" s="28"/>
      <c r="X398" s="28"/>
      <c r="Y398" s="28"/>
      <c r="Z398" s="28"/>
      <c r="AA398" s="28"/>
      <c r="AB398" s="28"/>
      <c r="AC398" s="28"/>
      <c r="AD398" s="28"/>
    </row>
    <row r="399" spans="1:76">
      <c r="A399" s="28"/>
      <c r="B399" s="28"/>
      <c r="C399" s="28"/>
      <c r="D399" s="28"/>
      <c r="E399" s="28"/>
      <c r="F399" s="28"/>
      <c r="G399" s="28"/>
      <c r="H399" s="28"/>
      <c r="I399" s="28"/>
      <c r="J399" s="28"/>
      <c r="K399" s="28"/>
      <c r="L399" s="319" t="str">
        <f ca="1">"PRIMARY KEY("&amp;IF(OFFSET(C392,0,3,1,1)="PK",C392&amp;IF(OFFSET(C392,1,3,1,1)="","",","),"")&amp;IF(OFFSET(C392,1,3,1,1)="PK",OFFSET(C392,1,0,1,1)&amp;IF(OFFSET(C392,1,0,1,1)="",",",""),"")&amp;"));"</f>
        <v>PRIMARY KEY(WPR_PACK_ID,WPR_PRODUCT_ID));</v>
      </c>
      <c r="M399" s="28"/>
      <c r="N399" s="28"/>
      <c r="O399" s="28"/>
      <c r="P399" s="28"/>
      <c r="Q399" s="28"/>
      <c r="R399" s="28"/>
      <c r="S399" s="28"/>
      <c r="T399" s="28"/>
      <c r="U399" s="28"/>
      <c r="V399" s="28"/>
      <c r="W399" s="28"/>
      <c r="X399" s="28"/>
      <c r="Y399" s="28"/>
      <c r="Z399" s="28"/>
      <c r="AA399" s="28"/>
      <c r="AB399" s="28"/>
      <c r="AC399" s="28"/>
      <c r="AD399" s="28"/>
    </row>
    <row r="400" spans="1:76" ht="15" customHeight="1">
      <c r="A400" s="28"/>
      <c r="B400" s="28"/>
      <c r="C400" s="28"/>
      <c r="D400" s="28"/>
      <c r="E400" s="28"/>
      <c r="F400" s="28"/>
      <c r="G400" s="28"/>
      <c r="H400" s="28"/>
      <c r="I400" s="28"/>
      <c r="J400" s="28"/>
      <c r="K400" s="28"/>
      <c r="L400" s="319" t="s">
        <v>322</v>
      </c>
      <c r="M400" s="28"/>
      <c r="N400" s="28"/>
      <c r="O400" s="28"/>
      <c r="P400" s="28"/>
      <c r="Q400" s="28"/>
      <c r="R400" s="28"/>
      <c r="S400" s="28"/>
      <c r="T400" s="28"/>
      <c r="U400" s="28"/>
      <c r="V400" s="28"/>
      <c r="W400" s="28"/>
      <c r="X400" s="28"/>
      <c r="Y400" s="28"/>
      <c r="Z400" s="28"/>
      <c r="AA400" s="28"/>
      <c r="AB400" s="28"/>
      <c r="AC400" s="28"/>
      <c r="AD400" s="28"/>
    </row>
    <row r="401" spans="1:76" ht="20.25" customHeight="1">
      <c r="A401" s="539" t="s">
        <v>87</v>
      </c>
      <c r="B401" s="552"/>
      <c r="C401" s="557" t="s">
        <v>159</v>
      </c>
      <c r="D401" s="557"/>
      <c r="E401" s="558" t="s">
        <v>88</v>
      </c>
      <c r="F401" s="558"/>
      <c r="G401" s="288"/>
      <c r="H401" s="288"/>
      <c r="I401" s="288"/>
      <c r="J401" s="288"/>
      <c r="K401" s="559" t="s">
        <v>1743</v>
      </c>
      <c r="L401" s="317" t="str">
        <f>"/*"&amp;C402&amp;"*/"</f>
        <v>/*印刷品套餐表*/</v>
      </c>
      <c r="M401" s="28"/>
      <c r="N401" s="28"/>
      <c r="O401" s="28"/>
      <c r="P401" s="28"/>
      <c r="Q401" s="28"/>
      <c r="R401" s="28"/>
      <c r="S401" s="28"/>
      <c r="T401" s="28"/>
      <c r="U401" s="28"/>
      <c r="V401" s="28"/>
      <c r="W401" s="28"/>
      <c r="X401" s="28"/>
      <c r="Y401" s="28"/>
      <c r="Z401" s="28"/>
      <c r="AA401" s="28"/>
      <c r="AB401" s="28"/>
      <c r="AC401" s="28"/>
      <c r="AD401" s="28"/>
      <c r="AE401" s="28"/>
      <c r="AF401" s="28"/>
      <c r="AG401" s="28"/>
      <c r="AH401" s="28"/>
      <c r="AI401" s="28"/>
      <c r="AJ401" s="28"/>
      <c r="AK401" s="28"/>
      <c r="AL401" s="28"/>
      <c r="AM401" s="28"/>
      <c r="AN401" s="28"/>
      <c r="AO401" s="28"/>
      <c r="AP401" s="28"/>
      <c r="AQ401" s="28"/>
      <c r="AR401" s="28"/>
      <c r="AS401" s="28"/>
      <c r="AT401" s="28"/>
      <c r="AU401" s="28"/>
      <c r="AV401" s="28"/>
      <c r="AW401" s="28"/>
      <c r="AX401" s="28"/>
      <c r="AY401" s="28"/>
      <c r="AZ401" s="28"/>
      <c r="BA401" s="28"/>
      <c r="BB401" s="28"/>
      <c r="BC401" s="28"/>
      <c r="BD401" s="28"/>
      <c r="BE401" s="28"/>
      <c r="BF401" s="28"/>
      <c r="BG401" s="28"/>
      <c r="BH401" s="28"/>
      <c r="BI401" s="28"/>
      <c r="BJ401" s="28"/>
      <c r="BK401" s="28"/>
      <c r="BL401" s="28"/>
      <c r="BM401" s="28"/>
      <c r="BN401" s="28"/>
      <c r="BO401" s="28"/>
      <c r="BP401" s="28"/>
      <c r="BQ401" s="28"/>
      <c r="BR401" s="28"/>
      <c r="BS401" s="28"/>
      <c r="BT401" s="28"/>
      <c r="BU401" s="28"/>
      <c r="BV401" s="28"/>
      <c r="BW401" s="28"/>
      <c r="BX401" s="28"/>
    </row>
    <row r="402" spans="1:76">
      <c r="A402" s="539" t="s">
        <v>0</v>
      </c>
      <c r="B402" s="552"/>
      <c r="C402" s="557" t="s">
        <v>1742</v>
      </c>
      <c r="D402" s="557"/>
      <c r="E402" s="558" t="s">
        <v>89</v>
      </c>
      <c r="F402" s="558"/>
      <c r="G402" s="288"/>
      <c r="H402" s="288"/>
      <c r="I402" s="288"/>
      <c r="J402" s="288"/>
      <c r="K402" s="559"/>
      <c r="L402" s="317" t="str">
        <f>"/*"&amp;C403&amp;"*/"</f>
        <v>/**/</v>
      </c>
      <c r="M402" s="28"/>
      <c r="N402" s="28"/>
      <c r="O402" s="28"/>
      <c r="P402" s="28"/>
      <c r="Q402" s="28"/>
      <c r="R402" s="28"/>
      <c r="S402" s="28"/>
      <c r="T402" s="28"/>
      <c r="U402" s="28"/>
      <c r="V402" s="28"/>
      <c r="W402" s="28"/>
      <c r="X402" s="28"/>
      <c r="Y402" s="28"/>
      <c r="Z402" s="28"/>
      <c r="AA402" s="28"/>
      <c r="AB402" s="28"/>
      <c r="AC402" s="28"/>
      <c r="AD402" s="28"/>
      <c r="AE402" s="28"/>
      <c r="AF402" s="28"/>
      <c r="AG402" s="28"/>
      <c r="AH402" s="28"/>
      <c r="AI402" s="28"/>
      <c r="AJ402" s="28"/>
      <c r="AK402" s="28"/>
      <c r="AL402" s="28"/>
      <c r="AM402" s="28"/>
      <c r="AN402" s="28"/>
      <c r="AO402" s="28"/>
      <c r="AP402" s="28"/>
      <c r="AQ402" s="28"/>
      <c r="AR402" s="28"/>
      <c r="AS402" s="28"/>
      <c r="AT402" s="28"/>
      <c r="AU402" s="28"/>
      <c r="AV402" s="28"/>
      <c r="AW402" s="28"/>
      <c r="AX402" s="28"/>
      <c r="AY402" s="28"/>
      <c r="AZ402" s="28"/>
      <c r="BA402" s="28"/>
      <c r="BB402" s="28"/>
      <c r="BC402" s="28"/>
      <c r="BD402" s="28"/>
      <c r="BE402" s="28"/>
      <c r="BF402" s="28"/>
      <c r="BG402" s="28"/>
      <c r="BH402" s="28"/>
      <c r="BI402" s="28"/>
      <c r="BJ402" s="28"/>
      <c r="BK402" s="28"/>
      <c r="BL402" s="28"/>
      <c r="BM402" s="28"/>
      <c r="BN402" s="28"/>
      <c r="BO402" s="28"/>
      <c r="BP402" s="28"/>
      <c r="BQ402" s="28"/>
      <c r="BR402" s="28"/>
      <c r="BS402" s="28"/>
      <c r="BT402" s="28"/>
      <c r="BU402" s="28"/>
      <c r="BV402" s="28"/>
      <c r="BW402" s="28"/>
      <c r="BX402" s="28"/>
    </row>
    <row r="403" spans="1:76">
      <c r="A403" s="539" t="s">
        <v>1</v>
      </c>
      <c r="B403" s="552"/>
      <c r="C403" s="570"/>
      <c r="D403" s="542"/>
      <c r="E403" s="542"/>
      <c r="F403" s="542"/>
      <c r="G403" s="542"/>
      <c r="H403" s="542"/>
      <c r="I403" s="542"/>
      <c r="J403" s="542"/>
      <c r="K403" s="542"/>
      <c r="L403" s="318" t="str">
        <f>"if exists (select * from sysobjects where id = object_id(N'["&amp;K401&amp;"]') and OBJECTPROPERTY(id, N'IsUserTable')= 1)"</f>
        <v>if exists (select * from sysobjects where id = object_id(N'[LZ_PRT_PACKAGE]') and OBJECTPROPERTY(id, N'IsUserTable')= 1)</v>
      </c>
      <c r="M403" s="28"/>
      <c r="N403" s="28"/>
      <c r="O403" s="28"/>
      <c r="P403" s="28"/>
      <c r="Q403" s="28"/>
      <c r="R403" s="28"/>
      <c r="S403" s="28"/>
      <c r="T403" s="28"/>
      <c r="U403" s="28"/>
      <c r="V403" s="28"/>
      <c r="W403" s="28"/>
      <c r="X403" s="28"/>
      <c r="Y403" s="28"/>
      <c r="Z403" s="28"/>
      <c r="AA403" s="28"/>
      <c r="AB403" s="28"/>
      <c r="AC403" s="28"/>
      <c r="AD403" s="28"/>
      <c r="AE403" s="28"/>
      <c r="AF403" s="28"/>
      <c r="AG403" s="28"/>
      <c r="AH403" s="28"/>
      <c r="AI403" s="28"/>
      <c r="AJ403" s="28"/>
      <c r="AK403" s="28"/>
      <c r="AL403" s="28"/>
      <c r="AM403" s="28"/>
      <c r="AN403" s="28"/>
      <c r="AO403" s="28"/>
      <c r="AP403" s="28"/>
      <c r="AQ403" s="28"/>
      <c r="AR403" s="28"/>
      <c r="AS403" s="28"/>
      <c r="AT403" s="28"/>
      <c r="AU403" s="28"/>
      <c r="AV403" s="28"/>
      <c r="AW403" s="28"/>
      <c r="AX403" s="28"/>
      <c r="AY403" s="28"/>
      <c r="AZ403" s="28"/>
      <c r="BA403" s="28"/>
      <c r="BB403" s="28"/>
      <c r="BC403" s="28"/>
      <c r="BD403" s="28"/>
      <c r="BE403" s="28"/>
      <c r="BF403" s="28"/>
      <c r="BG403" s="28"/>
      <c r="BH403" s="28"/>
      <c r="BI403" s="28"/>
      <c r="BJ403" s="28"/>
      <c r="BK403" s="28"/>
      <c r="BL403" s="28"/>
      <c r="BM403" s="28"/>
      <c r="BN403" s="28"/>
      <c r="BO403" s="28"/>
      <c r="BP403" s="28"/>
      <c r="BQ403" s="28"/>
      <c r="BR403" s="28"/>
      <c r="BS403" s="28"/>
      <c r="BT403" s="28"/>
      <c r="BU403" s="28"/>
      <c r="BV403" s="28"/>
      <c r="BW403" s="28"/>
      <c r="BX403" s="28"/>
    </row>
    <row r="404" spans="1:76">
      <c r="A404" s="285"/>
      <c r="B404" s="287"/>
      <c r="C404" s="286"/>
      <c r="D404" s="286"/>
      <c r="E404" s="286"/>
      <c r="F404" s="286"/>
      <c r="G404" s="286"/>
      <c r="H404" s="286"/>
      <c r="I404" s="286"/>
      <c r="J404" s="286"/>
      <c r="K404" s="286"/>
      <c r="L404" s="318" t="str">
        <f>"DROP TABLE "&amp;K401</f>
        <v>DROP TABLE LZ_PRT_PACKAGE</v>
      </c>
      <c r="M404" s="28"/>
      <c r="N404" s="28"/>
      <c r="O404" s="28"/>
      <c r="P404" s="28"/>
      <c r="Q404" s="28"/>
      <c r="R404" s="28"/>
      <c r="S404" s="28"/>
      <c r="T404" s="28"/>
      <c r="U404" s="28"/>
      <c r="V404" s="28"/>
      <c r="W404" s="28"/>
      <c r="X404" s="28"/>
      <c r="Y404" s="28"/>
      <c r="Z404" s="28"/>
      <c r="AA404" s="28"/>
      <c r="AB404" s="28"/>
      <c r="AC404" s="28"/>
      <c r="AD404" s="28"/>
      <c r="AE404" s="28"/>
      <c r="AF404" s="28"/>
      <c r="AG404" s="28"/>
      <c r="AH404" s="28"/>
      <c r="AI404" s="28"/>
      <c r="AJ404" s="28"/>
      <c r="AK404" s="28"/>
      <c r="AL404" s="28"/>
      <c r="AM404" s="28"/>
      <c r="AN404" s="28"/>
      <c r="AO404" s="28"/>
      <c r="AP404" s="28"/>
      <c r="AQ404" s="28"/>
      <c r="AR404" s="28"/>
      <c r="AS404" s="28"/>
      <c r="AT404" s="28"/>
      <c r="AU404" s="28"/>
      <c r="AV404" s="28"/>
      <c r="AW404" s="28"/>
      <c r="AX404" s="28"/>
      <c r="AY404" s="28"/>
      <c r="AZ404" s="28"/>
      <c r="BA404" s="28"/>
      <c r="BB404" s="28"/>
      <c r="BC404" s="28"/>
      <c r="BD404" s="28"/>
      <c r="BE404" s="28"/>
      <c r="BF404" s="28"/>
      <c r="BG404" s="28"/>
      <c r="BH404" s="28"/>
      <c r="BI404" s="28"/>
      <c r="BJ404" s="28"/>
      <c r="BK404" s="28"/>
      <c r="BL404" s="28"/>
      <c r="BM404" s="28"/>
      <c r="BN404" s="28"/>
      <c r="BO404" s="28"/>
      <c r="BP404" s="28"/>
      <c r="BQ404" s="28"/>
      <c r="BR404" s="28"/>
      <c r="BS404" s="28"/>
      <c r="BT404" s="28"/>
      <c r="BU404" s="28"/>
      <c r="BV404" s="28"/>
      <c r="BW404" s="28"/>
      <c r="BX404" s="28"/>
    </row>
    <row r="405" spans="1:76">
      <c r="A405" s="1"/>
      <c r="B405" s="50"/>
      <c r="C405" s="1"/>
      <c r="D405" s="2"/>
      <c r="E405" s="1"/>
      <c r="F405" s="1"/>
      <c r="G405" s="1"/>
      <c r="H405" s="1"/>
      <c r="I405" s="1"/>
      <c r="J405" s="1"/>
      <c r="K405" s="1"/>
      <c r="L405" s="319" t="str">
        <f>"GO "</f>
        <v xml:space="preserve">GO </v>
      </c>
      <c r="M405" s="28"/>
      <c r="N405" s="28"/>
      <c r="O405" s="28"/>
      <c r="P405" s="28"/>
      <c r="Q405" s="28"/>
      <c r="R405" s="28"/>
      <c r="S405" s="28"/>
      <c r="T405" s="28"/>
      <c r="U405" s="28"/>
      <c r="V405" s="28"/>
      <c r="W405" s="28"/>
      <c r="X405" s="28"/>
      <c r="Y405" s="28"/>
      <c r="Z405" s="28"/>
      <c r="AA405" s="28"/>
      <c r="AB405" s="28"/>
      <c r="AC405" s="28"/>
      <c r="AD405" s="28"/>
      <c r="AE405" s="28"/>
      <c r="AF405" s="28"/>
      <c r="AG405" s="28"/>
      <c r="AH405" s="28"/>
      <c r="AI405" s="28"/>
      <c r="AJ405" s="28"/>
      <c r="AK405" s="28"/>
      <c r="AL405" s="28"/>
      <c r="AM405" s="28"/>
      <c r="AN405" s="28"/>
      <c r="AO405" s="28"/>
      <c r="AP405" s="28"/>
      <c r="AQ405" s="28"/>
      <c r="AR405" s="28"/>
      <c r="AS405" s="28"/>
      <c r="AT405" s="28"/>
      <c r="AU405" s="28"/>
      <c r="AV405" s="28"/>
      <c r="AW405" s="28"/>
      <c r="AX405" s="28"/>
      <c r="AY405" s="28"/>
      <c r="AZ405" s="28"/>
      <c r="BA405" s="28"/>
      <c r="BB405" s="28"/>
      <c r="BC405" s="28"/>
      <c r="BD405" s="28"/>
      <c r="BE405" s="28"/>
      <c r="BF405" s="28"/>
      <c r="BG405" s="28"/>
      <c r="BH405" s="28"/>
      <c r="BI405" s="28"/>
      <c r="BJ405" s="28"/>
      <c r="BK405" s="28"/>
      <c r="BL405" s="28"/>
      <c r="BM405" s="28"/>
      <c r="BN405" s="28"/>
      <c r="BO405" s="28"/>
      <c r="BP405" s="28"/>
      <c r="BQ405" s="28"/>
      <c r="BR405" s="28"/>
      <c r="BS405" s="28"/>
      <c r="BT405" s="28"/>
      <c r="BU405" s="28"/>
      <c r="BV405" s="28"/>
      <c r="BW405" s="28"/>
      <c r="BX405" s="28"/>
    </row>
    <row r="406" spans="1:76">
      <c r="A406" s="3" t="s">
        <v>2</v>
      </c>
      <c r="B406" s="51" t="s">
        <v>90</v>
      </c>
      <c r="C406" s="3" t="s">
        <v>91</v>
      </c>
      <c r="D406" s="3" t="s">
        <v>3</v>
      </c>
      <c r="E406" s="3" t="s">
        <v>4</v>
      </c>
      <c r="F406" s="3" t="s">
        <v>97</v>
      </c>
      <c r="G406" s="3" t="s">
        <v>234</v>
      </c>
      <c r="H406" s="3" t="s">
        <v>297</v>
      </c>
      <c r="I406" s="3" t="s">
        <v>233</v>
      </c>
      <c r="J406" s="3" t="s">
        <v>92</v>
      </c>
      <c r="K406" s="3" t="s">
        <v>93</v>
      </c>
      <c r="L406" s="317" t="str">
        <f>"CREATE TABLE "&amp;K401&amp;"("</f>
        <v>CREATE TABLE LZ_PRT_PACKAGE(</v>
      </c>
      <c r="M406" s="28"/>
      <c r="N406" s="28"/>
      <c r="O406" s="28"/>
      <c r="P406" s="28"/>
      <c r="Q406" s="28"/>
      <c r="R406" s="28"/>
      <c r="S406" s="28"/>
      <c r="T406" s="28"/>
      <c r="U406" s="28"/>
      <c r="V406" s="28"/>
      <c r="W406" s="28"/>
      <c r="X406" s="28"/>
      <c r="Y406" s="28"/>
      <c r="Z406" s="28"/>
      <c r="AA406" s="28"/>
      <c r="AB406" s="28"/>
      <c r="AC406" s="28"/>
      <c r="AD406" s="28"/>
      <c r="AE406" s="28"/>
      <c r="AF406" s="28"/>
      <c r="AG406" s="28"/>
      <c r="AH406" s="28"/>
      <c r="AI406" s="28"/>
      <c r="AJ406" s="28"/>
      <c r="AK406" s="28"/>
      <c r="AL406" s="28"/>
      <c r="AM406" s="28"/>
      <c r="AN406" s="28"/>
      <c r="AO406" s="28"/>
      <c r="AP406" s="28"/>
      <c r="AQ406" s="28"/>
      <c r="AR406" s="28"/>
      <c r="AS406" s="28"/>
      <c r="AT406" s="28"/>
      <c r="AU406" s="28"/>
      <c r="AV406" s="28"/>
      <c r="AW406" s="28"/>
      <c r="AX406" s="28"/>
      <c r="AY406" s="28"/>
      <c r="AZ406" s="28"/>
      <c r="BA406" s="28"/>
      <c r="BB406" s="28"/>
      <c r="BC406" s="28"/>
      <c r="BD406" s="28"/>
      <c r="BE406" s="28"/>
      <c r="BF406" s="28"/>
      <c r="BG406" s="28"/>
      <c r="BH406" s="28"/>
      <c r="BI406" s="28"/>
      <c r="BJ406" s="28"/>
      <c r="BK406" s="28"/>
      <c r="BL406" s="28"/>
      <c r="BM406" s="28"/>
      <c r="BN406" s="28"/>
      <c r="BO406" s="28"/>
      <c r="BP406" s="28"/>
      <c r="BQ406" s="28"/>
      <c r="BR406" s="28"/>
      <c r="BS406" s="28"/>
      <c r="BT406" s="28"/>
      <c r="BU406" s="28"/>
      <c r="BV406" s="28"/>
      <c r="BW406" s="28"/>
      <c r="BX406" s="28"/>
    </row>
    <row r="407" spans="1:76">
      <c r="A407" s="4">
        <v>1</v>
      </c>
      <c r="B407" s="52" t="s">
        <v>350</v>
      </c>
      <c r="C407" s="12" t="s">
        <v>1744</v>
      </c>
      <c r="D407" s="12" t="s">
        <v>120</v>
      </c>
      <c r="E407" s="12"/>
      <c r="F407" s="12" t="s">
        <v>101</v>
      </c>
      <c r="G407" s="12"/>
      <c r="H407" s="12"/>
      <c r="I407" s="12" t="s">
        <v>236</v>
      </c>
      <c r="J407" s="12" t="s">
        <v>149</v>
      </c>
      <c r="K407" s="45" t="s">
        <v>1650</v>
      </c>
      <c r="L407" s="317" t="str">
        <f t="shared" ref="L407:L418" ca="1" si="20">C407&amp;" "&amp;D407&amp;IF(OR(D407="DATETIME",D407="INT",D407="DATE",D407="TEXT"),E407,"("&amp;E407&amp;")")&amp;" "&amp;" "&amp;H407&amp;" "&amp;J407&amp;IF(G407&lt;&gt;""," default "&amp;G407&amp;" ","")&amp;IF(I407&lt;&gt;""," identity("&amp;I407&amp;") ","")&amp;IF(OFFSET(C407,1,0,1,1)="","",",")</f>
        <v>PRT_PACK_ID INT   not null identity(1,1) ,</v>
      </c>
      <c r="M407" s="28"/>
      <c r="N407" s="28"/>
      <c r="O407" s="28"/>
      <c r="P407" s="28"/>
      <c r="Q407" s="28"/>
      <c r="R407" s="28"/>
      <c r="S407" s="28"/>
      <c r="T407" s="28"/>
      <c r="U407" s="28"/>
      <c r="V407" s="28"/>
      <c r="W407" s="28"/>
      <c r="X407" s="28"/>
      <c r="Y407" s="28"/>
      <c r="Z407" s="28"/>
      <c r="AA407" s="28"/>
      <c r="AB407" s="28"/>
      <c r="AC407" s="28"/>
      <c r="AD407" s="28"/>
      <c r="AE407" s="28"/>
      <c r="AF407" s="28"/>
      <c r="AG407" s="28"/>
      <c r="AH407" s="28"/>
      <c r="AI407" s="28"/>
      <c r="AJ407" s="28"/>
      <c r="AK407" s="28"/>
      <c r="AL407" s="28"/>
      <c r="AM407" s="28"/>
      <c r="AN407" s="28"/>
      <c r="AO407" s="28"/>
      <c r="AP407" s="28"/>
      <c r="AQ407" s="28"/>
      <c r="AR407" s="28"/>
      <c r="AS407" s="28"/>
      <c r="AT407" s="28"/>
      <c r="AU407" s="28"/>
      <c r="AV407" s="28"/>
      <c r="AW407" s="28"/>
      <c r="AX407" s="28"/>
      <c r="AY407" s="28"/>
      <c r="AZ407" s="28"/>
      <c r="BA407" s="28"/>
      <c r="BB407" s="28"/>
      <c r="BC407" s="28"/>
      <c r="BD407" s="28"/>
      <c r="BE407" s="28"/>
      <c r="BF407" s="28"/>
      <c r="BG407" s="28"/>
      <c r="BH407" s="28"/>
      <c r="BI407" s="28"/>
      <c r="BJ407" s="28"/>
      <c r="BK407" s="28"/>
      <c r="BL407" s="28"/>
      <c r="BM407" s="28"/>
      <c r="BN407" s="28"/>
      <c r="BO407" s="28"/>
      <c r="BP407" s="28"/>
      <c r="BQ407" s="28"/>
      <c r="BR407" s="28"/>
      <c r="BS407" s="28"/>
      <c r="BT407" s="28"/>
      <c r="BU407" s="28"/>
      <c r="BV407" s="28"/>
      <c r="BW407" s="28"/>
      <c r="BX407" s="28"/>
    </row>
    <row r="408" spans="1:76">
      <c r="A408" s="4">
        <v>2</v>
      </c>
      <c r="B408" s="52" t="s">
        <v>1629</v>
      </c>
      <c r="C408" s="12" t="s">
        <v>1745</v>
      </c>
      <c r="D408" s="12" t="s">
        <v>998</v>
      </c>
      <c r="E408" s="12"/>
      <c r="F408" s="12"/>
      <c r="G408" s="12"/>
      <c r="H408" s="12"/>
      <c r="I408" s="12"/>
      <c r="J408" s="12" t="s">
        <v>149</v>
      </c>
      <c r="K408" s="45"/>
      <c r="L408" s="317" t="str">
        <f t="shared" ca="1" si="20"/>
        <v>PRT_PARENT_ID INT   not null,</v>
      </c>
      <c r="M408" s="28"/>
      <c r="N408" s="28"/>
      <c r="O408" s="28"/>
      <c r="P408" s="28"/>
      <c r="Q408" s="28"/>
      <c r="R408" s="28"/>
      <c r="S408" s="28"/>
      <c r="T408" s="28"/>
      <c r="U408" s="28"/>
      <c r="V408" s="28"/>
      <c r="W408" s="28"/>
      <c r="X408" s="28"/>
      <c r="Y408" s="28"/>
      <c r="Z408" s="28"/>
      <c r="AA408" s="28"/>
      <c r="AB408" s="28"/>
      <c r="AC408" s="28"/>
      <c r="AD408" s="28"/>
      <c r="AE408" s="28"/>
      <c r="AF408" s="28"/>
      <c r="AG408" s="28"/>
      <c r="AH408" s="28"/>
      <c r="AI408" s="28"/>
      <c r="AJ408" s="28"/>
      <c r="AK408" s="28"/>
      <c r="AL408" s="28"/>
      <c r="AM408" s="28"/>
      <c r="AN408" s="28"/>
      <c r="AO408" s="28"/>
      <c r="AP408" s="28"/>
      <c r="AQ408" s="28"/>
      <c r="AR408" s="28"/>
      <c r="AS408" s="28"/>
      <c r="AT408" s="28"/>
      <c r="AU408" s="28"/>
      <c r="AV408" s="28"/>
      <c r="AW408" s="28"/>
      <c r="AX408" s="28"/>
      <c r="AY408" s="28"/>
      <c r="AZ408" s="28"/>
      <c r="BA408" s="28"/>
      <c r="BB408" s="28"/>
      <c r="BC408" s="28"/>
      <c r="BD408" s="28"/>
      <c r="BE408" s="28"/>
      <c r="BF408" s="28"/>
      <c r="BG408" s="28"/>
      <c r="BH408" s="28"/>
      <c r="BI408" s="28"/>
      <c r="BJ408" s="28"/>
      <c r="BK408" s="28"/>
      <c r="BL408" s="28"/>
      <c r="BM408" s="28"/>
      <c r="BN408" s="28"/>
      <c r="BO408" s="28"/>
      <c r="BP408" s="28"/>
      <c r="BQ408" s="28"/>
      <c r="BR408" s="28"/>
      <c r="BS408" s="28"/>
      <c r="BT408" s="28"/>
      <c r="BU408" s="28"/>
      <c r="BV408" s="28"/>
      <c r="BW408" s="28"/>
      <c r="BX408" s="28"/>
    </row>
    <row r="409" spans="1:76">
      <c r="A409" s="4">
        <v>3</v>
      </c>
      <c r="B409" s="52" t="s">
        <v>1630</v>
      </c>
      <c r="C409" s="12" t="s">
        <v>1746</v>
      </c>
      <c r="D409" s="12" t="s">
        <v>1123</v>
      </c>
      <c r="E409" s="12">
        <v>1</v>
      </c>
      <c r="F409" s="12"/>
      <c r="G409" s="12"/>
      <c r="H409" s="12"/>
      <c r="I409" s="12"/>
      <c r="J409" s="12" t="s">
        <v>149</v>
      </c>
      <c r="K409" s="45" t="s">
        <v>1634</v>
      </c>
      <c r="L409" s="317" t="str">
        <f t="shared" ca="1" si="20"/>
        <v>PRT_ISLEAF CHAR(1)   not null,</v>
      </c>
      <c r="M409" s="28"/>
      <c r="N409" s="28"/>
      <c r="O409" s="28"/>
      <c r="P409" s="28"/>
      <c r="Q409" s="28"/>
      <c r="R409" s="28"/>
      <c r="S409" s="28"/>
      <c r="T409" s="28"/>
      <c r="U409" s="28"/>
      <c r="V409" s="28"/>
      <c r="W409" s="28"/>
      <c r="X409" s="28"/>
      <c r="Y409" s="28"/>
      <c r="Z409" s="28"/>
      <c r="AA409" s="28"/>
      <c r="AB409" s="28"/>
      <c r="AC409" s="28"/>
      <c r="AD409" s="28"/>
      <c r="AE409" s="28"/>
      <c r="AF409" s="28"/>
      <c r="AG409" s="28"/>
      <c r="AH409" s="28"/>
      <c r="AI409" s="28"/>
      <c r="AJ409" s="28"/>
      <c r="AK409" s="28"/>
      <c r="AL409" s="28"/>
      <c r="AM409" s="28"/>
      <c r="AN409" s="28"/>
      <c r="AO409" s="28"/>
      <c r="AP409" s="28"/>
      <c r="AQ409" s="28"/>
      <c r="AR409" s="28"/>
      <c r="AS409" s="28"/>
      <c r="AT409" s="28"/>
      <c r="AU409" s="28"/>
      <c r="AV409" s="28"/>
      <c r="AW409" s="28"/>
      <c r="AX409" s="28"/>
      <c r="AY409" s="28"/>
      <c r="AZ409" s="28"/>
      <c r="BA409" s="28"/>
      <c r="BB409" s="28"/>
      <c r="BC409" s="28"/>
      <c r="BD409" s="28"/>
      <c r="BE409" s="28"/>
      <c r="BF409" s="28"/>
      <c r="BG409" s="28"/>
      <c r="BH409" s="28"/>
      <c r="BI409" s="28"/>
      <c r="BJ409" s="28"/>
      <c r="BK409" s="28"/>
      <c r="BL409" s="28"/>
      <c r="BM409" s="28"/>
      <c r="BN409" s="28"/>
      <c r="BO409" s="28"/>
      <c r="BP409" s="28"/>
      <c r="BQ409" s="28"/>
      <c r="BR409" s="28"/>
      <c r="BS409" s="28"/>
      <c r="BT409" s="28"/>
      <c r="BU409" s="28"/>
      <c r="BV409" s="28"/>
      <c r="BW409" s="28"/>
      <c r="BX409" s="28"/>
    </row>
    <row r="410" spans="1:76">
      <c r="A410" s="4">
        <v>4</v>
      </c>
      <c r="B410" s="52" t="s">
        <v>1631</v>
      </c>
      <c r="C410" s="12" t="s">
        <v>1747</v>
      </c>
      <c r="D410" s="12" t="s">
        <v>1109</v>
      </c>
      <c r="E410" s="12">
        <v>4000</v>
      </c>
      <c r="F410" s="12"/>
      <c r="G410" s="12"/>
      <c r="H410" s="12"/>
      <c r="I410" s="12"/>
      <c r="J410" s="12" t="s">
        <v>149</v>
      </c>
      <c r="K410" s="45"/>
      <c r="L410" s="317" t="str">
        <f t="shared" ca="1" si="20"/>
        <v>PRT_PATH VARCHAR(4000)   not null,</v>
      </c>
      <c r="M410" s="28"/>
      <c r="N410" s="28"/>
      <c r="O410" s="28"/>
      <c r="P410" s="28"/>
      <c r="Q410" s="28"/>
      <c r="R410" s="28"/>
      <c r="S410" s="28"/>
      <c r="T410" s="28"/>
      <c r="U410" s="28"/>
      <c r="V410" s="28"/>
      <c r="W410" s="28"/>
      <c r="X410" s="28"/>
      <c r="Y410" s="28"/>
      <c r="Z410" s="28"/>
      <c r="AA410" s="28"/>
      <c r="AB410" s="28"/>
      <c r="AC410" s="28"/>
      <c r="AD410" s="28"/>
      <c r="AE410" s="28"/>
      <c r="AF410" s="28"/>
      <c r="AG410" s="28"/>
      <c r="AH410" s="28"/>
      <c r="AI410" s="28"/>
      <c r="AJ410" s="28"/>
      <c r="AK410" s="28"/>
      <c r="AL410" s="28"/>
      <c r="AM410" s="28"/>
      <c r="AN410" s="28"/>
      <c r="AO410" s="28"/>
      <c r="AP410" s="28"/>
      <c r="AQ410" s="28"/>
      <c r="AR410" s="28"/>
      <c r="AS410" s="28"/>
      <c r="AT410" s="28"/>
      <c r="AU410" s="28"/>
      <c r="AV410" s="28"/>
      <c r="AW410" s="28"/>
      <c r="AX410" s="28"/>
      <c r="AY410" s="28"/>
      <c r="AZ410" s="28"/>
      <c r="BA410" s="28"/>
      <c r="BB410" s="28"/>
      <c r="BC410" s="28"/>
      <c r="BD410" s="28"/>
      <c r="BE410" s="28"/>
      <c r="BF410" s="28"/>
      <c r="BG410" s="28"/>
      <c r="BH410" s="28"/>
      <c r="BI410" s="28"/>
      <c r="BJ410" s="28"/>
      <c r="BK410" s="28"/>
      <c r="BL410" s="28"/>
      <c r="BM410" s="28"/>
      <c r="BN410" s="28"/>
      <c r="BO410" s="28"/>
      <c r="BP410" s="28"/>
      <c r="BQ410" s="28"/>
      <c r="BR410" s="28"/>
      <c r="BS410" s="28"/>
      <c r="BT410" s="28"/>
      <c r="BU410" s="28"/>
      <c r="BV410" s="28"/>
      <c r="BW410" s="28"/>
      <c r="BX410" s="28"/>
    </row>
    <row r="411" spans="1:76">
      <c r="A411" s="4">
        <v>5</v>
      </c>
      <c r="B411" s="52" t="s">
        <v>1654</v>
      </c>
      <c r="C411" s="12" t="s">
        <v>1748</v>
      </c>
      <c r="D411" s="12" t="s">
        <v>998</v>
      </c>
      <c r="E411" s="12"/>
      <c r="F411" s="12"/>
      <c r="G411" s="12"/>
      <c r="H411" s="12"/>
      <c r="I411" s="12"/>
      <c r="J411" s="12" t="s">
        <v>149</v>
      </c>
      <c r="K411" s="45"/>
      <c r="L411" s="317" t="str">
        <f t="shared" ca="1" si="20"/>
        <v>PRT_LEVEL INT   not null,</v>
      </c>
      <c r="M411" s="28"/>
      <c r="N411" s="28"/>
      <c r="O411" s="28"/>
      <c r="P411" s="28"/>
      <c r="Q411" s="28"/>
      <c r="R411" s="28"/>
      <c r="S411" s="28"/>
      <c r="T411" s="28"/>
      <c r="U411" s="28"/>
      <c r="V411" s="28"/>
      <c r="W411" s="28"/>
      <c r="X411" s="28"/>
      <c r="Y411" s="28"/>
      <c r="Z411" s="28"/>
      <c r="AA411" s="28"/>
      <c r="AB411" s="28"/>
      <c r="AC411" s="28"/>
      <c r="AD411" s="28"/>
      <c r="AE411" s="28"/>
      <c r="AF411" s="28"/>
      <c r="AG411" s="28"/>
      <c r="AH411" s="28"/>
      <c r="AI411" s="28"/>
      <c r="AJ411" s="28"/>
      <c r="AK411" s="28"/>
      <c r="AL411" s="28"/>
      <c r="AM411" s="28"/>
      <c r="AN411" s="28"/>
      <c r="AO411" s="28"/>
      <c r="AP411" s="28"/>
      <c r="AQ411" s="28"/>
      <c r="AR411" s="28"/>
      <c r="AS411" s="28"/>
      <c r="AT411" s="28"/>
      <c r="AU411" s="28"/>
      <c r="AV411" s="28"/>
      <c r="AW411" s="28"/>
      <c r="AX411" s="28"/>
      <c r="AY411" s="28"/>
      <c r="AZ411" s="28"/>
      <c r="BA411" s="28"/>
      <c r="BB411" s="28"/>
      <c r="BC411" s="28"/>
      <c r="BD411" s="28"/>
      <c r="BE411" s="28"/>
      <c r="BF411" s="28"/>
      <c r="BG411" s="28"/>
      <c r="BH411" s="28"/>
      <c r="BI411" s="28"/>
      <c r="BJ411" s="28"/>
      <c r="BK411" s="28"/>
      <c r="BL411" s="28"/>
      <c r="BM411" s="28"/>
      <c r="BN411" s="28"/>
      <c r="BO411" s="28"/>
      <c r="BP411" s="28"/>
      <c r="BQ411" s="28"/>
      <c r="BR411" s="28"/>
      <c r="BS411" s="28"/>
      <c r="BT411" s="28"/>
      <c r="BU411" s="28"/>
      <c r="BV411" s="28"/>
      <c r="BW411" s="28"/>
      <c r="BX411" s="28"/>
    </row>
    <row r="412" spans="1:76">
      <c r="A412" s="4">
        <v>2</v>
      </c>
      <c r="B412" s="52" t="s">
        <v>45</v>
      </c>
      <c r="C412" s="12" t="s">
        <v>1749</v>
      </c>
      <c r="D412" s="12" t="s">
        <v>95</v>
      </c>
      <c r="E412" s="12">
        <v>40</v>
      </c>
      <c r="F412" s="12"/>
      <c r="G412" s="12"/>
      <c r="H412" s="12"/>
      <c r="I412" s="12"/>
      <c r="J412" s="12" t="s">
        <v>149</v>
      </c>
      <c r="K412" s="45"/>
      <c r="L412" s="317" t="str">
        <f t="shared" ca="1" si="20"/>
        <v>PRT_PACK_NAME NVARCHAR(40)   not null,</v>
      </c>
      <c r="M412" s="28"/>
      <c r="N412" s="28"/>
      <c r="O412" s="28"/>
      <c r="P412" s="28"/>
      <c r="Q412" s="28"/>
      <c r="R412" s="28"/>
      <c r="S412" s="28"/>
      <c r="T412" s="28"/>
      <c r="U412" s="28"/>
      <c r="V412" s="28"/>
      <c r="W412" s="28"/>
      <c r="X412" s="28"/>
      <c r="Y412" s="28"/>
      <c r="Z412" s="28"/>
      <c r="AA412" s="28"/>
      <c r="AB412" s="28"/>
      <c r="AC412" s="28"/>
      <c r="AD412" s="28"/>
      <c r="AE412" s="28"/>
      <c r="AF412" s="28"/>
      <c r="AG412" s="28"/>
      <c r="AH412" s="28"/>
      <c r="AI412" s="28"/>
      <c r="AJ412" s="28"/>
      <c r="AK412" s="28"/>
      <c r="AL412" s="28"/>
      <c r="AM412" s="28"/>
      <c r="AN412" s="28"/>
      <c r="AO412" s="28"/>
      <c r="AP412" s="28"/>
      <c r="AQ412" s="28"/>
      <c r="AR412" s="28"/>
      <c r="AS412" s="28"/>
      <c r="AT412" s="28"/>
      <c r="AU412" s="28"/>
      <c r="AV412" s="28"/>
      <c r="AW412" s="28"/>
      <c r="AX412" s="28"/>
      <c r="AY412" s="28"/>
      <c r="AZ412" s="28"/>
      <c r="BA412" s="28"/>
      <c r="BB412" s="28"/>
      <c r="BC412" s="28"/>
      <c r="BD412" s="28"/>
      <c r="BE412" s="28"/>
      <c r="BF412" s="28"/>
      <c r="BG412" s="28"/>
      <c r="BH412" s="28"/>
      <c r="BI412" s="28"/>
      <c r="BJ412" s="28"/>
      <c r="BK412" s="28"/>
      <c r="BL412" s="28"/>
      <c r="BM412" s="28"/>
      <c r="BN412" s="28"/>
      <c r="BO412" s="28"/>
      <c r="BP412" s="28"/>
      <c r="BQ412" s="28"/>
      <c r="BR412" s="28"/>
      <c r="BS412" s="28"/>
      <c r="BT412" s="28"/>
      <c r="BU412" s="28"/>
      <c r="BV412" s="28"/>
      <c r="BW412" s="28"/>
      <c r="BX412" s="28"/>
    </row>
    <row r="413" spans="1:76">
      <c r="A413" s="4">
        <v>3</v>
      </c>
      <c r="B413" s="52" t="s">
        <v>182</v>
      </c>
      <c r="C413" s="12" t="s">
        <v>1750</v>
      </c>
      <c r="D413" s="12" t="s">
        <v>120</v>
      </c>
      <c r="E413" s="12"/>
      <c r="F413" s="12"/>
      <c r="G413" s="12"/>
      <c r="H413" s="12"/>
      <c r="I413" s="12"/>
      <c r="J413" s="12" t="s">
        <v>488</v>
      </c>
      <c r="K413" s="45" t="s">
        <v>1501</v>
      </c>
      <c r="L413" s="317" t="str">
        <f t="shared" ca="1" si="20"/>
        <v>PRT_PACK_TYPEID INT   not null,</v>
      </c>
      <c r="M413" s="28"/>
      <c r="N413" s="28"/>
      <c r="O413" s="28"/>
      <c r="P413" s="28"/>
      <c r="Q413" s="28"/>
      <c r="R413" s="28"/>
      <c r="S413" s="28"/>
      <c r="T413" s="28"/>
      <c r="U413" s="28"/>
      <c r="V413" s="28"/>
      <c r="W413" s="28"/>
      <c r="X413" s="28"/>
      <c r="Y413" s="28"/>
      <c r="Z413" s="28"/>
      <c r="AA413" s="28"/>
      <c r="AB413" s="28"/>
      <c r="AC413" s="28"/>
      <c r="AD413" s="28"/>
      <c r="AE413" s="28"/>
      <c r="AF413" s="28"/>
      <c r="AG413" s="28"/>
      <c r="AH413" s="28"/>
      <c r="AI413" s="28"/>
      <c r="AJ413" s="28"/>
      <c r="AK413" s="28"/>
      <c r="AL413" s="28"/>
      <c r="AM413" s="28"/>
      <c r="AN413" s="28"/>
      <c r="AO413" s="28"/>
      <c r="AP413" s="28"/>
      <c r="AQ413" s="28"/>
      <c r="AR413" s="28"/>
      <c r="AS413" s="28"/>
      <c r="AT413" s="28"/>
      <c r="AU413" s="28"/>
      <c r="AV413" s="28"/>
      <c r="AW413" s="28"/>
      <c r="AX413" s="28"/>
      <c r="AY413" s="28"/>
      <c r="AZ413" s="28"/>
      <c r="BA413" s="28"/>
      <c r="BB413" s="28"/>
      <c r="BC413" s="28"/>
      <c r="BD413" s="28"/>
      <c r="BE413" s="28"/>
      <c r="BF413" s="28"/>
      <c r="BG413" s="28"/>
      <c r="BH413" s="28"/>
      <c r="BI413" s="28"/>
      <c r="BJ413" s="28"/>
      <c r="BK413" s="28"/>
      <c r="BL413" s="28"/>
      <c r="BM413" s="28"/>
      <c r="BN413" s="28"/>
      <c r="BO413" s="28"/>
      <c r="BP413" s="28"/>
      <c r="BQ413" s="28"/>
      <c r="BR413" s="28"/>
      <c r="BS413" s="28"/>
      <c r="BT413" s="28"/>
      <c r="BU413" s="28"/>
      <c r="BV413" s="28"/>
      <c r="BW413" s="28"/>
      <c r="BX413" s="28"/>
    </row>
    <row r="414" spans="1:76">
      <c r="A414" s="4">
        <v>4</v>
      </c>
      <c r="B414" s="52" t="s">
        <v>1489</v>
      </c>
      <c r="C414" s="12" t="s">
        <v>1751</v>
      </c>
      <c r="D414" s="12" t="s">
        <v>123</v>
      </c>
      <c r="E414" s="60" t="s">
        <v>227</v>
      </c>
      <c r="F414" s="12"/>
      <c r="G414" s="12"/>
      <c r="H414" s="12"/>
      <c r="I414" s="12"/>
      <c r="J414" s="12" t="s">
        <v>149</v>
      </c>
      <c r="K414" s="45"/>
      <c r="L414" s="317" t="str">
        <f t="shared" ca="1" si="20"/>
        <v>PRT_PACK_PRICE NUMERIC(20,2)   not null,</v>
      </c>
      <c r="M414" s="28"/>
      <c r="N414" s="28"/>
      <c r="O414" s="28"/>
      <c r="P414" s="28"/>
      <c r="Q414" s="28"/>
      <c r="R414" s="28"/>
      <c r="S414" s="28"/>
      <c r="T414" s="28"/>
      <c r="U414" s="28"/>
      <c r="V414" s="28"/>
      <c r="W414" s="28"/>
      <c r="X414" s="28"/>
      <c r="Y414" s="28"/>
      <c r="Z414" s="28"/>
      <c r="AA414" s="28"/>
      <c r="AB414" s="28"/>
      <c r="AC414" s="28"/>
      <c r="AD414" s="28"/>
      <c r="AE414" s="28"/>
      <c r="AF414" s="28"/>
      <c r="AG414" s="28"/>
      <c r="AH414" s="28"/>
      <c r="AI414" s="28"/>
      <c r="AJ414" s="28"/>
      <c r="AK414" s="28"/>
      <c r="AL414" s="28"/>
      <c r="AM414" s="28"/>
      <c r="AN414" s="28"/>
      <c r="AO414" s="28"/>
      <c r="AP414" s="28"/>
      <c r="AQ414" s="28"/>
      <c r="AR414" s="28"/>
      <c r="AS414" s="28"/>
      <c r="AT414" s="28"/>
      <c r="AU414" s="28"/>
      <c r="AV414" s="28"/>
      <c r="AW414" s="28"/>
      <c r="AX414" s="28"/>
      <c r="AY414" s="28"/>
      <c r="AZ414" s="28"/>
      <c r="BA414" s="28"/>
      <c r="BB414" s="28"/>
      <c r="BC414" s="28"/>
      <c r="BD414" s="28"/>
      <c r="BE414" s="28"/>
      <c r="BF414" s="28"/>
      <c r="BG414" s="28"/>
      <c r="BH414" s="28"/>
      <c r="BI414" s="28"/>
      <c r="BJ414" s="28"/>
      <c r="BK414" s="28"/>
      <c r="BL414" s="28"/>
      <c r="BM414" s="28"/>
      <c r="BN414" s="28"/>
      <c r="BO414" s="28"/>
      <c r="BP414" s="28"/>
      <c r="BQ414" s="28"/>
      <c r="BR414" s="28"/>
      <c r="BS414" s="28"/>
      <c r="BT414" s="28"/>
      <c r="BU414" s="28"/>
      <c r="BV414" s="28"/>
      <c r="BW414" s="28"/>
      <c r="BX414" s="28"/>
    </row>
    <row r="415" spans="1:76">
      <c r="A415" s="4">
        <v>5</v>
      </c>
      <c r="B415" s="52" t="s">
        <v>125</v>
      </c>
      <c r="C415" s="12" t="s">
        <v>1596</v>
      </c>
      <c r="D415" s="12" t="s">
        <v>95</v>
      </c>
      <c r="E415" s="12">
        <v>200</v>
      </c>
      <c r="F415" s="12"/>
      <c r="G415" s="12"/>
      <c r="H415" s="12"/>
      <c r="I415" s="12"/>
      <c r="J415" s="12" t="s">
        <v>149</v>
      </c>
      <c r="K415" s="13"/>
      <c r="L415" s="317" t="str">
        <f t="shared" ca="1" si="20"/>
        <v>PRT_DESC NVARCHAR(200)   not null,</v>
      </c>
      <c r="M415" s="28"/>
      <c r="N415" s="28"/>
      <c r="O415" s="28"/>
      <c r="P415" s="28"/>
      <c r="Q415" s="28"/>
      <c r="R415" s="28"/>
      <c r="S415" s="28"/>
      <c r="T415" s="28"/>
      <c r="U415" s="28"/>
      <c r="V415" s="28"/>
      <c r="W415" s="28"/>
      <c r="X415" s="28"/>
      <c r="Y415" s="28"/>
      <c r="Z415" s="28"/>
      <c r="AA415" s="28"/>
      <c r="AB415" s="28"/>
      <c r="AC415" s="28"/>
      <c r="AD415" s="28"/>
      <c r="AE415" s="28"/>
      <c r="AF415" s="28"/>
      <c r="AG415" s="28"/>
      <c r="AH415" s="28"/>
      <c r="AI415" s="28"/>
      <c r="AJ415" s="28"/>
      <c r="AK415" s="28"/>
      <c r="AL415" s="28"/>
      <c r="AM415" s="28"/>
      <c r="AN415" s="28"/>
      <c r="AO415" s="28"/>
      <c r="AP415" s="28"/>
      <c r="AQ415" s="28"/>
      <c r="AR415" s="28"/>
      <c r="AS415" s="28"/>
      <c r="AT415" s="28"/>
      <c r="AU415" s="28"/>
      <c r="AV415" s="28"/>
      <c r="AW415" s="28"/>
      <c r="AX415" s="28"/>
      <c r="AY415" s="28"/>
      <c r="AZ415" s="28"/>
      <c r="BA415" s="28"/>
      <c r="BB415" s="28"/>
      <c r="BC415" s="28"/>
      <c r="BD415" s="28"/>
      <c r="BE415" s="28"/>
      <c r="BF415" s="28"/>
      <c r="BG415" s="28"/>
      <c r="BH415" s="28"/>
      <c r="BI415" s="28"/>
      <c r="BJ415" s="28"/>
      <c r="BK415" s="28"/>
      <c r="BL415" s="28"/>
      <c r="BM415" s="28"/>
      <c r="BN415" s="28"/>
      <c r="BO415" s="28"/>
      <c r="BP415" s="28"/>
      <c r="BQ415" s="28"/>
      <c r="BR415" s="28"/>
      <c r="BS415" s="28"/>
      <c r="BT415" s="28"/>
      <c r="BU415" s="28"/>
      <c r="BV415" s="28"/>
      <c r="BW415" s="28"/>
      <c r="BX415" s="28"/>
    </row>
    <row r="416" spans="1:76">
      <c r="A416" s="4">
        <v>6</v>
      </c>
      <c r="B416" s="52" t="s">
        <v>42</v>
      </c>
      <c r="C416" s="12" t="s">
        <v>1752</v>
      </c>
      <c r="D416" s="12" t="s">
        <v>95</v>
      </c>
      <c r="E416" s="12">
        <v>20</v>
      </c>
      <c r="F416" s="12"/>
      <c r="G416" s="12"/>
      <c r="H416" s="12"/>
      <c r="I416" s="12"/>
      <c r="J416" s="12"/>
      <c r="K416" s="45" t="s">
        <v>382</v>
      </c>
      <c r="L416" s="317" t="str">
        <f t="shared" ca="1" si="20"/>
        <v>PRT_STATUS NVARCHAR(20)   ,</v>
      </c>
      <c r="M416" s="28"/>
      <c r="N416" s="28"/>
      <c r="O416" s="28"/>
      <c r="P416" s="28"/>
      <c r="Q416" s="28"/>
      <c r="R416" s="28"/>
      <c r="S416" s="28"/>
      <c r="T416" s="28"/>
      <c r="U416" s="28"/>
      <c r="V416" s="28"/>
      <c r="W416" s="28"/>
      <c r="X416" s="28"/>
      <c r="Y416" s="28"/>
      <c r="Z416" s="28"/>
      <c r="AA416" s="28"/>
      <c r="AB416" s="28"/>
      <c r="AC416" s="28"/>
      <c r="AD416" s="28"/>
      <c r="AE416" s="28"/>
      <c r="AF416" s="28"/>
      <c r="AG416" s="28"/>
      <c r="AH416" s="28"/>
      <c r="AI416" s="28"/>
      <c r="AJ416" s="28"/>
      <c r="AK416" s="28"/>
      <c r="AL416" s="28"/>
      <c r="AM416" s="28"/>
      <c r="AN416" s="28"/>
      <c r="AO416" s="28"/>
      <c r="AP416" s="28"/>
      <c r="AQ416" s="28"/>
      <c r="AR416" s="28"/>
      <c r="AS416" s="28"/>
      <c r="AT416" s="28"/>
      <c r="AU416" s="28"/>
      <c r="AV416" s="28"/>
      <c r="AW416" s="28"/>
      <c r="AX416" s="28"/>
      <c r="AY416" s="28"/>
      <c r="AZ416" s="28"/>
      <c r="BA416" s="28"/>
      <c r="BB416" s="28"/>
      <c r="BC416" s="28"/>
      <c r="BD416" s="28"/>
      <c r="BE416" s="28"/>
      <c r="BF416" s="28"/>
      <c r="BG416" s="28"/>
      <c r="BH416" s="28"/>
      <c r="BI416" s="28"/>
      <c r="BJ416" s="28"/>
      <c r="BK416" s="28"/>
      <c r="BL416" s="28"/>
      <c r="BM416" s="28"/>
      <c r="BN416" s="28"/>
      <c r="BO416" s="28"/>
      <c r="BP416" s="28"/>
      <c r="BQ416" s="28"/>
      <c r="BR416" s="28"/>
      <c r="BS416" s="28"/>
      <c r="BT416" s="28"/>
      <c r="BU416" s="28"/>
      <c r="BV416" s="28"/>
      <c r="BW416" s="28"/>
      <c r="BX416" s="28"/>
    </row>
    <row r="417" spans="1:76">
      <c r="A417" s="4">
        <v>7</v>
      </c>
      <c r="B417" s="52" t="s">
        <v>133</v>
      </c>
      <c r="C417" s="12" t="s">
        <v>1753</v>
      </c>
      <c r="D417" s="12" t="s">
        <v>998</v>
      </c>
      <c r="E417" s="12"/>
      <c r="F417" s="12"/>
      <c r="G417" s="12"/>
      <c r="H417" s="12"/>
      <c r="I417" s="12"/>
      <c r="J417" s="12" t="s">
        <v>149</v>
      </c>
      <c r="K417" s="12"/>
      <c r="L417" s="317" t="str">
        <f t="shared" ca="1" si="20"/>
        <v>PRT_REGISTOR INT   not null,</v>
      </c>
      <c r="M417" s="28"/>
      <c r="N417" s="28"/>
      <c r="O417" s="28"/>
      <c r="P417" s="28"/>
      <c r="Q417" s="28"/>
      <c r="R417" s="28"/>
      <c r="S417" s="28"/>
      <c r="T417" s="28"/>
      <c r="U417" s="28"/>
      <c r="V417" s="28"/>
      <c r="W417" s="28"/>
      <c r="X417" s="28"/>
      <c r="Y417" s="28"/>
      <c r="Z417" s="28"/>
      <c r="AA417" s="28"/>
      <c r="AB417" s="28"/>
      <c r="AC417" s="28"/>
      <c r="AD417" s="28"/>
      <c r="AE417" s="28"/>
      <c r="AF417" s="28"/>
      <c r="AG417" s="28"/>
      <c r="AH417" s="28"/>
      <c r="AI417" s="28"/>
      <c r="AJ417" s="28"/>
      <c r="AK417" s="28"/>
      <c r="AL417" s="28"/>
      <c r="AM417" s="28"/>
      <c r="AN417" s="28"/>
      <c r="AO417" s="28"/>
      <c r="AP417" s="28"/>
      <c r="AQ417" s="28"/>
      <c r="AR417" s="28"/>
      <c r="AS417" s="28"/>
      <c r="AT417" s="28"/>
      <c r="AU417" s="28"/>
      <c r="AV417" s="28"/>
      <c r="AW417" s="28"/>
      <c r="AX417" s="28"/>
      <c r="AY417" s="28"/>
      <c r="AZ417" s="28"/>
      <c r="BA417" s="28"/>
      <c r="BB417" s="28"/>
      <c r="BC417" s="28"/>
      <c r="BD417" s="28"/>
      <c r="BE417" s="28"/>
      <c r="BF417" s="28"/>
      <c r="BG417" s="28"/>
      <c r="BH417" s="28"/>
      <c r="BI417" s="28"/>
      <c r="BJ417" s="28"/>
      <c r="BK417" s="28"/>
      <c r="BL417" s="28"/>
      <c r="BM417" s="28"/>
      <c r="BN417" s="28"/>
      <c r="BO417" s="28"/>
      <c r="BP417" s="28"/>
      <c r="BQ417" s="28"/>
      <c r="BR417" s="28"/>
      <c r="BS417" s="28"/>
      <c r="BT417" s="28"/>
      <c r="BU417" s="28"/>
      <c r="BV417" s="28"/>
      <c r="BW417" s="28"/>
      <c r="BX417" s="28"/>
    </row>
    <row r="418" spans="1:76">
      <c r="A418" s="4">
        <v>8</v>
      </c>
      <c r="B418" s="52" t="s">
        <v>134</v>
      </c>
      <c r="C418" s="12" t="s">
        <v>1754</v>
      </c>
      <c r="D418" s="12" t="s">
        <v>112</v>
      </c>
      <c r="E418" s="12"/>
      <c r="F418" s="12"/>
      <c r="G418" s="92" t="s">
        <v>235</v>
      </c>
      <c r="H418" s="92"/>
      <c r="I418" s="12"/>
      <c r="J418" s="12" t="s">
        <v>149</v>
      </c>
      <c r="K418" s="12"/>
      <c r="L418" s="317" t="str">
        <f t="shared" ca="1" si="20"/>
        <v xml:space="preserve">PRT_REGIST_DATE DATETIME   not null default GETDATE() </v>
      </c>
      <c r="M418" s="28"/>
      <c r="N418" s="28"/>
      <c r="O418" s="28"/>
      <c r="P418" s="28"/>
      <c r="Q418" s="28"/>
      <c r="R418" s="28"/>
      <c r="S418" s="28"/>
      <c r="T418" s="28"/>
      <c r="U418" s="28"/>
      <c r="V418" s="28"/>
      <c r="W418" s="28"/>
      <c r="X418" s="28"/>
      <c r="Y418" s="28"/>
      <c r="Z418" s="28"/>
      <c r="AA418" s="28"/>
      <c r="AB418" s="28"/>
      <c r="AC418" s="28"/>
      <c r="AD418" s="28"/>
      <c r="AE418" s="28"/>
      <c r="AF418" s="28"/>
      <c r="AG418" s="28"/>
      <c r="AH418" s="28"/>
      <c r="AI418" s="28"/>
      <c r="AJ418" s="28"/>
      <c r="AK418" s="28"/>
      <c r="AL418" s="28"/>
      <c r="AM418" s="28"/>
      <c r="AN418" s="28"/>
      <c r="AO418" s="28"/>
      <c r="AP418" s="28"/>
      <c r="AQ418" s="28"/>
      <c r="AR418" s="28"/>
      <c r="AS418" s="28"/>
      <c r="AT418" s="28"/>
      <c r="AU418" s="28"/>
      <c r="AV418" s="28"/>
      <c r="AW418" s="28"/>
      <c r="AX418" s="28"/>
      <c r="AY418" s="28"/>
      <c r="AZ418" s="28"/>
      <c r="BA418" s="28"/>
      <c r="BB418" s="28"/>
      <c r="BC418" s="28"/>
      <c r="BD418" s="28"/>
      <c r="BE418" s="28"/>
      <c r="BF418" s="28"/>
      <c r="BG418" s="28"/>
      <c r="BH418" s="28"/>
      <c r="BI418" s="28"/>
      <c r="BJ418" s="28"/>
      <c r="BK418" s="28"/>
      <c r="BL418" s="28"/>
      <c r="BM418" s="28"/>
      <c r="BN418" s="28"/>
      <c r="BO418" s="28"/>
      <c r="BP418" s="28"/>
      <c r="BQ418" s="28"/>
      <c r="BR418" s="28"/>
      <c r="BS418" s="28"/>
      <c r="BT418" s="28"/>
      <c r="BU418" s="28"/>
      <c r="BV418" s="28"/>
      <c r="BW418" s="28"/>
      <c r="BX418" s="28"/>
    </row>
    <row r="419" spans="1:76">
      <c r="A419" s="28"/>
      <c r="B419" s="28"/>
      <c r="C419" s="28"/>
      <c r="D419" s="28"/>
      <c r="E419" s="28"/>
      <c r="F419" s="28"/>
      <c r="G419" s="28"/>
      <c r="H419" s="28"/>
      <c r="I419" s="28"/>
      <c r="J419" s="28"/>
      <c r="K419" s="28"/>
      <c r="L419" s="319" t="str">
        <f ca="1">"PRIMARY KEY("&amp;IF(OFFSET(C407,0,3,1,1)="PK",C407&amp;IF(OFFSET(C407,1,3,1,1)="","",","),"")&amp;IF(OFFSET(C407,1,3,1,1)="PK",OFFSET(C407,1,0,1,1)&amp;IF(OFFSET(C407,1,0,1,1)="",",",""),"")&amp;"));"</f>
        <v>PRIMARY KEY(PRT_PACK_ID));</v>
      </c>
      <c r="M419" s="28"/>
      <c r="N419" s="28"/>
      <c r="O419" s="28"/>
      <c r="P419" s="28"/>
      <c r="Q419" s="28"/>
      <c r="R419" s="28"/>
      <c r="S419" s="28"/>
      <c r="T419" s="28"/>
      <c r="U419" s="28"/>
      <c r="V419" s="28"/>
      <c r="W419" s="28"/>
      <c r="X419" s="28"/>
      <c r="Y419" s="28"/>
      <c r="Z419" s="28"/>
      <c r="AA419" s="28"/>
      <c r="AB419" s="28"/>
      <c r="AC419" s="28"/>
      <c r="AD419" s="28"/>
      <c r="AE419" s="28"/>
      <c r="AF419" s="28"/>
      <c r="AG419" s="28"/>
      <c r="AH419" s="28"/>
      <c r="AI419" s="28"/>
      <c r="AJ419" s="28"/>
      <c r="AK419" s="28"/>
      <c r="AL419" s="28"/>
      <c r="AM419" s="28"/>
      <c r="AN419" s="28"/>
      <c r="AO419" s="28"/>
      <c r="AP419" s="28"/>
      <c r="AQ419" s="28"/>
      <c r="AR419" s="28"/>
      <c r="AS419" s="28"/>
      <c r="AT419" s="28"/>
      <c r="AU419" s="28"/>
      <c r="AV419" s="28"/>
      <c r="AW419" s="28"/>
      <c r="AX419" s="28"/>
      <c r="AY419" s="28"/>
      <c r="AZ419" s="28"/>
      <c r="BA419" s="28"/>
      <c r="BB419" s="28"/>
      <c r="BC419" s="28"/>
      <c r="BD419" s="28"/>
      <c r="BE419" s="28"/>
      <c r="BF419" s="28"/>
      <c r="BG419" s="28"/>
      <c r="BH419" s="28"/>
      <c r="BI419" s="28"/>
      <c r="BJ419" s="28"/>
      <c r="BK419" s="28"/>
      <c r="BL419" s="28"/>
      <c r="BM419" s="28"/>
      <c r="BN419" s="28"/>
      <c r="BO419" s="28"/>
      <c r="BP419" s="28"/>
      <c r="BQ419" s="28"/>
      <c r="BR419" s="28"/>
      <c r="BS419" s="28"/>
      <c r="BT419" s="28"/>
      <c r="BU419" s="28"/>
      <c r="BV419" s="28"/>
      <c r="BW419" s="28"/>
      <c r="BX419" s="28"/>
    </row>
    <row r="420" spans="1:76">
      <c r="B420" s="28"/>
      <c r="C420" s="28"/>
      <c r="D420" s="28"/>
      <c r="E420" s="28"/>
      <c r="F420" s="28"/>
      <c r="G420" s="28"/>
      <c r="H420" s="28"/>
      <c r="I420" s="28"/>
      <c r="J420" s="28"/>
      <c r="K420" s="28"/>
      <c r="L420" s="319" t="s">
        <v>322</v>
      </c>
      <c r="M420" s="28"/>
      <c r="N420" s="28"/>
      <c r="O420" s="28"/>
      <c r="P420" s="28"/>
      <c r="Q420" s="28"/>
      <c r="R420" s="28"/>
      <c r="S420" s="28"/>
      <c r="T420" s="28"/>
      <c r="U420" s="28"/>
      <c r="V420" s="28"/>
      <c r="W420" s="28"/>
      <c r="X420" s="28"/>
      <c r="Y420" s="28"/>
      <c r="Z420" s="28"/>
      <c r="AA420" s="28"/>
      <c r="AB420" s="28"/>
      <c r="AC420" s="28"/>
      <c r="AD420" s="28"/>
      <c r="AE420" s="28"/>
      <c r="AF420" s="28"/>
      <c r="AG420" s="28"/>
      <c r="AH420" s="28"/>
      <c r="AI420" s="28"/>
      <c r="AJ420" s="28"/>
      <c r="AK420" s="28"/>
      <c r="AL420" s="28"/>
      <c r="AM420" s="28"/>
      <c r="AN420" s="28"/>
      <c r="AO420" s="28"/>
      <c r="AP420" s="28"/>
      <c r="AQ420" s="28"/>
      <c r="AR420" s="28"/>
      <c r="AS420" s="28"/>
      <c r="AT420" s="28"/>
      <c r="AU420" s="28"/>
      <c r="AV420" s="28"/>
      <c r="AW420" s="28"/>
      <c r="AX420" s="28"/>
      <c r="AY420" s="28"/>
      <c r="AZ420" s="28"/>
      <c r="BA420" s="28"/>
      <c r="BB420" s="28"/>
      <c r="BC420" s="28"/>
      <c r="BD420" s="28"/>
      <c r="BE420" s="28"/>
      <c r="BF420" s="28"/>
      <c r="BG420" s="28"/>
      <c r="BH420" s="28"/>
      <c r="BI420" s="28"/>
      <c r="BJ420" s="28"/>
      <c r="BK420" s="28"/>
      <c r="BL420" s="28"/>
      <c r="BM420" s="28"/>
      <c r="BN420" s="28"/>
      <c r="BO420" s="28"/>
      <c r="BP420" s="28"/>
      <c r="BQ420" s="28"/>
      <c r="BR420" s="28"/>
      <c r="BS420" s="28"/>
      <c r="BT420" s="28"/>
      <c r="BU420" s="28"/>
      <c r="BV420" s="28"/>
      <c r="BW420" s="28"/>
      <c r="BX420" s="28"/>
    </row>
    <row r="421" spans="1:76">
      <c r="A421" s="539" t="s">
        <v>87</v>
      </c>
      <c r="B421" s="540"/>
      <c r="C421" s="553" t="s">
        <v>159</v>
      </c>
      <c r="D421" s="554"/>
      <c r="E421" s="539" t="s">
        <v>88</v>
      </c>
      <c r="F421" s="540"/>
      <c r="G421" s="288"/>
      <c r="H421" s="288"/>
      <c r="I421" s="288"/>
      <c r="J421" s="288"/>
      <c r="K421" s="555" t="s">
        <v>1757</v>
      </c>
      <c r="L421" s="317" t="str">
        <f>"/*"&amp;C422&amp;"*/"</f>
        <v>/*印刷品套餐（叶子）-产品关系表*/</v>
      </c>
      <c r="M421" s="28"/>
      <c r="N421" s="28"/>
      <c r="O421" s="28"/>
      <c r="P421" s="28"/>
      <c r="Q421" s="28"/>
      <c r="R421" s="28"/>
      <c r="S421" s="28"/>
      <c r="T421" s="28"/>
      <c r="U421" s="28"/>
      <c r="V421" s="28"/>
      <c r="W421" s="28"/>
      <c r="X421" s="28"/>
      <c r="Y421" s="28"/>
      <c r="Z421" s="28"/>
      <c r="AA421" s="28"/>
      <c r="AB421" s="28"/>
      <c r="AC421" s="28"/>
      <c r="AD421" s="28"/>
    </row>
    <row r="422" spans="1:76">
      <c r="A422" s="539" t="s">
        <v>0</v>
      </c>
      <c r="B422" s="540"/>
      <c r="C422" s="553" t="s">
        <v>1758</v>
      </c>
      <c r="D422" s="554"/>
      <c r="E422" s="539" t="s">
        <v>89</v>
      </c>
      <c r="F422" s="540"/>
      <c r="G422" s="288"/>
      <c r="H422" s="288"/>
      <c r="I422" s="288"/>
      <c r="J422" s="288"/>
      <c r="K422" s="556"/>
      <c r="L422" s="317" t="str">
        <f>"/*"&amp;C423&amp;"*/"</f>
        <v>/**/</v>
      </c>
      <c r="M422" s="28"/>
      <c r="N422" s="28"/>
      <c r="O422" s="28"/>
      <c r="P422" s="28"/>
      <c r="Q422" s="28"/>
      <c r="R422" s="28"/>
      <c r="S422" s="28"/>
      <c r="T422" s="28"/>
      <c r="U422" s="28"/>
      <c r="V422" s="28"/>
      <c r="W422" s="28"/>
      <c r="X422" s="28"/>
      <c r="Y422" s="28"/>
      <c r="Z422" s="28"/>
      <c r="AA422" s="28"/>
      <c r="AB422" s="28"/>
      <c r="AC422" s="28"/>
      <c r="AD422" s="28"/>
    </row>
    <row r="423" spans="1:76">
      <c r="A423" s="539" t="s">
        <v>1</v>
      </c>
      <c r="B423" s="540"/>
      <c r="C423" s="546"/>
      <c r="D423" s="547"/>
      <c r="E423" s="547"/>
      <c r="F423" s="547"/>
      <c r="G423" s="547"/>
      <c r="H423" s="547"/>
      <c r="I423" s="547"/>
      <c r="J423" s="547"/>
      <c r="K423" s="548"/>
      <c r="L423" s="318" t="str">
        <f>"if exists (select * from sysobjects where id = object_id(N'["&amp;K421&amp;"]') and OBJECTPROPERTY(id, N'IsUserTable')= 1)"</f>
        <v>if exists (select * from sysobjects where id = object_id(N'[LZ_PRT_PRODUCT_REL]') and OBJECTPROPERTY(id, N'IsUserTable')= 1)</v>
      </c>
      <c r="M423" s="28"/>
      <c r="N423" s="28"/>
      <c r="O423" s="28"/>
      <c r="P423" s="28"/>
      <c r="Q423" s="28"/>
      <c r="R423" s="28"/>
      <c r="S423" s="28"/>
      <c r="T423" s="28"/>
      <c r="U423" s="28"/>
      <c r="V423" s="28"/>
      <c r="W423" s="28"/>
      <c r="X423" s="28"/>
      <c r="Y423" s="28"/>
      <c r="Z423" s="28"/>
      <c r="AA423" s="28"/>
      <c r="AB423" s="28"/>
      <c r="AC423" s="28"/>
      <c r="AD423" s="28"/>
    </row>
    <row r="424" spans="1:76">
      <c r="A424" s="285"/>
      <c r="B424" s="287"/>
      <c r="C424" s="286"/>
      <c r="D424" s="286"/>
      <c r="E424" s="286"/>
      <c r="F424" s="286"/>
      <c r="G424" s="286"/>
      <c r="H424" s="286"/>
      <c r="I424" s="286"/>
      <c r="J424" s="286"/>
      <c r="K424" s="286"/>
      <c r="L424" s="318" t="str">
        <f>"DROP TABLE "&amp;K421</f>
        <v>DROP TABLE LZ_PRT_PRODUCT_REL</v>
      </c>
      <c r="M424" s="28"/>
      <c r="N424" s="28"/>
      <c r="O424" s="28"/>
      <c r="P424" s="28"/>
      <c r="Q424" s="28"/>
      <c r="R424" s="28"/>
      <c r="S424" s="28"/>
      <c r="T424" s="28"/>
      <c r="U424" s="28"/>
      <c r="V424" s="28"/>
      <c r="W424" s="28"/>
      <c r="X424" s="28"/>
      <c r="Y424" s="28"/>
      <c r="Z424" s="28"/>
      <c r="AA424" s="28"/>
      <c r="AB424" s="28"/>
      <c r="AC424" s="28"/>
      <c r="AD424" s="28"/>
    </row>
    <row r="425" spans="1:76">
      <c r="A425" s="1"/>
      <c r="B425" s="50"/>
      <c r="C425" s="1"/>
      <c r="D425" s="2"/>
      <c r="E425" s="1"/>
      <c r="F425" s="1"/>
      <c r="G425" s="1"/>
      <c r="H425" s="1"/>
      <c r="I425" s="1"/>
      <c r="J425" s="1"/>
      <c r="K425" s="1"/>
      <c r="L425" s="319" t="str">
        <f>"GO "</f>
        <v xml:space="preserve">GO </v>
      </c>
      <c r="M425" s="28"/>
      <c r="N425" s="28"/>
      <c r="O425" s="28"/>
      <c r="P425" s="28"/>
      <c r="Q425" s="28"/>
      <c r="R425" s="28"/>
      <c r="S425" s="28"/>
      <c r="T425" s="28"/>
      <c r="U425" s="28"/>
      <c r="V425" s="28"/>
      <c r="W425" s="28"/>
      <c r="X425" s="28"/>
      <c r="Y425" s="28"/>
      <c r="Z425" s="28"/>
      <c r="AA425" s="28"/>
      <c r="AB425" s="28"/>
      <c r="AC425" s="28"/>
      <c r="AD425" s="28"/>
    </row>
    <row r="426" spans="1:76">
      <c r="A426" s="3" t="s">
        <v>2</v>
      </c>
      <c r="B426" s="51" t="s">
        <v>90</v>
      </c>
      <c r="C426" s="3" t="s">
        <v>91</v>
      </c>
      <c r="D426" s="3" t="s">
        <v>3</v>
      </c>
      <c r="E426" s="3" t="s">
        <v>4</v>
      </c>
      <c r="F426" s="3" t="s">
        <v>97</v>
      </c>
      <c r="G426" s="3" t="s">
        <v>234</v>
      </c>
      <c r="H426" s="3" t="s">
        <v>297</v>
      </c>
      <c r="I426" s="3" t="s">
        <v>233</v>
      </c>
      <c r="J426" s="3" t="s">
        <v>92</v>
      </c>
      <c r="K426" s="3" t="s">
        <v>93</v>
      </c>
      <c r="L426" s="317" t="str">
        <f>"CREATE TABLE "&amp;K421&amp;"("</f>
        <v>CREATE TABLE LZ_PRT_PRODUCT_REL(</v>
      </c>
      <c r="M426" s="28"/>
      <c r="N426" s="28"/>
      <c r="O426" s="28"/>
      <c r="P426" s="28"/>
      <c r="Q426" s="28"/>
      <c r="R426" s="28"/>
      <c r="S426" s="28"/>
      <c r="T426" s="28"/>
      <c r="U426" s="28"/>
      <c r="V426" s="28"/>
      <c r="W426" s="28"/>
      <c r="X426" s="28"/>
      <c r="Y426" s="28"/>
      <c r="Z426" s="28"/>
      <c r="AA426" s="28"/>
      <c r="AB426" s="28"/>
      <c r="AC426" s="28"/>
      <c r="AD426" s="28"/>
    </row>
    <row r="427" spans="1:76">
      <c r="A427" s="4">
        <v>1</v>
      </c>
      <c r="B427" s="52" t="s">
        <v>44</v>
      </c>
      <c r="C427" s="12" t="s">
        <v>1755</v>
      </c>
      <c r="D427" s="12" t="s">
        <v>120</v>
      </c>
      <c r="E427" s="12"/>
      <c r="F427" s="12" t="s">
        <v>101</v>
      </c>
      <c r="G427" s="12"/>
      <c r="H427" s="12"/>
      <c r="I427" s="12"/>
      <c r="J427" s="12" t="s">
        <v>149</v>
      </c>
      <c r="K427" s="45" t="s">
        <v>1648</v>
      </c>
      <c r="L427" s="317" t="str">
        <f t="shared" ref="L427:L433" ca="1" si="21">C427&amp;" "&amp;D427&amp;IF(OR(D427="DATETIME",D427="INT",D427="DATE",D427="TEXT"),E427,"("&amp;E427&amp;")")&amp;" "&amp;" "&amp;H427&amp;" "&amp;J427&amp;IF(G427&lt;&gt;""," default "&amp;G427&amp;" ","")&amp;IF(I427&lt;&gt;""," identity("&amp;I427&amp;") ","")&amp;IF(OFFSET(C427,1,0,1,1)="","",",")</f>
        <v>PPR_PACK_ID INT   not null,</v>
      </c>
      <c r="M427" s="28"/>
      <c r="N427" s="28"/>
      <c r="O427" s="28"/>
      <c r="P427" s="28"/>
      <c r="Q427" s="28"/>
      <c r="R427" s="28"/>
      <c r="S427" s="28"/>
      <c r="T427" s="28"/>
      <c r="U427" s="28"/>
      <c r="V427" s="28"/>
      <c r="W427" s="28"/>
      <c r="X427" s="28"/>
      <c r="Y427" s="28"/>
      <c r="Z427" s="28"/>
      <c r="AA427" s="28"/>
      <c r="AB427" s="28"/>
      <c r="AC427" s="28"/>
      <c r="AD427" s="28"/>
    </row>
    <row r="428" spans="1:76">
      <c r="A428" s="4">
        <v>2</v>
      </c>
      <c r="B428" s="52" t="s">
        <v>28</v>
      </c>
      <c r="C428" s="12" t="s">
        <v>205</v>
      </c>
      <c r="D428" s="12" t="s">
        <v>120</v>
      </c>
      <c r="E428" s="12"/>
      <c r="F428" s="12" t="s">
        <v>101</v>
      </c>
      <c r="G428" s="12"/>
      <c r="H428" s="12"/>
      <c r="I428" s="12"/>
      <c r="J428" s="12" t="s">
        <v>149</v>
      </c>
      <c r="K428" s="45" t="s">
        <v>28</v>
      </c>
      <c r="L428" s="317" t="str">
        <f t="shared" ca="1" si="21"/>
        <v>PPR_PRODUCT_ID INT   not null,</v>
      </c>
      <c r="M428" s="28"/>
      <c r="N428" s="28"/>
      <c r="O428" s="28"/>
      <c r="P428" s="28"/>
      <c r="Q428" s="28"/>
      <c r="R428" s="28"/>
      <c r="S428" s="28"/>
      <c r="T428" s="28"/>
      <c r="U428" s="28"/>
      <c r="V428" s="28"/>
      <c r="W428" s="28"/>
      <c r="X428" s="28"/>
      <c r="Y428" s="28"/>
      <c r="Z428" s="28"/>
      <c r="AA428" s="28"/>
      <c r="AB428" s="28"/>
      <c r="AC428" s="28"/>
      <c r="AD428" s="28"/>
    </row>
    <row r="429" spans="1:76">
      <c r="A429" s="4">
        <v>3</v>
      </c>
      <c r="B429" s="52" t="s">
        <v>352</v>
      </c>
      <c r="C429" s="12" t="s">
        <v>1756</v>
      </c>
      <c r="D429" s="12" t="s">
        <v>123</v>
      </c>
      <c r="E429" s="12" t="s">
        <v>349</v>
      </c>
      <c r="F429" s="12"/>
      <c r="G429" s="12"/>
      <c r="H429" s="12"/>
      <c r="I429" s="12"/>
      <c r="J429" s="12" t="s">
        <v>149</v>
      </c>
      <c r="K429" s="45"/>
      <c r="L429" s="317" t="str">
        <f t="shared" ca="1" si="21"/>
        <v>PPR_PACKPRICE NUMERIC(20,2)   not null,</v>
      </c>
      <c r="M429" s="28"/>
      <c r="N429" s="28"/>
      <c r="O429" s="28"/>
      <c r="P429" s="28"/>
      <c r="Q429" s="28"/>
      <c r="R429" s="28"/>
      <c r="S429" s="28"/>
      <c r="T429" s="28"/>
      <c r="U429" s="28"/>
      <c r="V429" s="28"/>
      <c r="W429" s="28"/>
      <c r="X429" s="28"/>
      <c r="Y429" s="28"/>
      <c r="Z429" s="28"/>
      <c r="AA429" s="28"/>
      <c r="AB429" s="28"/>
      <c r="AC429" s="28"/>
      <c r="AD429" s="28"/>
    </row>
    <row r="430" spans="1:76">
      <c r="A430" s="4">
        <v>4</v>
      </c>
      <c r="B430" s="180" t="s">
        <v>1831</v>
      </c>
      <c r="C430" s="149" t="s">
        <v>1845</v>
      </c>
      <c r="D430" s="149" t="s">
        <v>311</v>
      </c>
      <c r="E430" s="149" t="s">
        <v>1878</v>
      </c>
      <c r="F430" s="149"/>
      <c r="G430" s="149"/>
      <c r="H430" s="149"/>
      <c r="I430" s="149"/>
      <c r="J430" s="149"/>
      <c r="K430" s="151" t="s">
        <v>1835</v>
      </c>
      <c r="L430" s="317" t="str">
        <f t="shared" ca="1" si="21"/>
        <v>PPR_PERCENT NUMERIC(20,18)   ,</v>
      </c>
      <c r="M430" s="28"/>
      <c r="N430" s="28"/>
      <c r="O430" s="28"/>
      <c r="P430" s="28"/>
      <c r="Q430" s="28"/>
      <c r="R430" s="28"/>
      <c r="S430" s="28"/>
      <c r="T430" s="28"/>
      <c r="U430" s="28"/>
      <c r="V430" s="28"/>
      <c r="W430" s="28"/>
      <c r="X430" s="28"/>
      <c r="Y430" s="28"/>
      <c r="Z430" s="28"/>
      <c r="AA430" s="28"/>
      <c r="AB430" s="28"/>
      <c r="AC430" s="28"/>
      <c r="AD430" s="28"/>
    </row>
    <row r="431" spans="1:76">
      <c r="A431" s="4">
        <v>5</v>
      </c>
      <c r="B431" s="180" t="s">
        <v>1832</v>
      </c>
      <c r="C431" s="149" t="s">
        <v>1846</v>
      </c>
      <c r="D431" s="149" t="s">
        <v>311</v>
      </c>
      <c r="E431" s="149" t="s">
        <v>1878</v>
      </c>
      <c r="F431" s="149"/>
      <c r="G431" s="149"/>
      <c r="H431" s="149"/>
      <c r="I431" s="149"/>
      <c r="J431" s="149"/>
      <c r="K431" s="151" t="s">
        <v>1836</v>
      </c>
      <c r="L431" s="317" t="str">
        <f t="shared" ca="1" si="21"/>
        <v>PPR_TOTAL_PERCENT NUMERIC(20,18)   ,</v>
      </c>
      <c r="M431" s="28"/>
      <c r="N431" s="28"/>
      <c r="O431" s="28"/>
      <c r="P431" s="28"/>
      <c r="Q431" s="28"/>
      <c r="R431" s="28"/>
      <c r="S431" s="28"/>
      <c r="T431" s="28"/>
      <c r="U431" s="28"/>
      <c r="V431" s="28"/>
      <c r="W431" s="28"/>
      <c r="X431" s="28"/>
      <c r="Y431" s="28"/>
      <c r="Z431" s="28"/>
      <c r="AA431" s="28"/>
      <c r="AB431" s="28"/>
      <c r="AC431" s="28"/>
      <c r="AD431" s="28"/>
    </row>
    <row r="432" spans="1:76">
      <c r="A432" s="4">
        <v>6</v>
      </c>
      <c r="B432" s="52" t="s">
        <v>133</v>
      </c>
      <c r="C432" s="12" t="s">
        <v>263</v>
      </c>
      <c r="D432" s="12" t="s">
        <v>998</v>
      </c>
      <c r="E432" s="12"/>
      <c r="F432" s="12"/>
      <c r="G432" s="12"/>
      <c r="H432" s="12"/>
      <c r="I432" s="12"/>
      <c r="J432" s="12" t="s">
        <v>149</v>
      </c>
      <c r="K432" s="12"/>
      <c r="L432" s="317" t="str">
        <f t="shared" ca="1" si="21"/>
        <v>PPR_REGISTOR INT   not null,</v>
      </c>
      <c r="M432" s="28"/>
      <c r="N432" s="28"/>
      <c r="O432" s="28"/>
      <c r="P432" s="28"/>
      <c r="Q432" s="28"/>
      <c r="R432" s="28"/>
      <c r="S432" s="28"/>
      <c r="T432" s="28"/>
      <c r="U432" s="28"/>
      <c r="V432" s="28"/>
      <c r="W432" s="28"/>
      <c r="X432" s="28"/>
      <c r="Y432" s="28"/>
      <c r="Z432" s="28"/>
      <c r="AA432" s="28"/>
      <c r="AB432" s="28"/>
      <c r="AC432" s="28"/>
      <c r="AD432" s="28"/>
    </row>
    <row r="433" spans="1:76">
      <c r="A433" s="4">
        <v>7</v>
      </c>
      <c r="B433" s="52" t="s">
        <v>134</v>
      </c>
      <c r="C433" s="12" t="s">
        <v>264</v>
      </c>
      <c r="D433" s="12" t="s">
        <v>112</v>
      </c>
      <c r="E433" s="12"/>
      <c r="F433" s="12"/>
      <c r="G433" s="92" t="s">
        <v>235</v>
      </c>
      <c r="H433" s="92"/>
      <c r="I433" s="12"/>
      <c r="J433" s="12" t="s">
        <v>149</v>
      </c>
      <c r="K433" s="12"/>
      <c r="L433" s="317" t="str">
        <f t="shared" ca="1" si="21"/>
        <v xml:space="preserve">PPR_REGIST_DATE DATETIME   not null default GETDATE() </v>
      </c>
      <c r="M433" s="28"/>
      <c r="N433" s="28"/>
      <c r="O433" s="28"/>
      <c r="P433" s="28"/>
      <c r="Q433" s="28"/>
      <c r="R433" s="28"/>
      <c r="S433" s="28"/>
      <c r="T433" s="28"/>
      <c r="U433" s="28"/>
      <c r="V433" s="28"/>
      <c r="W433" s="28"/>
      <c r="X433" s="28"/>
      <c r="Y433" s="28"/>
      <c r="Z433" s="28"/>
      <c r="AA433" s="28"/>
      <c r="AB433" s="28"/>
      <c r="AC433" s="28"/>
      <c r="AD433" s="28"/>
    </row>
    <row r="434" spans="1:76">
      <c r="A434" s="28"/>
      <c r="B434" s="28"/>
      <c r="C434" s="28"/>
      <c r="D434" s="28"/>
      <c r="E434" s="28"/>
      <c r="F434" s="28"/>
      <c r="G434" s="28"/>
      <c r="H434" s="28"/>
      <c r="I434" s="28"/>
      <c r="J434" s="28"/>
      <c r="K434" s="28"/>
      <c r="L434" s="319" t="str">
        <f ca="1">"PRIMARY KEY("&amp;IF(OFFSET(C427,0,3,1,1)="PK",C427&amp;IF(OFFSET(C427,1,3,1,1)="","",","),"")&amp;IF(OFFSET(C427,1,3,1,1)="PK",OFFSET(C427,1,0,1,1)&amp;IF(OFFSET(C427,1,0,1,1)="",",",""),"")&amp;"));"</f>
        <v>PRIMARY KEY(PPR_PACK_ID,PPR_PRODUCT_ID));</v>
      </c>
      <c r="M434" s="28"/>
      <c r="N434" s="28"/>
      <c r="O434" s="28"/>
      <c r="P434" s="28"/>
      <c r="Q434" s="28"/>
      <c r="R434" s="28"/>
      <c r="S434" s="28"/>
      <c r="T434" s="28"/>
      <c r="U434" s="28"/>
      <c r="V434" s="28"/>
      <c r="W434" s="28"/>
      <c r="X434" s="28"/>
      <c r="Y434" s="28"/>
      <c r="Z434" s="28"/>
      <c r="AA434" s="28"/>
      <c r="AB434" s="28"/>
      <c r="AC434" s="28"/>
      <c r="AD434" s="28"/>
    </row>
    <row r="435" spans="1:76" ht="15" customHeight="1">
      <c r="A435" s="28"/>
      <c r="B435" s="28"/>
      <c r="C435" s="28"/>
      <c r="D435" s="28"/>
      <c r="E435" s="28"/>
      <c r="F435" s="28"/>
      <c r="G435" s="28"/>
      <c r="H435" s="28"/>
      <c r="I435" s="28"/>
      <c r="J435" s="28"/>
      <c r="K435" s="28"/>
      <c r="L435" s="319" t="s">
        <v>322</v>
      </c>
      <c r="M435" s="28"/>
      <c r="N435" s="28"/>
      <c r="O435" s="28"/>
      <c r="P435" s="28"/>
      <c r="Q435" s="28"/>
      <c r="R435" s="28"/>
      <c r="S435" s="28"/>
      <c r="T435" s="28"/>
      <c r="U435" s="28"/>
      <c r="V435" s="28"/>
      <c r="W435" s="28"/>
      <c r="X435" s="28"/>
      <c r="Y435" s="28"/>
      <c r="Z435" s="28"/>
      <c r="AA435" s="28"/>
      <c r="AB435" s="28"/>
      <c r="AC435" s="28"/>
      <c r="AD435" s="28"/>
    </row>
    <row r="436" spans="1:76" ht="16.5" customHeight="1">
      <c r="A436" s="539" t="s">
        <v>285</v>
      </c>
      <c r="B436" s="552"/>
      <c r="C436" s="557" t="s">
        <v>1768</v>
      </c>
      <c r="D436" s="557"/>
      <c r="E436" s="558" t="s">
        <v>287</v>
      </c>
      <c r="F436" s="558"/>
      <c r="G436" s="292"/>
      <c r="H436" s="292"/>
      <c r="I436" s="292"/>
      <c r="J436" s="292"/>
      <c r="K436" s="559" t="s">
        <v>1770</v>
      </c>
      <c r="L436" s="317" t="str">
        <f>"/*"&amp;C437&amp;"*/"</f>
        <v>/*广告套餐表*/</v>
      </c>
      <c r="M436" s="28"/>
      <c r="N436" s="28"/>
      <c r="O436" s="28"/>
      <c r="P436" s="28"/>
      <c r="Q436" s="28"/>
      <c r="R436" s="28"/>
      <c r="S436" s="28"/>
      <c r="T436" s="28"/>
      <c r="U436" s="28"/>
      <c r="V436" s="28"/>
      <c r="W436" s="28"/>
      <c r="X436" s="28"/>
      <c r="Y436" s="28"/>
      <c r="Z436" s="28"/>
      <c r="AA436" s="28"/>
      <c r="AB436" s="28"/>
      <c r="AC436" s="28"/>
      <c r="AD436" s="28"/>
      <c r="AE436" s="28"/>
      <c r="AF436" s="28"/>
      <c r="AG436" s="28"/>
      <c r="AH436" s="28"/>
      <c r="AI436" s="28"/>
      <c r="AJ436" s="28"/>
      <c r="AK436" s="28"/>
      <c r="AL436" s="28"/>
      <c r="AM436" s="28"/>
      <c r="AN436" s="28"/>
      <c r="AO436" s="28"/>
      <c r="AP436" s="28"/>
      <c r="AQ436" s="28"/>
      <c r="AR436" s="28"/>
      <c r="AS436" s="28"/>
      <c r="AT436" s="28"/>
      <c r="AU436" s="28"/>
      <c r="AV436" s="28"/>
      <c r="AW436" s="28"/>
      <c r="AX436" s="28"/>
      <c r="AY436" s="28"/>
      <c r="AZ436" s="28"/>
      <c r="BA436" s="28"/>
      <c r="BB436" s="28"/>
      <c r="BC436" s="28"/>
      <c r="BD436" s="28"/>
      <c r="BE436" s="28"/>
      <c r="BF436" s="28"/>
      <c r="BG436" s="28"/>
      <c r="BH436" s="28"/>
      <c r="BI436" s="28"/>
      <c r="BJ436" s="28"/>
      <c r="BK436" s="28"/>
      <c r="BL436" s="28"/>
      <c r="BM436" s="28"/>
      <c r="BN436" s="28"/>
      <c r="BO436" s="28"/>
      <c r="BP436" s="28"/>
      <c r="BQ436" s="28"/>
      <c r="BR436" s="28"/>
      <c r="BS436" s="28"/>
      <c r="BT436" s="28"/>
      <c r="BU436" s="28"/>
      <c r="BV436" s="28"/>
      <c r="BW436" s="28"/>
      <c r="BX436" s="28"/>
    </row>
    <row r="437" spans="1:76" ht="47.25" customHeight="1">
      <c r="A437" s="539" t="s">
        <v>288</v>
      </c>
      <c r="B437" s="552"/>
      <c r="C437" s="571" t="s">
        <v>1769</v>
      </c>
      <c r="D437" s="571"/>
      <c r="E437" s="558" t="s">
        <v>289</v>
      </c>
      <c r="F437" s="558"/>
      <c r="G437" s="292"/>
      <c r="H437" s="292"/>
      <c r="I437" s="292"/>
      <c r="J437" s="292"/>
      <c r="K437" s="559"/>
      <c r="L437" s="317" t="str">
        <f>"/*"&amp;C438&amp;"*/"</f>
        <v>/*2013-07-04 -- */</v>
      </c>
      <c r="M437" s="28"/>
      <c r="N437" s="28"/>
      <c r="O437" s="28"/>
      <c r="P437" s="28"/>
      <c r="Q437" s="28"/>
      <c r="R437" s="28"/>
      <c r="S437" s="28"/>
      <c r="T437" s="28"/>
      <c r="U437" s="28"/>
      <c r="V437" s="28"/>
      <c r="W437" s="28"/>
      <c r="X437" s="28"/>
      <c r="Y437" s="28"/>
      <c r="Z437" s="28"/>
      <c r="AA437" s="28"/>
      <c r="AB437" s="28"/>
      <c r="AC437" s="28"/>
      <c r="AD437" s="28"/>
      <c r="AE437" s="28"/>
      <c r="AF437" s="28"/>
      <c r="AG437" s="28"/>
      <c r="AH437" s="28"/>
      <c r="AI437" s="28"/>
      <c r="AJ437" s="28"/>
      <c r="AK437" s="28"/>
      <c r="AL437" s="28"/>
      <c r="AM437" s="28"/>
      <c r="AN437" s="28"/>
      <c r="AO437" s="28"/>
      <c r="AP437" s="28"/>
      <c r="AQ437" s="28"/>
      <c r="AR437" s="28"/>
      <c r="AS437" s="28"/>
      <c r="AT437" s="28"/>
      <c r="AU437" s="28"/>
      <c r="AV437" s="28"/>
      <c r="AW437" s="28"/>
      <c r="AX437" s="28"/>
      <c r="AY437" s="28"/>
      <c r="AZ437" s="28"/>
      <c r="BA437" s="28"/>
      <c r="BB437" s="28"/>
      <c r="BC437" s="28"/>
      <c r="BD437" s="28"/>
      <c r="BE437" s="28"/>
      <c r="BF437" s="28"/>
      <c r="BG437" s="28"/>
      <c r="BH437" s="28"/>
      <c r="BI437" s="28"/>
      <c r="BJ437" s="28"/>
      <c r="BK437" s="28"/>
      <c r="BL437" s="28"/>
      <c r="BM437" s="28"/>
      <c r="BN437" s="28"/>
      <c r="BO437" s="28"/>
      <c r="BP437" s="28"/>
      <c r="BQ437" s="28"/>
      <c r="BR437" s="28"/>
      <c r="BS437" s="28"/>
      <c r="BT437" s="28"/>
      <c r="BU437" s="28"/>
      <c r="BV437" s="28"/>
      <c r="BW437" s="28"/>
      <c r="BX437" s="28"/>
    </row>
    <row r="438" spans="1:76">
      <c r="A438" s="539" t="s">
        <v>290</v>
      </c>
      <c r="B438" s="552"/>
      <c r="C438" s="570" t="s">
        <v>1771</v>
      </c>
      <c r="D438" s="542"/>
      <c r="E438" s="542"/>
      <c r="F438" s="542"/>
      <c r="G438" s="542"/>
      <c r="H438" s="542"/>
      <c r="I438" s="542"/>
      <c r="J438" s="542"/>
      <c r="K438" s="542"/>
      <c r="L438" s="318" t="str">
        <f>"if exists (select * from sysobjects where id = object_id(N'["&amp;K436&amp;"]') and OBJECTPROPERTY(id, N'IsUserTable')= 1)"</f>
        <v>if exists (select * from sysobjects where id = object_id(N'[LZ_ADV_PACKAGE]') and OBJECTPROPERTY(id, N'IsUserTable')= 1)</v>
      </c>
      <c r="M438" s="28"/>
      <c r="N438" s="28"/>
      <c r="O438" s="28"/>
      <c r="P438" s="28"/>
      <c r="Q438" s="28"/>
      <c r="R438" s="28"/>
      <c r="S438" s="28"/>
      <c r="T438" s="28"/>
      <c r="U438" s="28"/>
      <c r="V438" s="28"/>
      <c r="W438" s="28"/>
      <c r="X438" s="28"/>
      <c r="Y438" s="28"/>
      <c r="Z438" s="28"/>
      <c r="AA438" s="28"/>
      <c r="AB438" s="28"/>
      <c r="AC438" s="28"/>
      <c r="AD438" s="28"/>
      <c r="AE438" s="28"/>
      <c r="AF438" s="28"/>
      <c r="AG438" s="28"/>
      <c r="AH438" s="28"/>
      <c r="AI438" s="28"/>
      <c r="AJ438" s="28"/>
      <c r="AK438" s="28"/>
      <c r="AL438" s="28"/>
      <c r="AM438" s="28"/>
      <c r="AN438" s="28"/>
      <c r="AO438" s="28"/>
      <c r="AP438" s="28"/>
      <c r="AQ438" s="28"/>
      <c r="AR438" s="28"/>
      <c r="AS438" s="28"/>
      <c r="AT438" s="28"/>
      <c r="AU438" s="28"/>
      <c r="AV438" s="28"/>
      <c r="AW438" s="28"/>
      <c r="AX438" s="28"/>
      <c r="AY438" s="28"/>
      <c r="AZ438" s="28"/>
      <c r="BA438" s="28"/>
      <c r="BB438" s="28"/>
      <c r="BC438" s="28"/>
      <c r="BD438" s="28"/>
      <c r="BE438" s="28"/>
      <c r="BF438" s="28"/>
      <c r="BG438" s="28"/>
      <c r="BH438" s="28"/>
      <c r="BI438" s="28"/>
      <c r="BJ438" s="28"/>
      <c r="BK438" s="28"/>
      <c r="BL438" s="28"/>
      <c r="BM438" s="28"/>
      <c r="BN438" s="28"/>
      <c r="BO438" s="28"/>
      <c r="BP438" s="28"/>
      <c r="BQ438" s="28"/>
      <c r="BR438" s="28"/>
      <c r="BS438" s="28"/>
      <c r="BT438" s="28"/>
      <c r="BU438" s="28"/>
      <c r="BV438" s="28"/>
      <c r="BW438" s="28"/>
      <c r="BX438" s="28"/>
    </row>
    <row r="439" spans="1:76">
      <c r="A439" s="289"/>
      <c r="B439" s="291"/>
      <c r="C439" s="290"/>
      <c r="D439" s="290"/>
      <c r="E439" s="290"/>
      <c r="F439" s="290"/>
      <c r="G439" s="290"/>
      <c r="H439" s="290"/>
      <c r="I439" s="290"/>
      <c r="J439" s="290"/>
      <c r="K439" s="290"/>
      <c r="L439" s="318" t="str">
        <f>"DROP TABLE "&amp;K436</f>
        <v>DROP TABLE LZ_ADV_PACKAGE</v>
      </c>
      <c r="M439" s="28"/>
      <c r="N439" s="28"/>
      <c r="O439" s="28"/>
      <c r="P439" s="28"/>
      <c r="Q439" s="28"/>
      <c r="R439" s="28"/>
      <c r="S439" s="28"/>
      <c r="T439" s="28"/>
      <c r="U439" s="28"/>
      <c r="V439" s="28"/>
      <c r="W439" s="28"/>
      <c r="X439" s="28"/>
      <c r="Y439" s="28"/>
      <c r="Z439" s="28"/>
      <c r="AA439" s="28"/>
      <c r="AB439" s="28"/>
      <c r="AC439" s="28"/>
      <c r="AD439" s="28"/>
      <c r="AE439" s="28"/>
      <c r="AF439" s="28"/>
      <c r="AG439" s="28"/>
      <c r="AH439" s="28"/>
      <c r="AI439" s="28"/>
      <c r="AJ439" s="28"/>
      <c r="AK439" s="28"/>
      <c r="AL439" s="28"/>
      <c r="AM439" s="28"/>
      <c r="AN439" s="28"/>
      <c r="AO439" s="28"/>
      <c r="AP439" s="28"/>
      <c r="AQ439" s="28"/>
      <c r="AR439" s="28"/>
      <c r="AS439" s="28"/>
      <c r="AT439" s="28"/>
      <c r="AU439" s="28"/>
      <c r="AV439" s="28"/>
      <c r="AW439" s="28"/>
      <c r="AX439" s="28"/>
      <c r="AY439" s="28"/>
      <c r="AZ439" s="28"/>
      <c r="BA439" s="28"/>
      <c r="BB439" s="28"/>
      <c r="BC439" s="28"/>
      <c r="BD439" s="28"/>
      <c r="BE439" s="28"/>
      <c r="BF439" s="28"/>
      <c r="BG439" s="28"/>
      <c r="BH439" s="28"/>
      <c r="BI439" s="28"/>
      <c r="BJ439" s="28"/>
      <c r="BK439" s="28"/>
      <c r="BL439" s="28"/>
      <c r="BM439" s="28"/>
      <c r="BN439" s="28"/>
      <c r="BO439" s="28"/>
      <c r="BP439" s="28"/>
      <c r="BQ439" s="28"/>
      <c r="BR439" s="28"/>
      <c r="BS439" s="28"/>
      <c r="BT439" s="28"/>
      <c r="BU439" s="28"/>
      <c r="BV439" s="28"/>
      <c r="BW439" s="28"/>
      <c r="BX439" s="28"/>
    </row>
    <row r="440" spans="1:76">
      <c r="A440" s="1"/>
      <c r="B440" s="50"/>
      <c r="C440" s="1"/>
      <c r="D440" s="2"/>
      <c r="E440" s="1"/>
      <c r="F440" s="1"/>
      <c r="G440" s="1"/>
      <c r="H440" s="1"/>
      <c r="I440" s="1"/>
      <c r="J440" s="1"/>
      <c r="K440" s="1"/>
      <c r="L440" s="319" t="str">
        <f>"GO "</f>
        <v xml:space="preserve">GO </v>
      </c>
      <c r="M440" s="28"/>
      <c r="N440" s="28"/>
      <c r="O440" s="28"/>
      <c r="P440" s="28"/>
      <c r="Q440" s="28"/>
      <c r="R440" s="28"/>
      <c r="S440" s="28"/>
      <c r="T440" s="28"/>
      <c r="U440" s="28"/>
      <c r="V440" s="28"/>
      <c r="W440" s="28"/>
      <c r="X440" s="28"/>
      <c r="Y440" s="28"/>
      <c r="Z440" s="28"/>
      <c r="AA440" s="28"/>
      <c r="AB440" s="28"/>
      <c r="AC440" s="28"/>
      <c r="AD440" s="28"/>
      <c r="AE440" s="28"/>
      <c r="AF440" s="28"/>
      <c r="AG440" s="28"/>
      <c r="AH440" s="28"/>
      <c r="AI440" s="28"/>
      <c r="AJ440" s="28"/>
      <c r="AK440" s="28"/>
      <c r="AL440" s="28"/>
      <c r="AM440" s="28"/>
      <c r="AN440" s="28"/>
      <c r="AO440" s="28"/>
      <c r="AP440" s="28"/>
      <c r="AQ440" s="28"/>
      <c r="AR440" s="28"/>
      <c r="AS440" s="28"/>
      <c r="AT440" s="28"/>
      <c r="AU440" s="28"/>
      <c r="AV440" s="28"/>
      <c r="AW440" s="28"/>
      <c r="AX440" s="28"/>
      <c r="AY440" s="28"/>
      <c r="AZ440" s="28"/>
      <c r="BA440" s="28"/>
      <c r="BB440" s="28"/>
      <c r="BC440" s="28"/>
      <c r="BD440" s="28"/>
      <c r="BE440" s="28"/>
      <c r="BF440" s="28"/>
      <c r="BG440" s="28"/>
      <c r="BH440" s="28"/>
      <c r="BI440" s="28"/>
      <c r="BJ440" s="28"/>
      <c r="BK440" s="28"/>
      <c r="BL440" s="28"/>
      <c r="BM440" s="28"/>
      <c r="BN440" s="28"/>
      <c r="BO440" s="28"/>
      <c r="BP440" s="28"/>
      <c r="BQ440" s="28"/>
      <c r="BR440" s="28"/>
      <c r="BS440" s="28"/>
      <c r="BT440" s="28"/>
      <c r="BU440" s="28"/>
      <c r="BV440" s="28"/>
      <c r="BW440" s="28"/>
      <c r="BX440" s="28"/>
    </row>
    <row r="441" spans="1:76">
      <c r="A441" s="3" t="s">
        <v>291</v>
      </c>
      <c r="B441" s="51" t="s">
        <v>292</v>
      </c>
      <c r="C441" s="3" t="s">
        <v>293</v>
      </c>
      <c r="D441" s="3" t="s">
        <v>3</v>
      </c>
      <c r="E441" s="3" t="s">
        <v>294</v>
      </c>
      <c r="F441" s="3" t="s">
        <v>295</v>
      </c>
      <c r="G441" s="3" t="s">
        <v>296</v>
      </c>
      <c r="H441" s="3" t="s">
        <v>297</v>
      </c>
      <c r="I441" s="3" t="s">
        <v>298</v>
      </c>
      <c r="J441" s="3" t="s">
        <v>299</v>
      </c>
      <c r="K441" s="3" t="s">
        <v>300</v>
      </c>
      <c r="L441" s="317" t="str">
        <f>"CREATE TABLE "&amp;K436&amp;"("</f>
        <v>CREATE TABLE LZ_ADV_PACKAGE(</v>
      </c>
      <c r="M441" s="28"/>
      <c r="N441" s="28"/>
      <c r="O441" s="28"/>
      <c r="P441" s="28"/>
      <c r="Q441" s="28"/>
      <c r="R441" s="28"/>
      <c r="S441" s="28"/>
      <c r="T441" s="28"/>
      <c r="U441" s="28"/>
      <c r="V441" s="28"/>
      <c r="W441" s="28"/>
      <c r="X441" s="28"/>
      <c r="Y441" s="28"/>
      <c r="Z441" s="28"/>
      <c r="AA441" s="28"/>
      <c r="AB441" s="28"/>
      <c r="AC441" s="28"/>
      <c r="AD441" s="28"/>
      <c r="AE441" s="28"/>
      <c r="AF441" s="28"/>
      <c r="AG441" s="28"/>
      <c r="AH441" s="28"/>
      <c r="AI441" s="28"/>
      <c r="AJ441" s="28"/>
      <c r="AK441" s="28"/>
      <c r="AL441" s="28"/>
      <c r="AM441" s="28"/>
      <c r="AN441" s="28"/>
      <c r="AO441" s="28"/>
      <c r="AP441" s="28"/>
      <c r="AQ441" s="28"/>
      <c r="AR441" s="28"/>
      <c r="AS441" s="28"/>
      <c r="AT441" s="28"/>
      <c r="AU441" s="28"/>
      <c r="AV441" s="28"/>
      <c r="AW441" s="28"/>
      <c r="AX441" s="28"/>
      <c r="AY441" s="28"/>
      <c r="AZ441" s="28"/>
      <c r="BA441" s="28"/>
      <c r="BB441" s="28"/>
      <c r="BC441" s="28"/>
      <c r="BD441" s="28"/>
      <c r="BE441" s="28"/>
      <c r="BF441" s="28"/>
      <c r="BG441" s="28"/>
      <c r="BH441" s="28"/>
      <c r="BI441" s="28"/>
      <c r="BJ441" s="28"/>
      <c r="BK441" s="28"/>
      <c r="BL441" s="28"/>
      <c r="BM441" s="28"/>
      <c r="BN441" s="28"/>
      <c r="BO441" s="28"/>
      <c r="BP441" s="28"/>
      <c r="BQ441" s="28"/>
      <c r="BR441" s="28"/>
      <c r="BS441" s="28"/>
      <c r="BT441" s="28"/>
      <c r="BU441" s="28"/>
      <c r="BV441" s="28"/>
      <c r="BW441" s="28"/>
      <c r="BX441" s="28"/>
    </row>
    <row r="442" spans="1:76">
      <c r="A442" s="4">
        <v>1</v>
      </c>
      <c r="B442" s="52" t="s">
        <v>350</v>
      </c>
      <c r="C442" s="12" t="s">
        <v>1774</v>
      </c>
      <c r="D442" s="12" t="s">
        <v>326</v>
      </c>
      <c r="E442" s="12"/>
      <c r="F442" s="12" t="s">
        <v>302</v>
      </c>
      <c r="G442" s="12"/>
      <c r="H442" s="12"/>
      <c r="I442" s="12" t="s">
        <v>236</v>
      </c>
      <c r="J442" s="12" t="s">
        <v>149</v>
      </c>
      <c r="K442" s="45"/>
      <c r="L442" s="317" t="str">
        <f t="shared" ref="L442:L455" ca="1" si="22">C442&amp;" "&amp;D442&amp;IF(OR(D442="DATETIME",D442="INT",D442="DATE",D442="TEXT"),E442,"("&amp;E442&amp;")")&amp;" "&amp;" "&amp;H442&amp;" "&amp;J442&amp;IF(G442&lt;&gt;""," default "&amp;G442&amp;" ","")&amp;IF(I442&lt;&gt;""," identity("&amp;I442&amp;") ","")&amp;IF(OFFSET(C442,1,0,1,1)="","",",")</f>
        <v>ADV_PACK_ID INT   not null identity(1,1) ,</v>
      </c>
      <c r="M442" s="28"/>
      <c r="N442" s="28"/>
      <c r="O442" s="28"/>
      <c r="P442" s="28"/>
      <c r="Q442" s="28"/>
      <c r="R442" s="28"/>
      <c r="S442" s="28"/>
      <c r="T442" s="28"/>
      <c r="U442" s="28"/>
      <c r="V442" s="28"/>
      <c r="W442" s="28"/>
      <c r="X442" s="28"/>
      <c r="Y442" s="28"/>
      <c r="Z442" s="28"/>
      <c r="AA442" s="28"/>
      <c r="AB442" s="28"/>
      <c r="AC442" s="28"/>
      <c r="AD442" s="28"/>
      <c r="AE442" s="28"/>
      <c r="AF442" s="28"/>
      <c r="AG442" s="28"/>
      <c r="AH442" s="28"/>
      <c r="AI442" s="28"/>
      <c r="AJ442" s="28"/>
      <c r="AK442" s="28"/>
      <c r="AL442" s="28"/>
      <c r="AM442" s="28"/>
      <c r="AN442" s="28"/>
      <c r="AO442" s="28"/>
      <c r="AP442" s="28"/>
      <c r="AQ442" s="28"/>
      <c r="AR442" s="28"/>
      <c r="AS442" s="28"/>
      <c r="AT442" s="28"/>
      <c r="AU442" s="28"/>
      <c r="AV442" s="28"/>
      <c r="AW442" s="28"/>
      <c r="AX442" s="28"/>
      <c r="AY442" s="28"/>
      <c r="AZ442" s="28"/>
      <c r="BA442" s="28"/>
      <c r="BB442" s="28"/>
      <c r="BC442" s="28"/>
      <c r="BD442" s="28"/>
      <c r="BE442" s="28"/>
      <c r="BF442" s="28"/>
      <c r="BG442" s="28"/>
      <c r="BH442" s="28"/>
      <c r="BI442" s="28"/>
      <c r="BJ442" s="28"/>
      <c r="BK442" s="28"/>
      <c r="BL442" s="28"/>
      <c r="BM442" s="28"/>
      <c r="BN442" s="28"/>
      <c r="BO442" s="28"/>
      <c r="BP442" s="28"/>
      <c r="BQ442" s="28"/>
      <c r="BR442" s="28"/>
      <c r="BS442" s="28"/>
      <c r="BT442" s="28"/>
      <c r="BU442" s="28"/>
      <c r="BV442" s="28"/>
      <c r="BW442" s="28"/>
      <c r="BX442" s="28"/>
    </row>
    <row r="443" spans="1:76">
      <c r="A443" s="4">
        <v>2</v>
      </c>
      <c r="B443" s="52" t="s">
        <v>1629</v>
      </c>
      <c r="C443" s="12" t="s">
        <v>1775</v>
      </c>
      <c r="D443" s="12" t="s">
        <v>998</v>
      </c>
      <c r="E443" s="12"/>
      <c r="F443" s="12"/>
      <c r="G443" s="12"/>
      <c r="H443" s="12"/>
      <c r="I443" s="12"/>
      <c r="J443" s="12" t="s">
        <v>149</v>
      </c>
      <c r="K443" s="45"/>
      <c r="L443" s="317" t="str">
        <f t="shared" ca="1" si="22"/>
        <v>ADV_PARENT_ID INT   not null,</v>
      </c>
      <c r="M443" s="28"/>
      <c r="N443" s="28"/>
      <c r="O443" s="28"/>
      <c r="P443" s="28"/>
      <c r="Q443" s="28"/>
      <c r="R443" s="28"/>
      <c r="S443" s="28"/>
      <c r="T443" s="28"/>
      <c r="U443" s="28"/>
      <c r="V443" s="28"/>
      <c r="W443" s="28"/>
      <c r="X443" s="28"/>
      <c r="Y443" s="28"/>
      <c r="Z443" s="28"/>
      <c r="AA443" s="28"/>
      <c r="AB443" s="28"/>
      <c r="AC443" s="28"/>
      <c r="AD443" s="28"/>
      <c r="AE443" s="28"/>
      <c r="AF443" s="28"/>
      <c r="AG443" s="28"/>
      <c r="AH443" s="28"/>
      <c r="AI443" s="28"/>
      <c r="AJ443" s="28"/>
      <c r="AK443" s="28"/>
      <c r="AL443" s="28"/>
      <c r="AM443" s="28"/>
      <c r="AN443" s="28"/>
      <c r="AO443" s="28"/>
      <c r="AP443" s="28"/>
      <c r="AQ443" s="28"/>
      <c r="AR443" s="28"/>
      <c r="AS443" s="28"/>
      <c r="AT443" s="28"/>
      <c r="AU443" s="28"/>
      <c r="AV443" s="28"/>
      <c r="AW443" s="28"/>
      <c r="AX443" s="28"/>
      <c r="AY443" s="28"/>
      <c r="AZ443" s="28"/>
      <c r="BA443" s="28"/>
      <c r="BB443" s="28"/>
      <c r="BC443" s="28"/>
      <c r="BD443" s="28"/>
      <c r="BE443" s="28"/>
      <c r="BF443" s="28"/>
      <c r="BG443" s="28"/>
      <c r="BH443" s="28"/>
      <c r="BI443" s="28"/>
      <c r="BJ443" s="28"/>
      <c r="BK443" s="28"/>
      <c r="BL443" s="28"/>
      <c r="BM443" s="28"/>
      <c r="BN443" s="28"/>
      <c r="BO443" s="28"/>
      <c r="BP443" s="28"/>
      <c r="BQ443" s="28"/>
      <c r="BR443" s="28"/>
      <c r="BS443" s="28"/>
      <c r="BT443" s="28"/>
      <c r="BU443" s="28"/>
      <c r="BV443" s="28"/>
      <c r="BW443" s="28"/>
      <c r="BX443" s="28"/>
    </row>
    <row r="444" spans="1:76">
      <c r="A444" s="4">
        <v>3</v>
      </c>
      <c r="B444" s="52" t="s">
        <v>1630</v>
      </c>
      <c r="C444" s="12" t="s">
        <v>1776</v>
      </c>
      <c r="D444" s="12" t="s">
        <v>1123</v>
      </c>
      <c r="E444" s="12">
        <v>1</v>
      </c>
      <c r="F444" s="12"/>
      <c r="G444" s="12"/>
      <c r="H444" s="12"/>
      <c r="I444" s="12"/>
      <c r="J444" s="12" t="s">
        <v>149</v>
      </c>
      <c r="K444" s="45" t="s">
        <v>1634</v>
      </c>
      <c r="L444" s="317" t="str">
        <f t="shared" ca="1" si="22"/>
        <v>ADV_ISLEAF CHAR(1)   not null,</v>
      </c>
      <c r="M444" s="28"/>
      <c r="N444" s="28"/>
      <c r="O444" s="28"/>
      <c r="P444" s="28"/>
      <c r="Q444" s="28"/>
      <c r="R444" s="28"/>
      <c r="S444" s="28"/>
      <c r="T444" s="28"/>
      <c r="U444" s="28"/>
      <c r="V444" s="28"/>
      <c r="W444" s="28"/>
      <c r="X444" s="28"/>
      <c r="Y444" s="28"/>
      <c r="Z444" s="28"/>
      <c r="AA444" s="28"/>
      <c r="AB444" s="28"/>
      <c r="AC444" s="28"/>
      <c r="AD444" s="28"/>
      <c r="AE444" s="28"/>
      <c r="AF444" s="28"/>
      <c r="AG444" s="28"/>
      <c r="AH444" s="28"/>
      <c r="AI444" s="28"/>
      <c r="AJ444" s="28"/>
      <c r="AK444" s="28"/>
      <c r="AL444" s="28"/>
      <c r="AM444" s="28"/>
      <c r="AN444" s="28"/>
      <c r="AO444" s="28"/>
      <c r="AP444" s="28"/>
      <c r="AQ444" s="28"/>
      <c r="AR444" s="28"/>
      <c r="AS444" s="28"/>
      <c r="AT444" s="28"/>
      <c r="AU444" s="28"/>
      <c r="AV444" s="28"/>
      <c r="AW444" s="28"/>
      <c r="AX444" s="28"/>
      <c r="AY444" s="28"/>
      <c r="AZ444" s="28"/>
      <c r="BA444" s="28"/>
      <c r="BB444" s="28"/>
      <c r="BC444" s="28"/>
      <c r="BD444" s="28"/>
      <c r="BE444" s="28"/>
      <c r="BF444" s="28"/>
      <c r="BG444" s="28"/>
      <c r="BH444" s="28"/>
      <c r="BI444" s="28"/>
      <c r="BJ444" s="28"/>
      <c r="BK444" s="28"/>
      <c r="BL444" s="28"/>
      <c r="BM444" s="28"/>
      <c r="BN444" s="28"/>
      <c r="BO444" s="28"/>
      <c r="BP444" s="28"/>
      <c r="BQ444" s="28"/>
      <c r="BR444" s="28"/>
      <c r="BS444" s="28"/>
      <c r="BT444" s="28"/>
      <c r="BU444" s="28"/>
      <c r="BV444" s="28"/>
      <c r="BW444" s="28"/>
      <c r="BX444" s="28"/>
    </row>
    <row r="445" spans="1:76">
      <c r="A445" s="4">
        <v>4</v>
      </c>
      <c r="B445" s="52" t="s">
        <v>1631</v>
      </c>
      <c r="C445" s="12" t="s">
        <v>1777</v>
      </c>
      <c r="D445" s="12" t="s">
        <v>1109</v>
      </c>
      <c r="E445" s="12">
        <v>4000</v>
      </c>
      <c r="F445" s="12"/>
      <c r="G445" s="12"/>
      <c r="H445" s="12"/>
      <c r="I445" s="12"/>
      <c r="J445" s="12" t="s">
        <v>149</v>
      </c>
      <c r="K445" s="45"/>
      <c r="L445" s="317" t="str">
        <f t="shared" ca="1" si="22"/>
        <v>ADV_PATH VARCHAR(4000)   not null,</v>
      </c>
      <c r="M445" s="28"/>
      <c r="N445" s="28"/>
      <c r="O445" s="28"/>
      <c r="P445" s="28"/>
      <c r="Q445" s="28"/>
      <c r="R445" s="28"/>
      <c r="S445" s="28"/>
      <c r="T445" s="28"/>
      <c r="U445" s="28"/>
      <c r="V445" s="28"/>
      <c r="W445" s="28"/>
      <c r="X445" s="28"/>
      <c r="Y445" s="28"/>
      <c r="Z445" s="28"/>
      <c r="AA445" s="28"/>
      <c r="AB445" s="28"/>
      <c r="AC445" s="28"/>
      <c r="AD445" s="28"/>
      <c r="AE445" s="28"/>
      <c r="AF445" s="28"/>
      <c r="AG445" s="28"/>
      <c r="AH445" s="28"/>
      <c r="AI445" s="28"/>
      <c r="AJ445" s="28"/>
      <c r="AK445" s="28"/>
      <c r="AL445" s="28"/>
      <c r="AM445" s="28"/>
      <c r="AN445" s="28"/>
      <c r="AO445" s="28"/>
      <c r="AP445" s="28"/>
      <c r="AQ445" s="28"/>
      <c r="AR445" s="28"/>
      <c r="AS445" s="28"/>
      <c r="AT445" s="28"/>
      <c r="AU445" s="28"/>
      <c r="AV445" s="28"/>
      <c r="AW445" s="28"/>
      <c r="AX445" s="28"/>
      <c r="AY445" s="28"/>
      <c r="AZ445" s="28"/>
      <c r="BA445" s="28"/>
      <c r="BB445" s="28"/>
      <c r="BC445" s="28"/>
      <c r="BD445" s="28"/>
      <c r="BE445" s="28"/>
      <c r="BF445" s="28"/>
      <c r="BG445" s="28"/>
      <c r="BH445" s="28"/>
      <c r="BI445" s="28"/>
      <c r="BJ445" s="28"/>
      <c r="BK445" s="28"/>
      <c r="BL445" s="28"/>
      <c r="BM445" s="28"/>
      <c r="BN445" s="28"/>
      <c r="BO445" s="28"/>
      <c r="BP445" s="28"/>
      <c r="BQ445" s="28"/>
      <c r="BR445" s="28"/>
      <c r="BS445" s="28"/>
      <c r="BT445" s="28"/>
      <c r="BU445" s="28"/>
      <c r="BV445" s="28"/>
      <c r="BW445" s="28"/>
      <c r="BX445" s="28"/>
    </row>
    <row r="446" spans="1:76">
      <c r="A446" s="4">
        <v>5</v>
      </c>
      <c r="B446" s="52" t="s">
        <v>1654</v>
      </c>
      <c r="C446" s="12" t="s">
        <v>1778</v>
      </c>
      <c r="D446" s="12" t="s">
        <v>998</v>
      </c>
      <c r="E446" s="12"/>
      <c r="F446" s="12"/>
      <c r="G446" s="12"/>
      <c r="H446" s="12"/>
      <c r="I446" s="12"/>
      <c r="J446" s="12" t="s">
        <v>149</v>
      </c>
      <c r="K446" s="45"/>
      <c r="L446" s="317" t="str">
        <f t="shared" ca="1" si="22"/>
        <v>ADV_LEVEL INT   not null,</v>
      </c>
      <c r="M446" s="28"/>
      <c r="N446" s="28"/>
      <c r="O446" s="28"/>
      <c r="P446" s="28"/>
      <c r="Q446" s="28"/>
      <c r="R446" s="28"/>
      <c r="S446" s="28"/>
      <c r="T446" s="28"/>
      <c r="U446" s="28"/>
      <c r="V446" s="28"/>
      <c r="W446" s="28"/>
      <c r="X446" s="28"/>
      <c r="Y446" s="28"/>
      <c r="Z446" s="28"/>
      <c r="AA446" s="28"/>
      <c r="AB446" s="28"/>
      <c r="AC446" s="28"/>
      <c r="AD446" s="28"/>
      <c r="AE446" s="28"/>
      <c r="AF446" s="28"/>
      <c r="AG446" s="28"/>
      <c r="AH446" s="28"/>
      <c r="AI446" s="28"/>
      <c r="AJ446" s="28"/>
      <c r="AK446" s="28"/>
      <c r="AL446" s="28"/>
      <c r="AM446" s="28"/>
      <c r="AN446" s="28"/>
      <c r="AO446" s="28"/>
      <c r="AP446" s="28"/>
      <c r="AQ446" s="28"/>
      <c r="AR446" s="28"/>
      <c r="AS446" s="28"/>
      <c r="AT446" s="28"/>
      <c r="AU446" s="28"/>
      <c r="AV446" s="28"/>
      <c r="AW446" s="28"/>
      <c r="AX446" s="28"/>
      <c r="AY446" s="28"/>
      <c r="AZ446" s="28"/>
      <c r="BA446" s="28"/>
      <c r="BB446" s="28"/>
      <c r="BC446" s="28"/>
      <c r="BD446" s="28"/>
      <c r="BE446" s="28"/>
      <c r="BF446" s="28"/>
      <c r="BG446" s="28"/>
      <c r="BH446" s="28"/>
      <c r="BI446" s="28"/>
      <c r="BJ446" s="28"/>
      <c r="BK446" s="28"/>
      <c r="BL446" s="28"/>
      <c r="BM446" s="28"/>
      <c r="BN446" s="28"/>
      <c r="BO446" s="28"/>
      <c r="BP446" s="28"/>
      <c r="BQ446" s="28"/>
      <c r="BR446" s="28"/>
      <c r="BS446" s="28"/>
      <c r="BT446" s="28"/>
      <c r="BU446" s="28"/>
      <c r="BV446" s="28"/>
      <c r="BW446" s="28"/>
      <c r="BX446" s="28"/>
    </row>
    <row r="447" spans="1:76">
      <c r="A447" s="4">
        <v>6</v>
      </c>
      <c r="B447" s="52" t="s">
        <v>333</v>
      </c>
      <c r="C447" s="12" t="s">
        <v>1779</v>
      </c>
      <c r="D447" s="12" t="s">
        <v>301</v>
      </c>
      <c r="E447" s="12">
        <v>40</v>
      </c>
      <c r="F447" s="12"/>
      <c r="G447" s="12"/>
      <c r="H447" s="12"/>
      <c r="I447" s="12"/>
      <c r="J447" s="12" t="s">
        <v>149</v>
      </c>
      <c r="K447" s="45"/>
      <c r="L447" s="317" t="str">
        <f t="shared" ca="1" si="22"/>
        <v>ADV_PACK_NAME NVARCHAR(40)   not null,</v>
      </c>
      <c r="M447" s="28"/>
      <c r="N447" s="28"/>
      <c r="O447" s="28"/>
      <c r="P447" s="28"/>
      <c r="Q447" s="28"/>
      <c r="R447" s="28"/>
      <c r="S447" s="28"/>
      <c r="T447" s="28"/>
      <c r="U447" s="28"/>
      <c r="V447" s="28"/>
      <c r="W447" s="28"/>
      <c r="X447" s="28"/>
      <c r="Y447" s="28"/>
      <c r="Z447" s="28"/>
      <c r="AA447" s="28"/>
      <c r="AB447" s="28"/>
      <c r="AC447" s="28"/>
      <c r="AD447" s="28"/>
      <c r="AE447" s="28"/>
      <c r="AF447" s="28"/>
      <c r="AG447" s="28"/>
      <c r="AH447" s="28"/>
      <c r="AI447" s="28"/>
      <c r="AJ447" s="28"/>
      <c r="AK447" s="28"/>
      <c r="AL447" s="28"/>
      <c r="AM447" s="28"/>
      <c r="AN447" s="28"/>
      <c r="AO447" s="28"/>
      <c r="AP447" s="28"/>
      <c r="AQ447" s="28"/>
      <c r="AR447" s="28"/>
      <c r="AS447" s="28"/>
      <c r="AT447" s="28"/>
      <c r="AU447" s="28"/>
      <c r="AV447" s="28"/>
      <c r="AW447" s="28"/>
      <c r="AX447" s="28"/>
      <c r="AY447" s="28"/>
      <c r="AZ447" s="28"/>
      <c r="BA447" s="28"/>
      <c r="BB447" s="28"/>
      <c r="BC447" s="28"/>
      <c r="BD447" s="28"/>
      <c r="BE447" s="28"/>
      <c r="BF447" s="28"/>
      <c r="BG447" s="28"/>
      <c r="BH447" s="28"/>
      <c r="BI447" s="28"/>
      <c r="BJ447" s="28"/>
      <c r="BK447" s="28"/>
      <c r="BL447" s="28"/>
      <c r="BM447" s="28"/>
      <c r="BN447" s="28"/>
      <c r="BO447" s="28"/>
      <c r="BP447" s="28"/>
      <c r="BQ447" s="28"/>
      <c r="BR447" s="28"/>
      <c r="BS447" s="28"/>
      <c r="BT447" s="28"/>
      <c r="BU447" s="28"/>
      <c r="BV447" s="28"/>
      <c r="BW447" s="28"/>
      <c r="BX447" s="28"/>
    </row>
    <row r="448" spans="1:76">
      <c r="A448" s="4">
        <v>7</v>
      </c>
      <c r="B448" s="52" t="s">
        <v>182</v>
      </c>
      <c r="C448" s="12" t="s">
        <v>1780</v>
      </c>
      <c r="D448" s="12" t="s">
        <v>120</v>
      </c>
      <c r="E448" s="12"/>
      <c r="F448" s="12"/>
      <c r="G448" s="12"/>
      <c r="H448" s="12"/>
      <c r="I448" s="12"/>
      <c r="J448" s="12" t="s">
        <v>1007</v>
      </c>
      <c r="K448" s="45" t="s">
        <v>1501</v>
      </c>
      <c r="L448" s="317" t="str">
        <f t="shared" ca="1" si="22"/>
        <v>ADV_PACK_TYPEID INT   not null,</v>
      </c>
      <c r="M448" s="28"/>
      <c r="N448" s="28"/>
      <c r="O448" s="28"/>
      <c r="P448" s="28"/>
      <c r="Q448" s="28"/>
      <c r="R448" s="28"/>
      <c r="S448" s="28"/>
      <c r="T448" s="28"/>
      <c r="U448" s="28"/>
      <c r="V448" s="28"/>
      <c r="W448" s="28"/>
      <c r="X448" s="28"/>
      <c r="Y448" s="28"/>
      <c r="Z448" s="28"/>
      <c r="AA448" s="28"/>
      <c r="AB448" s="28"/>
      <c r="AC448" s="28"/>
      <c r="AD448" s="28"/>
      <c r="AE448" s="28"/>
      <c r="AF448" s="28"/>
      <c r="AG448" s="28"/>
      <c r="AH448" s="28"/>
      <c r="AI448" s="28"/>
      <c r="AJ448" s="28"/>
      <c r="AK448" s="28"/>
      <c r="AL448" s="28"/>
      <c r="AM448" s="28"/>
      <c r="AN448" s="28"/>
      <c r="AO448" s="28"/>
      <c r="AP448" s="28"/>
      <c r="AQ448" s="28"/>
      <c r="AR448" s="28"/>
      <c r="AS448" s="28"/>
      <c r="AT448" s="28"/>
      <c r="AU448" s="28"/>
      <c r="AV448" s="28"/>
      <c r="AW448" s="28"/>
      <c r="AX448" s="28"/>
      <c r="AY448" s="28"/>
      <c r="AZ448" s="28"/>
      <c r="BA448" s="28"/>
      <c r="BB448" s="28"/>
      <c r="BC448" s="28"/>
      <c r="BD448" s="28"/>
      <c r="BE448" s="28"/>
      <c r="BF448" s="28"/>
      <c r="BG448" s="28"/>
      <c r="BH448" s="28"/>
      <c r="BI448" s="28"/>
      <c r="BJ448" s="28"/>
      <c r="BK448" s="28"/>
      <c r="BL448" s="28"/>
      <c r="BM448" s="28"/>
      <c r="BN448" s="28"/>
      <c r="BO448" s="28"/>
      <c r="BP448" s="28"/>
      <c r="BQ448" s="28"/>
      <c r="BR448" s="28"/>
      <c r="BS448" s="28"/>
      <c r="BT448" s="28"/>
      <c r="BU448" s="28"/>
      <c r="BV448" s="28"/>
      <c r="BW448" s="28"/>
      <c r="BX448" s="28"/>
    </row>
    <row r="449" spans="1:76">
      <c r="A449" s="4">
        <v>8</v>
      </c>
      <c r="B449" s="52" t="s">
        <v>1489</v>
      </c>
      <c r="C449" s="12" t="s">
        <v>1781</v>
      </c>
      <c r="D449" s="12" t="s">
        <v>311</v>
      </c>
      <c r="E449" s="60" t="s">
        <v>227</v>
      </c>
      <c r="F449" s="12"/>
      <c r="G449" s="12"/>
      <c r="H449" s="12"/>
      <c r="I449" s="12"/>
      <c r="J449" s="12" t="s">
        <v>149</v>
      </c>
      <c r="K449" s="45"/>
      <c r="L449" s="317" t="str">
        <f t="shared" ca="1" si="22"/>
        <v>ADV_PACK_PRICE NUMERIC(20,2)   not null,</v>
      </c>
      <c r="M449" s="28"/>
      <c r="N449" s="28"/>
      <c r="O449" s="28"/>
      <c r="P449" s="28"/>
      <c r="Q449" s="28"/>
      <c r="R449" s="28"/>
      <c r="S449" s="28"/>
      <c r="T449" s="28"/>
      <c r="U449" s="28"/>
      <c r="V449" s="28"/>
      <c r="W449" s="28"/>
      <c r="X449" s="28"/>
      <c r="Y449" s="28"/>
      <c r="Z449" s="28"/>
      <c r="AA449" s="28"/>
      <c r="AB449" s="28"/>
      <c r="AC449" s="28"/>
      <c r="AD449" s="28"/>
      <c r="AE449" s="28"/>
      <c r="AF449" s="28"/>
      <c r="AG449" s="28"/>
      <c r="AH449" s="28"/>
      <c r="AI449" s="28"/>
      <c r="AJ449" s="28"/>
      <c r="AK449" s="28"/>
      <c r="AL449" s="28"/>
      <c r="AM449" s="28"/>
      <c r="AN449" s="28"/>
      <c r="AO449" s="28"/>
      <c r="AP449" s="28"/>
      <c r="AQ449" s="28"/>
      <c r="AR449" s="28"/>
      <c r="AS449" s="28"/>
      <c r="AT449" s="28"/>
      <c r="AU449" s="28"/>
      <c r="AV449" s="28"/>
      <c r="AW449" s="28"/>
      <c r="AX449" s="28"/>
      <c r="AY449" s="28"/>
      <c r="AZ449" s="28"/>
      <c r="BA449" s="28"/>
      <c r="BB449" s="28"/>
      <c r="BC449" s="28"/>
      <c r="BD449" s="28"/>
      <c r="BE449" s="28"/>
      <c r="BF449" s="28"/>
      <c r="BG449" s="28"/>
      <c r="BH449" s="28"/>
      <c r="BI449" s="28"/>
      <c r="BJ449" s="28"/>
      <c r="BK449" s="28"/>
      <c r="BL449" s="28"/>
      <c r="BM449" s="28"/>
      <c r="BN449" s="28"/>
      <c r="BO449" s="28"/>
      <c r="BP449" s="28"/>
      <c r="BQ449" s="28"/>
      <c r="BR449" s="28"/>
      <c r="BS449" s="28"/>
      <c r="BT449" s="28"/>
      <c r="BU449" s="28"/>
      <c r="BV449" s="28"/>
      <c r="BW449" s="28"/>
      <c r="BX449" s="28"/>
    </row>
    <row r="450" spans="1:76">
      <c r="A450" s="4">
        <v>9</v>
      </c>
      <c r="B450" s="180" t="s">
        <v>1915</v>
      </c>
      <c r="C450" s="149" t="s">
        <v>1913</v>
      </c>
      <c r="D450" s="149" t="s">
        <v>122</v>
      </c>
      <c r="E450" s="150" t="s">
        <v>227</v>
      </c>
      <c r="F450" s="149"/>
      <c r="G450" s="149"/>
      <c r="H450" s="149"/>
      <c r="I450" s="149"/>
      <c r="J450" s="149"/>
      <c r="K450" s="151"/>
      <c r="L450" s="317" t="str">
        <f t="shared" ca="1" si="22"/>
        <v>ADV_PACK_ACT_PRICE NUMERIC(20,2)   ,</v>
      </c>
      <c r="M450" s="28"/>
      <c r="N450" s="28"/>
      <c r="O450" s="28"/>
      <c r="P450" s="28"/>
      <c r="Q450" s="28"/>
      <c r="R450" s="28"/>
      <c r="S450" s="28"/>
      <c r="T450" s="28"/>
      <c r="U450" s="28"/>
      <c r="V450" s="28"/>
      <c r="W450" s="28"/>
      <c r="X450" s="28"/>
      <c r="Y450" s="28"/>
      <c r="Z450" s="28"/>
      <c r="AA450" s="28"/>
      <c r="AB450" s="28"/>
      <c r="AC450" s="28"/>
      <c r="AD450" s="28"/>
      <c r="AE450" s="28"/>
      <c r="AF450" s="28"/>
      <c r="AG450" s="28"/>
      <c r="AH450" s="28"/>
      <c r="AI450" s="28"/>
      <c r="AJ450" s="28"/>
      <c r="AK450" s="28"/>
      <c r="AL450" s="28"/>
      <c r="AM450" s="28"/>
      <c r="AN450" s="28"/>
      <c r="AO450" s="28"/>
      <c r="AP450" s="28"/>
      <c r="AQ450" s="28"/>
      <c r="AR450" s="28"/>
      <c r="AS450" s="28"/>
      <c r="AT450" s="28"/>
      <c r="AU450" s="28"/>
      <c r="AV450" s="28"/>
      <c r="AW450" s="28"/>
      <c r="AX450" s="28"/>
      <c r="AY450" s="28"/>
      <c r="AZ450" s="28"/>
      <c r="BA450" s="28"/>
      <c r="BB450" s="28"/>
      <c r="BC450" s="28"/>
      <c r="BD450" s="28"/>
      <c r="BE450" s="28"/>
      <c r="BF450" s="28"/>
      <c r="BG450" s="28"/>
      <c r="BH450" s="28"/>
      <c r="BI450" s="28"/>
      <c r="BJ450" s="28"/>
      <c r="BK450" s="28"/>
      <c r="BL450" s="28"/>
      <c r="BM450" s="28"/>
      <c r="BN450" s="28"/>
      <c r="BO450" s="28"/>
      <c r="BP450" s="28"/>
      <c r="BQ450" s="28"/>
      <c r="BR450" s="28"/>
      <c r="BS450" s="28"/>
      <c r="BT450" s="28"/>
      <c r="BU450" s="28"/>
      <c r="BV450" s="28"/>
      <c r="BW450" s="28"/>
      <c r="BX450" s="28"/>
    </row>
    <row r="451" spans="1:76">
      <c r="A451" s="4">
        <v>10</v>
      </c>
      <c r="B451" s="52" t="s">
        <v>125</v>
      </c>
      <c r="C451" s="12" t="s">
        <v>1782</v>
      </c>
      <c r="D451" s="12" t="s">
        <v>381</v>
      </c>
      <c r="E451" s="12">
        <v>200</v>
      </c>
      <c r="F451" s="12"/>
      <c r="G451" s="12"/>
      <c r="H451" s="12"/>
      <c r="I451" s="12"/>
      <c r="J451" s="12" t="s">
        <v>149</v>
      </c>
      <c r="K451" s="13"/>
      <c r="L451" s="317" t="str">
        <f t="shared" ca="1" si="22"/>
        <v>ADV_DESC NVARCHAR(200)   not null,</v>
      </c>
      <c r="M451" s="28"/>
      <c r="N451" s="28"/>
      <c r="O451" s="28"/>
      <c r="P451" s="28"/>
      <c r="Q451" s="28"/>
      <c r="R451" s="28"/>
      <c r="S451" s="28"/>
      <c r="T451" s="28"/>
      <c r="U451" s="28"/>
      <c r="V451" s="28"/>
      <c r="W451" s="28"/>
      <c r="X451" s="28"/>
      <c r="Y451" s="28"/>
      <c r="Z451" s="28"/>
      <c r="AA451" s="28"/>
      <c r="AB451" s="28"/>
      <c r="AC451" s="28"/>
      <c r="AD451" s="28"/>
      <c r="AE451" s="28"/>
      <c r="AF451" s="28"/>
      <c r="AG451" s="28"/>
      <c r="AH451" s="28"/>
      <c r="AI451" s="28"/>
      <c r="AJ451" s="28"/>
      <c r="AK451" s="28"/>
      <c r="AL451" s="28"/>
      <c r="AM451" s="28"/>
      <c r="AN451" s="28"/>
      <c r="AO451" s="28"/>
      <c r="AP451" s="28"/>
      <c r="AQ451" s="28"/>
      <c r="AR451" s="28"/>
      <c r="AS451" s="28"/>
      <c r="AT451" s="28"/>
      <c r="AU451" s="28"/>
      <c r="AV451" s="28"/>
      <c r="AW451" s="28"/>
      <c r="AX451" s="28"/>
      <c r="AY451" s="28"/>
      <c r="AZ451" s="28"/>
      <c r="BA451" s="28"/>
      <c r="BB451" s="28"/>
      <c r="BC451" s="28"/>
      <c r="BD451" s="28"/>
      <c r="BE451" s="28"/>
      <c r="BF451" s="28"/>
      <c r="BG451" s="28"/>
      <c r="BH451" s="28"/>
      <c r="BI451" s="28"/>
      <c r="BJ451" s="28"/>
      <c r="BK451" s="28"/>
      <c r="BL451" s="28"/>
      <c r="BM451" s="28"/>
      <c r="BN451" s="28"/>
      <c r="BO451" s="28"/>
      <c r="BP451" s="28"/>
      <c r="BQ451" s="28"/>
      <c r="BR451" s="28"/>
      <c r="BS451" s="28"/>
      <c r="BT451" s="28"/>
      <c r="BU451" s="28"/>
      <c r="BV451" s="28"/>
      <c r="BW451" s="28"/>
      <c r="BX451" s="28"/>
    </row>
    <row r="452" spans="1:76">
      <c r="A452" s="4">
        <v>11</v>
      </c>
      <c r="B452" s="52" t="s">
        <v>380</v>
      </c>
      <c r="C452" s="12" t="s">
        <v>1783</v>
      </c>
      <c r="D452" s="12" t="s">
        <v>301</v>
      </c>
      <c r="E452" s="12">
        <v>20</v>
      </c>
      <c r="F452" s="12"/>
      <c r="G452" s="12"/>
      <c r="H452" s="12"/>
      <c r="I452" s="12"/>
      <c r="J452" s="12"/>
      <c r="K452" s="45" t="s">
        <v>382</v>
      </c>
      <c r="L452" s="317" t="str">
        <f t="shared" ca="1" si="22"/>
        <v>ADV_STATUS NVARCHAR(20)   ,</v>
      </c>
      <c r="M452" s="28"/>
      <c r="N452" s="28"/>
      <c r="O452" s="28"/>
      <c r="P452" s="28"/>
      <c r="Q452" s="28"/>
      <c r="R452" s="28"/>
      <c r="S452" s="28"/>
      <c r="T452" s="28"/>
      <c r="U452" s="28"/>
      <c r="V452" s="28"/>
      <c r="W452" s="28"/>
      <c r="X452" s="28"/>
      <c r="Y452" s="28"/>
      <c r="Z452" s="28"/>
      <c r="AA452" s="28"/>
      <c r="AB452" s="28"/>
      <c r="AC452" s="28"/>
      <c r="AD452" s="28"/>
      <c r="AE452" s="28"/>
      <c r="AF452" s="28"/>
      <c r="AG452" s="28"/>
      <c r="AH452" s="28"/>
      <c r="AI452" s="28"/>
      <c r="AJ452" s="28"/>
      <c r="AK452" s="28"/>
      <c r="AL452" s="28"/>
      <c r="AM452" s="28"/>
      <c r="AN452" s="28"/>
      <c r="AO452" s="28"/>
      <c r="AP452" s="28"/>
      <c r="AQ452" s="28"/>
      <c r="AR452" s="28"/>
      <c r="AS452" s="28"/>
      <c r="AT452" s="28"/>
      <c r="AU452" s="28"/>
      <c r="AV452" s="28"/>
      <c r="AW452" s="28"/>
      <c r="AX452" s="28"/>
      <c r="AY452" s="28"/>
      <c r="AZ452" s="28"/>
      <c r="BA452" s="28"/>
      <c r="BB452" s="28"/>
      <c r="BC452" s="28"/>
      <c r="BD452" s="28"/>
      <c r="BE452" s="28"/>
      <c r="BF452" s="28"/>
      <c r="BG452" s="28"/>
      <c r="BH452" s="28"/>
      <c r="BI452" s="28"/>
      <c r="BJ452" s="28"/>
      <c r="BK452" s="28"/>
      <c r="BL452" s="28"/>
      <c r="BM452" s="28"/>
      <c r="BN452" s="28"/>
      <c r="BO452" s="28"/>
      <c r="BP452" s="28"/>
      <c r="BQ452" s="28"/>
      <c r="BR452" s="28"/>
      <c r="BS452" s="28"/>
      <c r="BT452" s="28"/>
      <c r="BU452" s="28"/>
      <c r="BV452" s="28"/>
      <c r="BW452" s="28"/>
      <c r="BX452" s="28"/>
    </row>
    <row r="453" spans="1:76">
      <c r="A453" s="4">
        <v>12</v>
      </c>
      <c r="B453" s="52" t="s">
        <v>133</v>
      </c>
      <c r="C453" s="12" t="s">
        <v>1784</v>
      </c>
      <c r="D453" s="12" t="s">
        <v>998</v>
      </c>
      <c r="E453" s="12"/>
      <c r="F453" s="12"/>
      <c r="G453" s="12"/>
      <c r="H453" s="12"/>
      <c r="I453" s="12"/>
      <c r="J453" s="12" t="s">
        <v>149</v>
      </c>
      <c r="K453" s="12"/>
      <c r="L453" s="317" t="str">
        <f t="shared" ca="1" si="22"/>
        <v>ADV_REGISTOR INT   not null,</v>
      </c>
      <c r="M453" s="28"/>
      <c r="N453" s="28"/>
      <c r="O453" s="28"/>
      <c r="P453" s="28"/>
      <c r="Q453" s="28"/>
      <c r="R453" s="28"/>
      <c r="S453" s="28"/>
      <c r="T453" s="28"/>
      <c r="U453" s="28"/>
      <c r="V453" s="28"/>
      <c r="W453" s="28"/>
      <c r="X453" s="28"/>
      <c r="Y453" s="28"/>
      <c r="Z453" s="28"/>
      <c r="AA453" s="28"/>
      <c r="AB453" s="28"/>
      <c r="AC453" s="28"/>
      <c r="AD453" s="28"/>
      <c r="AE453" s="28"/>
      <c r="AF453" s="28"/>
      <c r="AG453" s="28"/>
      <c r="AH453" s="28"/>
      <c r="AI453" s="28"/>
      <c r="AJ453" s="28"/>
      <c r="AK453" s="28"/>
      <c r="AL453" s="28"/>
      <c r="AM453" s="28"/>
      <c r="AN453" s="28"/>
      <c r="AO453" s="28"/>
      <c r="AP453" s="28"/>
      <c r="AQ453" s="28"/>
      <c r="AR453" s="28"/>
      <c r="AS453" s="28"/>
      <c r="AT453" s="28"/>
      <c r="AU453" s="28"/>
      <c r="AV453" s="28"/>
      <c r="AW453" s="28"/>
      <c r="AX453" s="28"/>
      <c r="AY453" s="28"/>
      <c r="AZ453" s="28"/>
      <c r="BA453" s="28"/>
      <c r="BB453" s="28"/>
      <c r="BC453" s="28"/>
      <c r="BD453" s="28"/>
      <c r="BE453" s="28"/>
      <c r="BF453" s="28"/>
      <c r="BG453" s="28"/>
      <c r="BH453" s="28"/>
      <c r="BI453" s="28"/>
      <c r="BJ453" s="28"/>
      <c r="BK453" s="28"/>
      <c r="BL453" s="28"/>
      <c r="BM453" s="28"/>
      <c r="BN453" s="28"/>
      <c r="BO453" s="28"/>
      <c r="BP453" s="28"/>
      <c r="BQ453" s="28"/>
      <c r="BR453" s="28"/>
      <c r="BS453" s="28"/>
      <c r="BT453" s="28"/>
      <c r="BU453" s="28"/>
      <c r="BV453" s="28"/>
      <c r="BW453" s="28"/>
      <c r="BX453" s="28"/>
    </row>
    <row r="454" spans="1:76" ht="15.75" customHeight="1">
      <c r="A454" s="4">
        <v>13</v>
      </c>
      <c r="B454" s="52" t="s">
        <v>320</v>
      </c>
      <c r="C454" s="12" t="s">
        <v>1785</v>
      </c>
      <c r="D454" s="12" t="s">
        <v>306</v>
      </c>
      <c r="E454" s="12"/>
      <c r="F454" s="12"/>
      <c r="G454" s="92" t="s">
        <v>321</v>
      </c>
      <c r="H454" s="92"/>
      <c r="I454" s="12"/>
      <c r="J454" s="12" t="s">
        <v>149</v>
      </c>
      <c r="K454" s="12"/>
      <c r="L454" s="317" t="str">
        <f t="shared" ca="1" si="22"/>
        <v>ADV_REGIST_DATE DATETIME   not null default GETDATE() ,</v>
      </c>
      <c r="M454" s="28"/>
      <c r="N454" s="28"/>
      <c r="O454" s="28"/>
      <c r="P454" s="28"/>
      <c r="Q454" s="28"/>
      <c r="R454" s="28"/>
      <c r="S454" s="28"/>
      <c r="T454" s="28"/>
      <c r="U454" s="28"/>
      <c r="V454" s="28"/>
      <c r="W454" s="28"/>
      <c r="X454" s="28"/>
      <c r="Y454" s="28"/>
      <c r="Z454" s="28"/>
      <c r="AA454" s="28"/>
      <c r="AB454" s="28"/>
      <c r="AC454" s="28"/>
      <c r="AD454" s="28"/>
      <c r="AE454" s="28"/>
      <c r="AF454" s="28"/>
      <c r="AG454" s="28"/>
      <c r="AH454" s="28"/>
      <c r="AI454" s="28"/>
      <c r="AJ454" s="28"/>
      <c r="AK454" s="28"/>
      <c r="AL454" s="28"/>
      <c r="AM454" s="28"/>
      <c r="AN454" s="28"/>
      <c r="AO454" s="28"/>
      <c r="AP454" s="28"/>
      <c r="AQ454" s="28"/>
      <c r="AR454" s="28"/>
      <c r="AS454" s="28"/>
      <c r="AT454" s="28"/>
      <c r="AU454" s="28"/>
      <c r="AV454" s="28"/>
      <c r="AW454" s="28"/>
      <c r="AX454" s="28"/>
      <c r="AY454" s="28"/>
      <c r="AZ454" s="28"/>
      <c r="BA454" s="28"/>
      <c r="BB454" s="28"/>
      <c r="BC454" s="28"/>
      <c r="BD454" s="28"/>
      <c r="BE454" s="28"/>
      <c r="BF454" s="28"/>
      <c r="BG454" s="28"/>
      <c r="BH454" s="28"/>
      <c r="BI454" s="28"/>
      <c r="BJ454" s="28"/>
      <c r="BK454" s="28"/>
      <c r="BL454" s="28"/>
      <c r="BM454" s="28"/>
      <c r="BN454" s="28"/>
      <c r="BO454" s="28"/>
      <c r="BP454" s="28"/>
      <c r="BQ454" s="28"/>
      <c r="BR454" s="28"/>
      <c r="BS454" s="28"/>
      <c r="BT454" s="28"/>
      <c r="BU454" s="28"/>
      <c r="BV454" s="28"/>
      <c r="BW454" s="28"/>
      <c r="BX454" s="28"/>
    </row>
    <row r="455" spans="1:76">
      <c r="A455" s="4">
        <v>14</v>
      </c>
      <c r="B455" s="52" t="s">
        <v>1892</v>
      </c>
      <c r="C455" s="12" t="s">
        <v>1912</v>
      </c>
      <c r="D455" s="12" t="s">
        <v>499</v>
      </c>
      <c r="E455" s="12"/>
      <c r="F455" s="12"/>
      <c r="G455" s="12"/>
      <c r="H455" s="12"/>
      <c r="I455" s="12"/>
      <c r="J455" s="12"/>
      <c r="K455" s="13"/>
      <c r="L455" s="317" t="str">
        <f t="shared" ca="1" si="22"/>
        <v xml:space="preserve">ADV_EFFECTDATE DATETIME   </v>
      </c>
      <c r="M455" s="28"/>
      <c r="N455" s="28"/>
      <c r="O455" s="28"/>
      <c r="P455" s="28"/>
      <c r="Q455" s="28"/>
      <c r="R455" s="28"/>
      <c r="S455" s="28"/>
      <c r="T455" s="28"/>
      <c r="U455" s="28"/>
      <c r="V455" s="28"/>
      <c r="W455" s="28"/>
      <c r="X455" s="28"/>
      <c r="Y455" s="28"/>
      <c r="Z455" s="28"/>
      <c r="AA455" s="28"/>
      <c r="AB455" s="28"/>
      <c r="AC455" s="28"/>
      <c r="AD455" s="28"/>
      <c r="AE455" s="28"/>
      <c r="AF455" s="28"/>
      <c r="AG455" s="28"/>
      <c r="AH455" s="28"/>
      <c r="AI455" s="28"/>
      <c r="AJ455" s="28"/>
      <c r="AK455" s="28"/>
      <c r="AL455" s="28"/>
      <c r="AM455" s="28"/>
      <c r="AN455" s="28"/>
      <c r="AO455" s="28"/>
      <c r="AP455" s="28"/>
      <c r="AQ455" s="28"/>
      <c r="AR455" s="28"/>
      <c r="AS455" s="28"/>
      <c r="AT455" s="28"/>
      <c r="AU455" s="28"/>
      <c r="AV455" s="28"/>
      <c r="AW455" s="28"/>
      <c r="AX455" s="28"/>
      <c r="AY455" s="28"/>
      <c r="AZ455" s="28"/>
      <c r="BA455" s="28"/>
      <c r="BB455" s="28"/>
      <c r="BC455" s="28"/>
      <c r="BD455" s="28"/>
      <c r="BE455" s="28"/>
      <c r="BF455" s="28"/>
      <c r="BG455" s="28"/>
      <c r="BH455" s="28"/>
      <c r="BI455" s="28"/>
      <c r="BJ455" s="28"/>
      <c r="BK455" s="28"/>
      <c r="BL455" s="28"/>
      <c r="BM455" s="28"/>
      <c r="BN455" s="28"/>
      <c r="BO455" s="28"/>
      <c r="BP455" s="28"/>
      <c r="BQ455" s="28"/>
      <c r="BR455" s="28"/>
      <c r="BS455" s="28"/>
      <c r="BT455" s="28"/>
      <c r="BU455" s="28"/>
      <c r="BV455" s="28"/>
      <c r="BW455" s="28"/>
      <c r="BX455" s="28"/>
    </row>
    <row r="456" spans="1:76" ht="15.75" customHeight="1">
      <c r="A456" s="28"/>
      <c r="B456" s="28"/>
      <c r="C456" s="28"/>
      <c r="D456" s="28"/>
      <c r="E456" s="28"/>
      <c r="F456" s="28"/>
      <c r="G456" s="28"/>
      <c r="H456" s="28"/>
      <c r="I456" s="28"/>
      <c r="J456" s="28"/>
      <c r="K456" s="28"/>
      <c r="L456" s="319" t="str">
        <f ca="1">"PRIMARY KEY("&amp;IF(OFFSET(C442,0,3,1,1)="PK",C442&amp;IF(OFFSET(C442,1,3,1,1)="","",","),"")&amp;IF(OFFSET(C442,1,3,1,1)="PK",OFFSET(C442,1,0,1,1)&amp;IF(OFFSET(C442,1,0,1,1)="",",",""),"")&amp;"));"</f>
        <v>PRIMARY KEY(ADV_PACK_ID));</v>
      </c>
      <c r="M456" s="28"/>
      <c r="N456" s="28"/>
      <c r="O456" s="28"/>
      <c r="P456" s="28"/>
      <c r="Q456" s="28"/>
      <c r="R456" s="28"/>
      <c r="S456" s="28"/>
      <c r="T456" s="28"/>
      <c r="U456" s="28"/>
      <c r="V456" s="28"/>
      <c r="W456" s="28"/>
      <c r="X456" s="28"/>
      <c r="Y456" s="28"/>
      <c r="Z456" s="28"/>
      <c r="AA456" s="28"/>
      <c r="AB456" s="28"/>
      <c r="AC456" s="28"/>
      <c r="AD456" s="28"/>
      <c r="AE456" s="28"/>
      <c r="AF456" s="28"/>
      <c r="AG456" s="28"/>
      <c r="AH456" s="28"/>
      <c r="AI456" s="28"/>
      <c r="AJ456" s="28"/>
      <c r="AK456" s="28"/>
      <c r="AL456" s="28"/>
      <c r="AM456" s="28"/>
      <c r="AN456" s="28"/>
      <c r="AO456" s="28"/>
      <c r="AP456" s="28"/>
      <c r="AQ456" s="28"/>
      <c r="AR456" s="28"/>
      <c r="AS456" s="28"/>
      <c r="AT456" s="28"/>
      <c r="AU456" s="28"/>
      <c r="AV456" s="28"/>
      <c r="AW456" s="28"/>
      <c r="AX456" s="28"/>
      <c r="AY456" s="28"/>
      <c r="AZ456" s="28"/>
      <c r="BA456" s="28"/>
      <c r="BB456" s="28"/>
      <c r="BC456" s="28"/>
      <c r="BD456" s="28"/>
      <c r="BE456" s="28"/>
      <c r="BF456" s="28"/>
      <c r="BG456" s="28"/>
      <c r="BH456" s="28"/>
      <c r="BI456" s="28"/>
      <c r="BJ456" s="28"/>
      <c r="BK456" s="28"/>
      <c r="BL456" s="28"/>
      <c r="BM456" s="28"/>
      <c r="BN456" s="28"/>
      <c r="BO456" s="28"/>
      <c r="BP456" s="28"/>
      <c r="BQ456" s="28"/>
      <c r="BR456" s="28"/>
      <c r="BS456" s="28"/>
      <c r="BT456" s="28"/>
      <c r="BU456" s="28"/>
      <c r="BV456" s="28"/>
      <c r="BW456" s="28"/>
      <c r="BX456" s="28"/>
    </row>
    <row r="457" spans="1:76" ht="15.75" customHeight="1">
      <c r="B457" s="28"/>
      <c r="C457" s="28"/>
      <c r="D457" s="28"/>
      <c r="E457" s="28"/>
      <c r="F457" s="28"/>
      <c r="G457" s="28"/>
      <c r="H457" s="28"/>
      <c r="I457" s="28"/>
      <c r="J457" s="28"/>
      <c r="K457" s="28"/>
      <c r="L457" s="319" t="s">
        <v>322</v>
      </c>
      <c r="M457" s="28"/>
      <c r="N457" s="28"/>
      <c r="O457" s="28"/>
      <c r="P457" s="28"/>
      <c r="Q457" s="28"/>
      <c r="R457" s="28"/>
      <c r="S457" s="28"/>
      <c r="T457" s="28"/>
      <c r="U457" s="28"/>
      <c r="V457" s="28"/>
      <c r="W457" s="28"/>
      <c r="X457" s="28"/>
      <c r="Y457" s="28"/>
      <c r="Z457" s="28"/>
      <c r="AA457" s="28"/>
      <c r="AB457" s="28"/>
      <c r="AC457" s="28"/>
      <c r="AD457" s="28"/>
      <c r="AE457" s="28"/>
      <c r="AF457" s="28"/>
      <c r="AG457" s="28"/>
      <c r="AH457" s="28"/>
      <c r="AI457" s="28"/>
      <c r="AJ457" s="28"/>
      <c r="AK457" s="28"/>
      <c r="AL457" s="28"/>
      <c r="AM457" s="28"/>
      <c r="AN457" s="28"/>
      <c r="AO457" s="28"/>
      <c r="AP457" s="28"/>
      <c r="AQ457" s="28"/>
      <c r="AR457" s="28"/>
      <c r="AS457" s="28"/>
      <c r="AT457" s="28"/>
      <c r="AU457" s="28"/>
      <c r="AV457" s="28"/>
      <c r="AW457" s="28"/>
      <c r="AX457" s="28"/>
      <c r="AY457" s="28"/>
      <c r="AZ457" s="28"/>
      <c r="BA457" s="28"/>
      <c r="BB457" s="28"/>
      <c r="BC457" s="28"/>
      <c r="BD457" s="28"/>
      <c r="BE457" s="28"/>
      <c r="BF457" s="28"/>
      <c r="BG457" s="28"/>
      <c r="BH457" s="28"/>
      <c r="BI457" s="28"/>
      <c r="BJ457" s="28"/>
      <c r="BK457" s="28"/>
      <c r="BL457" s="28"/>
      <c r="BM457" s="28"/>
      <c r="BN457" s="28"/>
      <c r="BO457" s="28"/>
      <c r="BP457" s="28"/>
      <c r="BQ457" s="28"/>
      <c r="BR457" s="28"/>
      <c r="BS457" s="28"/>
      <c r="BT457" s="28"/>
      <c r="BU457" s="28"/>
      <c r="BV457" s="28"/>
      <c r="BW457" s="28"/>
      <c r="BX457" s="28"/>
    </row>
    <row r="458" spans="1:76" hidden="1">
      <c r="A458" s="539" t="s">
        <v>87</v>
      </c>
      <c r="B458" s="540"/>
      <c r="C458" s="553" t="s">
        <v>159</v>
      </c>
      <c r="D458" s="554"/>
      <c r="E458" s="539" t="s">
        <v>88</v>
      </c>
      <c r="F458" s="540"/>
      <c r="G458" s="292"/>
      <c r="H458" s="292"/>
      <c r="I458" s="292"/>
      <c r="J458" s="292"/>
      <c r="K458" s="555" t="s">
        <v>1512</v>
      </c>
      <c r="L458" s="317" t="str">
        <f>"/*"&amp;C459&amp;"*/"</f>
        <v>/*套餐-套餐单元关系表*/</v>
      </c>
      <c r="M458" s="28"/>
      <c r="N458" s="28"/>
      <c r="O458" s="28"/>
      <c r="P458" s="28"/>
      <c r="Q458" s="28"/>
      <c r="R458" s="28"/>
      <c r="S458" s="28"/>
      <c r="T458" s="28"/>
      <c r="U458" s="28"/>
      <c r="V458" s="28"/>
      <c r="W458" s="28"/>
      <c r="X458" s="28"/>
      <c r="Y458" s="28"/>
      <c r="Z458" s="28"/>
      <c r="AA458" s="28"/>
      <c r="AB458" s="28"/>
      <c r="AC458" s="28"/>
      <c r="AD458" s="28"/>
      <c r="AE458" s="28"/>
      <c r="AF458" s="28"/>
      <c r="AG458" s="28"/>
      <c r="AH458" s="28"/>
      <c r="AI458" s="28"/>
      <c r="AJ458" s="28"/>
      <c r="AK458" s="28"/>
      <c r="AL458" s="28"/>
      <c r="AM458" s="28"/>
      <c r="AN458" s="28"/>
      <c r="AO458" s="28"/>
      <c r="AP458" s="28"/>
      <c r="AQ458" s="28"/>
      <c r="AR458" s="28"/>
      <c r="AS458" s="28"/>
      <c r="AT458" s="28"/>
      <c r="AU458" s="28"/>
      <c r="AV458" s="28"/>
      <c r="AW458" s="28"/>
      <c r="AX458" s="28"/>
      <c r="AY458" s="28"/>
      <c r="AZ458" s="28"/>
      <c r="BA458" s="28"/>
      <c r="BB458" s="28"/>
      <c r="BC458" s="28"/>
      <c r="BD458" s="28"/>
      <c r="BE458" s="28"/>
      <c r="BF458" s="28"/>
      <c r="BG458" s="28"/>
      <c r="BH458" s="28"/>
      <c r="BI458" s="28"/>
      <c r="BJ458" s="28"/>
      <c r="BK458" s="28"/>
      <c r="BL458" s="28"/>
      <c r="BM458" s="28"/>
      <c r="BN458" s="28"/>
      <c r="BO458" s="28"/>
      <c r="BP458" s="28"/>
      <c r="BQ458" s="28"/>
      <c r="BR458" s="28"/>
      <c r="BS458" s="28"/>
      <c r="BT458" s="28"/>
      <c r="BU458" s="28"/>
      <c r="BV458" s="28"/>
      <c r="BW458" s="28"/>
      <c r="BX458" s="28"/>
    </row>
    <row r="459" spans="1:76" hidden="1">
      <c r="A459" s="539" t="s">
        <v>0</v>
      </c>
      <c r="B459" s="540"/>
      <c r="C459" s="553" t="s">
        <v>1486</v>
      </c>
      <c r="D459" s="554"/>
      <c r="E459" s="539" t="s">
        <v>89</v>
      </c>
      <c r="F459" s="540"/>
      <c r="G459" s="292"/>
      <c r="H459" s="292"/>
      <c r="I459" s="292"/>
      <c r="J459" s="292"/>
      <c r="K459" s="556"/>
      <c r="L459" s="317" t="str">
        <f>"/*"&amp;C460&amp;"*/"</f>
        <v>/**/</v>
      </c>
      <c r="M459" s="28"/>
      <c r="N459" s="28"/>
      <c r="O459" s="28"/>
      <c r="P459" s="28"/>
      <c r="Q459" s="28"/>
      <c r="R459" s="28"/>
      <c r="S459" s="28"/>
      <c r="T459" s="28"/>
      <c r="U459" s="28"/>
      <c r="V459" s="28"/>
      <c r="W459" s="28"/>
      <c r="X459" s="28"/>
      <c r="Y459" s="28"/>
      <c r="Z459" s="28"/>
      <c r="AA459" s="28"/>
      <c r="AB459" s="28"/>
      <c r="AC459" s="28"/>
      <c r="AD459" s="28"/>
      <c r="AE459" s="28"/>
      <c r="AF459" s="28"/>
      <c r="AG459" s="28"/>
      <c r="AH459" s="28"/>
      <c r="AI459" s="28"/>
      <c r="AJ459" s="28"/>
      <c r="AK459" s="28"/>
      <c r="AL459" s="28"/>
      <c r="AM459" s="28"/>
      <c r="AN459" s="28"/>
      <c r="AO459" s="28"/>
      <c r="AP459" s="28"/>
      <c r="AQ459" s="28"/>
      <c r="AR459" s="28"/>
      <c r="AS459" s="28"/>
      <c r="AT459" s="28"/>
      <c r="AU459" s="28"/>
      <c r="AV459" s="28"/>
      <c r="AW459" s="28"/>
      <c r="AX459" s="28"/>
      <c r="AY459" s="28"/>
      <c r="AZ459" s="28"/>
      <c r="BA459" s="28"/>
      <c r="BB459" s="28"/>
      <c r="BC459" s="28"/>
      <c r="BD459" s="28"/>
      <c r="BE459" s="28"/>
      <c r="BF459" s="28"/>
      <c r="BG459" s="28"/>
      <c r="BH459" s="28"/>
      <c r="BI459" s="28"/>
      <c r="BJ459" s="28"/>
      <c r="BK459" s="28"/>
      <c r="BL459" s="28"/>
      <c r="BM459" s="28"/>
      <c r="BN459" s="28"/>
      <c r="BO459" s="28"/>
      <c r="BP459" s="28"/>
      <c r="BQ459" s="28"/>
      <c r="BR459" s="28"/>
      <c r="BS459" s="28"/>
      <c r="BT459" s="28"/>
      <c r="BU459" s="28"/>
      <c r="BV459" s="28"/>
      <c r="BW459" s="28"/>
      <c r="BX459" s="28"/>
    </row>
    <row r="460" spans="1:76" hidden="1">
      <c r="A460" s="539" t="s">
        <v>1</v>
      </c>
      <c r="B460" s="540"/>
      <c r="C460" s="546"/>
      <c r="D460" s="547"/>
      <c r="E460" s="547"/>
      <c r="F460" s="547"/>
      <c r="G460" s="547"/>
      <c r="H460" s="547"/>
      <c r="I460" s="547"/>
      <c r="J460" s="547"/>
      <c r="K460" s="548"/>
      <c r="L460" s="318" t="str">
        <f>"if exists (select * from sysobjects where id = object_id(N'["&amp;K458&amp;"]') and OBJECTPROPERTY(id, N'IsUserTable')= 1)"</f>
        <v>if exists (select * from sysobjects where id = object_id(N'[LZ_PACK_UNIT_REL]') and OBJECTPROPERTY(id, N'IsUserTable')= 1)</v>
      </c>
      <c r="M460" s="28"/>
      <c r="N460" s="28"/>
      <c r="O460" s="28"/>
      <c r="P460" s="28"/>
      <c r="Q460" s="28"/>
      <c r="R460" s="28"/>
      <c r="S460" s="28"/>
      <c r="T460" s="28"/>
      <c r="U460" s="28"/>
      <c r="V460" s="28"/>
      <c r="W460" s="28"/>
      <c r="X460" s="28"/>
      <c r="Y460" s="28"/>
      <c r="Z460" s="28"/>
      <c r="AA460" s="28"/>
      <c r="AB460" s="28"/>
      <c r="AC460" s="28"/>
      <c r="AD460" s="28"/>
      <c r="AE460" s="28"/>
      <c r="AF460" s="28"/>
      <c r="AG460" s="28"/>
      <c r="AH460" s="28"/>
      <c r="AI460" s="28"/>
      <c r="AJ460" s="28"/>
      <c r="AK460" s="28"/>
      <c r="AL460" s="28"/>
      <c r="AM460" s="28"/>
      <c r="AN460" s="28"/>
      <c r="AO460" s="28"/>
      <c r="AP460" s="28"/>
      <c r="AQ460" s="28"/>
      <c r="AR460" s="28"/>
      <c r="AS460" s="28"/>
      <c r="AT460" s="28"/>
      <c r="AU460" s="28"/>
      <c r="AV460" s="28"/>
      <c r="AW460" s="28"/>
      <c r="AX460" s="28"/>
      <c r="AY460" s="28"/>
      <c r="AZ460" s="28"/>
      <c r="BA460" s="28"/>
      <c r="BB460" s="28"/>
      <c r="BC460" s="28"/>
      <c r="BD460" s="28"/>
      <c r="BE460" s="28"/>
      <c r="BF460" s="28"/>
      <c r="BG460" s="28"/>
      <c r="BH460" s="28"/>
      <c r="BI460" s="28"/>
      <c r="BJ460" s="28"/>
      <c r="BK460" s="28"/>
      <c r="BL460" s="28"/>
      <c r="BM460" s="28"/>
      <c r="BN460" s="28"/>
      <c r="BO460" s="28"/>
      <c r="BP460" s="28"/>
      <c r="BQ460" s="28"/>
      <c r="BR460" s="28"/>
      <c r="BS460" s="28"/>
      <c r="BT460" s="28"/>
      <c r="BU460" s="28"/>
      <c r="BV460" s="28"/>
      <c r="BW460" s="28"/>
      <c r="BX460" s="28"/>
    </row>
    <row r="461" spans="1:76" hidden="1">
      <c r="A461" s="289"/>
      <c r="B461" s="291"/>
      <c r="C461" s="290"/>
      <c r="D461" s="290"/>
      <c r="E461" s="290"/>
      <c r="F461" s="290"/>
      <c r="G461" s="290"/>
      <c r="H461" s="290"/>
      <c r="I461" s="290"/>
      <c r="J461" s="290"/>
      <c r="K461" s="290"/>
      <c r="L461" s="318" t="str">
        <f>"DROP TABLE "&amp;K458</f>
        <v>DROP TABLE LZ_PACK_UNIT_REL</v>
      </c>
      <c r="M461" s="28"/>
      <c r="N461" s="28"/>
      <c r="O461" s="28"/>
      <c r="P461" s="28"/>
      <c r="Q461" s="28"/>
      <c r="R461" s="28"/>
      <c r="S461" s="28"/>
      <c r="T461" s="28"/>
      <c r="U461" s="28"/>
      <c r="V461" s="28"/>
      <c r="W461" s="28"/>
      <c r="X461" s="28"/>
      <c r="Y461" s="28"/>
      <c r="Z461" s="28"/>
      <c r="AA461" s="28"/>
      <c r="AB461" s="28"/>
      <c r="AC461" s="28"/>
      <c r="AD461" s="28"/>
      <c r="AE461" s="28"/>
      <c r="AF461" s="28"/>
      <c r="AG461" s="28"/>
      <c r="AH461" s="28"/>
      <c r="AI461" s="28"/>
      <c r="AJ461" s="28"/>
      <c r="AK461" s="28"/>
      <c r="AL461" s="28"/>
      <c r="AM461" s="28"/>
      <c r="AN461" s="28"/>
      <c r="AO461" s="28"/>
      <c r="AP461" s="28"/>
      <c r="AQ461" s="28"/>
      <c r="AR461" s="28"/>
      <c r="AS461" s="28"/>
      <c r="AT461" s="28"/>
      <c r="AU461" s="28"/>
      <c r="AV461" s="28"/>
      <c r="AW461" s="28"/>
      <c r="AX461" s="28"/>
      <c r="AY461" s="28"/>
      <c r="AZ461" s="28"/>
      <c r="BA461" s="28"/>
      <c r="BB461" s="28"/>
      <c r="BC461" s="28"/>
      <c r="BD461" s="28"/>
      <c r="BE461" s="28"/>
      <c r="BF461" s="28"/>
      <c r="BG461" s="28"/>
      <c r="BH461" s="28"/>
      <c r="BI461" s="28"/>
      <c r="BJ461" s="28"/>
      <c r="BK461" s="28"/>
      <c r="BL461" s="28"/>
      <c r="BM461" s="28"/>
      <c r="BN461" s="28"/>
      <c r="BO461" s="28"/>
      <c r="BP461" s="28"/>
      <c r="BQ461" s="28"/>
      <c r="BR461" s="28"/>
      <c r="BS461" s="28"/>
      <c r="BT461" s="28"/>
      <c r="BU461" s="28"/>
      <c r="BV461" s="28"/>
      <c r="BW461" s="28"/>
      <c r="BX461" s="28"/>
    </row>
    <row r="462" spans="1:76" hidden="1">
      <c r="A462" s="1"/>
      <c r="B462" s="50"/>
      <c r="C462" s="1"/>
      <c r="D462" s="2"/>
      <c r="E462" s="1"/>
      <c r="F462" s="1"/>
      <c r="G462" s="1"/>
      <c r="H462" s="1"/>
      <c r="I462" s="1"/>
      <c r="J462" s="1"/>
      <c r="K462" s="1"/>
      <c r="L462" s="319" t="str">
        <f>"GO "</f>
        <v xml:space="preserve">GO </v>
      </c>
      <c r="M462" s="28"/>
      <c r="N462" s="28"/>
      <c r="O462" s="28"/>
      <c r="P462" s="28"/>
      <c r="Q462" s="28"/>
      <c r="R462" s="28"/>
      <c r="S462" s="28"/>
      <c r="T462" s="28"/>
      <c r="U462" s="28"/>
      <c r="V462" s="28"/>
      <c r="W462" s="28"/>
      <c r="X462" s="28"/>
      <c r="Y462" s="28"/>
      <c r="Z462" s="28"/>
      <c r="AA462" s="28"/>
      <c r="AB462" s="28"/>
      <c r="AC462" s="28"/>
      <c r="AD462" s="28"/>
      <c r="AE462" s="28"/>
      <c r="AF462" s="28"/>
      <c r="AG462" s="28"/>
      <c r="AH462" s="28"/>
      <c r="AI462" s="28"/>
      <c r="AJ462" s="28"/>
      <c r="AK462" s="28"/>
      <c r="AL462" s="28"/>
      <c r="AM462" s="28"/>
      <c r="AN462" s="28"/>
      <c r="AO462" s="28"/>
      <c r="AP462" s="28"/>
      <c r="AQ462" s="28"/>
      <c r="AR462" s="28"/>
      <c r="AS462" s="28"/>
      <c r="AT462" s="28"/>
      <c r="AU462" s="28"/>
      <c r="AV462" s="28"/>
      <c r="AW462" s="28"/>
      <c r="AX462" s="28"/>
      <c r="AY462" s="28"/>
      <c r="AZ462" s="28"/>
      <c r="BA462" s="28"/>
      <c r="BB462" s="28"/>
      <c r="BC462" s="28"/>
      <c r="BD462" s="28"/>
      <c r="BE462" s="28"/>
      <c r="BF462" s="28"/>
      <c r="BG462" s="28"/>
      <c r="BH462" s="28"/>
      <c r="BI462" s="28"/>
      <c r="BJ462" s="28"/>
      <c r="BK462" s="28"/>
      <c r="BL462" s="28"/>
      <c r="BM462" s="28"/>
      <c r="BN462" s="28"/>
      <c r="BO462" s="28"/>
      <c r="BP462" s="28"/>
      <c r="BQ462" s="28"/>
      <c r="BR462" s="28"/>
      <c r="BS462" s="28"/>
      <c r="BT462" s="28"/>
      <c r="BU462" s="28"/>
      <c r="BV462" s="28"/>
      <c r="BW462" s="28"/>
      <c r="BX462" s="28"/>
    </row>
    <row r="463" spans="1:76" hidden="1">
      <c r="A463" s="3" t="s">
        <v>2</v>
      </c>
      <c r="B463" s="51" t="s">
        <v>90</v>
      </c>
      <c r="C463" s="3" t="s">
        <v>91</v>
      </c>
      <c r="D463" s="3" t="s">
        <v>3</v>
      </c>
      <c r="E463" s="3" t="s">
        <v>4</v>
      </c>
      <c r="F463" s="3" t="s">
        <v>97</v>
      </c>
      <c r="G463" s="3" t="s">
        <v>234</v>
      </c>
      <c r="H463" s="3" t="s">
        <v>297</v>
      </c>
      <c r="I463" s="3" t="s">
        <v>233</v>
      </c>
      <c r="J463" s="3" t="s">
        <v>92</v>
      </c>
      <c r="K463" s="3" t="s">
        <v>93</v>
      </c>
      <c r="L463" s="317" t="str">
        <f>"CREATE TABLE "&amp;K458&amp;"("</f>
        <v>CREATE TABLE LZ_PACK_UNIT_REL(</v>
      </c>
      <c r="M463" s="28"/>
      <c r="N463" s="28"/>
      <c r="O463" s="28"/>
      <c r="P463" s="28"/>
      <c r="Q463" s="28"/>
      <c r="R463" s="28"/>
      <c r="S463" s="28"/>
      <c r="T463" s="28"/>
      <c r="U463" s="28"/>
      <c r="V463" s="28"/>
      <c r="W463" s="28"/>
      <c r="X463" s="28"/>
      <c r="Y463" s="28"/>
      <c r="Z463" s="28"/>
      <c r="AA463" s="28"/>
      <c r="AB463" s="28"/>
      <c r="AC463" s="28"/>
      <c r="AD463" s="28"/>
      <c r="AE463" s="28"/>
      <c r="AF463" s="28"/>
      <c r="AG463" s="28"/>
      <c r="AH463" s="28"/>
      <c r="AI463" s="28"/>
      <c r="AJ463" s="28"/>
      <c r="AK463" s="28"/>
      <c r="AL463" s="28"/>
      <c r="AM463" s="28"/>
      <c r="AN463" s="28"/>
      <c r="AO463" s="28"/>
      <c r="AP463" s="28"/>
      <c r="AQ463" s="28"/>
      <c r="AR463" s="28"/>
      <c r="AS463" s="28"/>
      <c r="AT463" s="28"/>
      <c r="AU463" s="28"/>
      <c r="AV463" s="28"/>
      <c r="AW463" s="28"/>
      <c r="AX463" s="28"/>
      <c r="AY463" s="28"/>
      <c r="AZ463" s="28"/>
      <c r="BA463" s="28"/>
      <c r="BB463" s="28"/>
      <c r="BC463" s="28"/>
      <c r="BD463" s="28"/>
      <c r="BE463" s="28"/>
      <c r="BF463" s="28"/>
      <c r="BG463" s="28"/>
      <c r="BH463" s="28"/>
      <c r="BI463" s="28"/>
      <c r="BJ463" s="28"/>
      <c r="BK463" s="28"/>
      <c r="BL463" s="28"/>
      <c r="BM463" s="28"/>
      <c r="BN463" s="28"/>
      <c r="BO463" s="28"/>
      <c r="BP463" s="28"/>
      <c r="BQ463" s="28"/>
      <c r="BR463" s="28"/>
      <c r="BS463" s="28"/>
      <c r="BT463" s="28"/>
      <c r="BU463" s="28"/>
      <c r="BV463" s="28"/>
      <c r="BW463" s="28"/>
      <c r="BX463" s="28"/>
    </row>
    <row r="464" spans="1:76" hidden="1">
      <c r="A464" s="4">
        <v>1</v>
      </c>
      <c r="B464" s="52" t="s">
        <v>44</v>
      </c>
      <c r="C464" s="12" t="s">
        <v>1499</v>
      </c>
      <c r="D464" s="12" t="s">
        <v>120</v>
      </c>
      <c r="E464" s="12"/>
      <c r="F464" s="12" t="s">
        <v>101</v>
      </c>
      <c r="G464" s="12"/>
      <c r="H464" s="12"/>
      <c r="I464" s="12"/>
      <c r="J464" s="12" t="s">
        <v>149</v>
      </c>
      <c r="K464" s="45" t="s">
        <v>44</v>
      </c>
      <c r="L464" s="317" t="str">
        <f ca="1">C464&amp;" "&amp;D464&amp;IF(OR(D464="DATETIME",D464="INT",D464="DATE",D464="TEXT"),E464,"("&amp;E464&amp;")")&amp;" "&amp;" "&amp;H464&amp;" "&amp;J464&amp;IF(G464&lt;&gt;""," default "&amp;G464&amp;" ","")&amp;IF(I464&lt;&gt;""," identity("&amp;I464&amp;") ","")&amp;IF(OFFSET(C464,1,0,1,1)="","",",")</f>
        <v>PUR_PACKAGE_ID INT   not null,</v>
      </c>
      <c r="M464" s="28"/>
      <c r="N464" s="28"/>
      <c r="O464" s="28"/>
      <c r="P464" s="28"/>
      <c r="Q464" s="28"/>
      <c r="R464" s="28"/>
      <c r="S464" s="28"/>
      <c r="T464" s="28"/>
      <c r="U464" s="28"/>
      <c r="V464" s="28"/>
      <c r="W464" s="28"/>
      <c r="X464" s="28"/>
      <c r="Y464" s="28"/>
      <c r="Z464" s="28"/>
      <c r="AA464" s="28"/>
      <c r="AB464" s="28"/>
      <c r="AC464" s="28"/>
      <c r="AD464" s="28"/>
      <c r="AE464" s="28"/>
      <c r="AF464" s="28"/>
      <c r="AG464" s="28"/>
      <c r="AH464" s="28"/>
      <c r="AI464" s="28"/>
      <c r="AJ464" s="28"/>
      <c r="AK464" s="28"/>
      <c r="AL464" s="28"/>
      <c r="AM464" s="28"/>
      <c r="AN464" s="28"/>
      <c r="AO464" s="28"/>
      <c r="AP464" s="28"/>
      <c r="AQ464" s="28"/>
      <c r="AR464" s="28"/>
      <c r="AS464" s="28"/>
      <c r="AT464" s="28"/>
      <c r="AU464" s="28"/>
      <c r="AV464" s="28"/>
      <c r="AW464" s="28"/>
      <c r="AX464" s="28"/>
      <c r="AY464" s="28"/>
      <c r="AZ464" s="28"/>
      <c r="BA464" s="28"/>
      <c r="BB464" s="28"/>
      <c r="BC464" s="28"/>
      <c r="BD464" s="28"/>
      <c r="BE464" s="28"/>
      <c r="BF464" s="28"/>
      <c r="BG464" s="28"/>
      <c r="BH464" s="28"/>
      <c r="BI464" s="28"/>
      <c r="BJ464" s="28"/>
      <c r="BK464" s="28"/>
      <c r="BL464" s="28"/>
      <c r="BM464" s="28"/>
      <c r="BN464" s="28"/>
      <c r="BO464" s="28"/>
      <c r="BP464" s="28"/>
      <c r="BQ464" s="28"/>
      <c r="BR464" s="28"/>
      <c r="BS464" s="28"/>
      <c r="BT464" s="28"/>
      <c r="BU464" s="28"/>
      <c r="BV464" s="28"/>
      <c r="BW464" s="28"/>
      <c r="BX464" s="28"/>
    </row>
    <row r="465" spans="1:76" hidden="1">
      <c r="A465" s="4">
        <v>2</v>
      </c>
      <c r="B465" s="52" t="s">
        <v>1483</v>
      </c>
      <c r="C465" s="12" t="s">
        <v>1516</v>
      </c>
      <c r="D465" s="12" t="s">
        <v>120</v>
      </c>
      <c r="E465" s="12"/>
      <c r="F465" s="12" t="s">
        <v>101</v>
      </c>
      <c r="G465" s="12"/>
      <c r="H465" s="12"/>
      <c r="I465" s="12"/>
      <c r="J465" s="12" t="s">
        <v>149</v>
      </c>
      <c r="K465" s="45" t="s">
        <v>1483</v>
      </c>
      <c r="L465" s="317" t="str">
        <f ca="1">C465&amp;" "&amp;D465&amp;IF(OR(D465="DATETIME",D465="INT",D465="DATE",D465="TEXT"),E465,"("&amp;E465&amp;")")&amp;" "&amp;" "&amp;H465&amp;" "&amp;J465&amp;IF(G465&lt;&gt;""," default "&amp;G465&amp;" ","")&amp;IF(I465&lt;&gt;""," identity("&amp;I465&amp;") ","")&amp;IF(OFFSET(C465,1,0,1,1)="","",",")</f>
        <v>PUR_UNIT_ID INT   not null</v>
      </c>
      <c r="M465" s="28"/>
      <c r="N465" s="28"/>
      <c r="O465" s="28"/>
      <c r="P465" s="28"/>
      <c r="Q465" s="28"/>
      <c r="R465" s="28"/>
      <c r="S465" s="28"/>
      <c r="T465" s="28"/>
      <c r="U465" s="28"/>
      <c r="V465" s="28"/>
      <c r="W465" s="28"/>
      <c r="X465" s="28"/>
      <c r="Y465" s="28"/>
      <c r="Z465" s="28"/>
      <c r="AA465" s="28"/>
      <c r="AB465" s="28"/>
      <c r="AC465" s="28"/>
      <c r="AD465" s="28"/>
      <c r="AE465" s="28"/>
      <c r="AF465" s="28"/>
      <c r="AG465" s="28"/>
      <c r="AH465" s="28"/>
      <c r="AI465" s="28"/>
      <c r="AJ465" s="28"/>
      <c r="AK465" s="28"/>
      <c r="AL465" s="28"/>
      <c r="AM465" s="28"/>
      <c r="AN465" s="28"/>
      <c r="AO465" s="28"/>
      <c r="AP465" s="28"/>
      <c r="AQ465" s="28"/>
      <c r="AR465" s="28"/>
      <c r="AS465" s="28"/>
      <c r="AT465" s="28"/>
      <c r="AU465" s="28"/>
      <c r="AV465" s="28"/>
      <c r="AW465" s="28"/>
      <c r="AX465" s="28"/>
      <c r="AY465" s="28"/>
      <c r="AZ465" s="28"/>
      <c r="BA465" s="28"/>
      <c r="BB465" s="28"/>
      <c r="BC465" s="28"/>
      <c r="BD465" s="28"/>
      <c r="BE465" s="28"/>
      <c r="BF465" s="28"/>
      <c r="BG465" s="28"/>
      <c r="BH465" s="28"/>
      <c r="BI465" s="28"/>
      <c r="BJ465" s="28"/>
      <c r="BK465" s="28"/>
      <c r="BL465" s="28"/>
      <c r="BM465" s="28"/>
      <c r="BN465" s="28"/>
      <c r="BO465" s="28"/>
      <c r="BP465" s="28"/>
      <c r="BQ465" s="28"/>
      <c r="BR465" s="28"/>
      <c r="BS465" s="28"/>
      <c r="BT465" s="28"/>
      <c r="BU465" s="28"/>
      <c r="BV465" s="28"/>
      <c r="BW465" s="28"/>
      <c r="BX465" s="28"/>
    </row>
    <row r="466" spans="1:76" hidden="1">
      <c r="A466" s="4"/>
      <c r="B466" s="52" t="s">
        <v>1638</v>
      </c>
      <c r="C466" s="12"/>
      <c r="D466" s="12"/>
      <c r="E466" s="12"/>
      <c r="F466" s="12"/>
      <c r="G466" s="12"/>
      <c r="H466" s="12"/>
      <c r="I466" s="12"/>
      <c r="J466" s="12"/>
      <c r="K466" s="45"/>
      <c r="L466" s="317"/>
      <c r="M466" s="28"/>
      <c r="N466" s="28"/>
      <c r="O466" s="28"/>
      <c r="P466" s="28"/>
      <c r="Q466" s="28"/>
      <c r="R466" s="28"/>
      <c r="S466" s="28"/>
      <c r="T466" s="28"/>
      <c r="U466" s="28"/>
      <c r="V466" s="28"/>
      <c r="W466" s="28"/>
      <c r="X466" s="28"/>
      <c r="Y466" s="28"/>
      <c r="Z466" s="28"/>
      <c r="AA466" s="28"/>
      <c r="AB466" s="28"/>
      <c r="AC466" s="28"/>
      <c r="AD466" s="28"/>
      <c r="AE466" s="28"/>
      <c r="AF466" s="28"/>
      <c r="AG466" s="28"/>
      <c r="AH466" s="28"/>
      <c r="AI466" s="28"/>
      <c r="AJ466" s="28"/>
      <c r="AK466" s="28"/>
      <c r="AL466" s="28"/>
      <c r="AM466" s="28"/>
      <c r="AN466" s="28"/>
      <c r="AO466" s="28"/>
      <c r="AP466" s="28"/>
      <c r="AQ466" s="28"/>
      <c r="AR466" s="28"/>
      <c r="AS466" s="28"/>
      <c r="AT466" s="28"/>
      <c r="AU466" s="28"/>
      <c r="AV466" s="28"/>
      <c r="AW466" s="28"/>
      <c r="AX466" s="28"/>
      <c r="AY466" s="28"/>
      <c r="AZ466" s="28"/>
      <c r="BA466" s="28"/>
      <c r="BB466" s="28"/>
      <c r="BC466" s="28"/>
      <c r="BD466" s="28"/>
      <c r="BE466" s="28"/>
      <c r="BF466" s="28"/>
      <c r="BG466" s="28"/>
      <c r="BH466" s="28"/>
      <c r="BI466" s="28"/>
      <c r="BJ466" s="28"/>
      <c r="BK466" s="28"/>
      <c r="BL466" s="28"/>
      <c r="BM466" s="28"/>
      <c r="BN466" s="28"/>
      <c r="BO466" s="28"/>
      <c r="BP466" s="28"/>
      <c r="BQ466" s="28"/>
      <c r="BR466" s="28"/>
      <c r="BS466" s="28"/>
      <c r="BT466" s="28"/>
      <c r="BU466" s="28"/>
      <c r="BV466" s="28"/>
      <c r="BW466" s="28"/>
      <c r="BX466" s="28"/>
    </row>
    <row r="467" spans="1:76" hidden="1">
      <c r="A467" s="4">
        <v>3</v>
      </c>
      <c r="B467" s="52" t="s">
        <v>380</v>
      </c>
      <c r="C467" s="12" t="s">
        <v>1496</v>
      </c>
      <c r="D467" s="12" t="s">
        <v>1109</v>
      </c>
      <c r="E467" s="12">
        <v>20</v>
      </c>
      <c r="F467" s="12"/>
      <c r="G467" s="12"/>
      <c r="H467" s="12"/>
      <c r="I467" s="12"/>
      <c r="J467" s="12"/>
      <c r="K467" s="45"/>
      <c r="L467" s="317" t="str">
        <f ca="1">C467&amp;" "&amp;D467&amp;IF(OR(D467="DATETIME",D467="INT",D467="DATE",D467="TEXT"),E467,"("&amp;E467&amp;")")&amp;" "&amp;" "&amp;H467&amp;" "&amp;J467&amp;IF(G467&lt;&gt;""," default "&amp;G467&amp;" ","")&amp;IF(I467&lt;&gt;""," identity("&amp;I467&amp;") ","")&amp;IF(OFFSET(C467,1,0,1,1)="","",",")</f>
        <v>PUR_STATUS VARCHAR(20)   ,</v>
      </c>
      <c r="M467" s="28"/>
      <c r="N467" s="28"/>
      <c r="O467" s="28"/>
      <c r="P467" s="28"/>
      <c r="Q467" s="28"/>
      <c r="R467" s="28"/>
      <c r="S467" s="28"/>
      <c r="T467" s="28"/>
      <c r="U467" s="28"/>
      <c r="V467" s="28"/>
      <c r="W467" s="28"/>
      <c r="X467" s="28"/>
      <c r="Y467" s="28"/>
      <c r="Z467" s="28"/>
      <c r="AA467" s="28"/>
      <c r="AB467" s="28"/>
      <c r="AC467" s="28"/>
      <c r="AD467" s="28"/>
      <c r="AE467" s="28"/>
      <c r="AF467" s="28"/>
      <c r="AG467" s="28"/>
      <c r="AH467" s="28"/>
      <c r="AI467" s="28"/>
      <c r="AJ467" s="28"/>
      <c r="AK467" s="28"/>
      <c r="AL467" s="28"/>
      <c r="AM467" s="28"/>
      <c r="AN467" s="28"/>
      <c r="AO467" s="28"/>
      <c r="AP467" s="28"/>
      <c r="AQ467" s="28"/>
      <c r="AR467" s="28"/>
      <c r="AS467" s="28"/>
      <c r="AT467" s="28"/>
      <c r="AU467" s="28"/>
      <c r="AV467" s="28"/>
      <c r="AW467" s="28"/>
      <c r="AX467" s="28"/>
      <c r="AY467" s="28"/>
      <c r="AZ467" s="28"/>
      <c r="BA467" s="28"/>
      <c r="BB467" s="28"/>
      <c r="BC467" s="28"/>
      <c r="BD467" s="28"/>
      <c r="BE467" s="28"/>
      <c r="BF467" s="28"/>
      <c r="BG467" s="28"/>
      <c r="BH467" s="28"/>
      <c r="BI467" s="28"/>
      <c r="BJ467" s="28"/>
      <c r="BK467" s="28"/>
      <c r="BL467" s="28"/>
      <c r="BM467" s="28"/>
      <c r="BN467" s="28"/>
      <c r="BO467" s="28"/>
      <c r="BP467" s="28"/>
      <c r="BQ467" s="28"/>
      <c r="BR467" s="28"/>
      <c r="BS467" s="28"/>
      <c r="BT467" s="28"/>
      <c r="BU467" s="28"/>
      <c r="BV467" s="28"/>
      <c r="BW467" s="28"/>
      <c r="BX467" s="28"/>
    </row>
    <row r="468" spans="1:76" hidden="1">
      <c r="A468" s="4">
        <v>4</v>
      </c>
      <c r="B468" s="52" t="s">
        <v>133</v>
      </c>
      <c r="C468" s="12" t="s">
        <v>1497</v>
      </c>
      <c r="D468" s="12" t="s">
        <v>998</v>
      </c>
      <c r="E468" s="12"/>
      <c r="F468" s="12"/>
      <c r="G468" s="12"/>
      <c r="H468" s="12"/>
      <c r="I468" s="12"/>
      <c r="J468" s="12" t="s">
        <v>149</v>
      </c>
      <c r="K468" s="12"/>
      <c r="L468" s="317" t="str">
        <f ca="1">C468&amp;" "&amp;D468&amp;IF(OR(D468="DATETIME",D468="INT",D468="DATE",D468="TEXT"),E468,"("&amp;E468&amp;")")&amp;" "&amp;" "&amp;H468&amp;" "&amp;J468&amp;IF(G468&lt;&gt;""," default "&amp;G468&amp;" ","")&amp;IF(I468&lt;&gt;""," identity("&amp;I468&amp;") ","")&amp;IF(OFFSET(C468,1,0,1,1)="","",",")</f>
        <v>PUR_REGISTOR INT   not null,</v>
      </c>
      <c r="M468" s="28"/>
      <c r="N468" s="28"/>
      <c r="O468" s="28"/>
      <c r="P468" s="28"/>
      <c r="Q468" s="28"/>
      <c r="R468" s="28"/>
      <c r="S468" s="28"/>
      <c r="T468" s="28"/>
      <c r="U468" s="28"/>
      <c r="V468" s="28"/>
      <c r="W468" s="28"/>
      <c r="X468" s="28"/>
      <c r="Y468" s="28"/>
      <c r="Z468" s="28"/>
      <c r="AA468" s="28"/>
      <c r="AB468" s="28"/>
      <c r="AC468" s="28"/>
      <c r="AD468" s="28"/>
      <c r="AE468" s="28"/>
      <c r="AF468" s="28"/>
      <c r="AG468" s="28"/>
      <c r="AH468" s="28"/>
      <c r="AI468" s="28"/>
      <c r="AJ468" s="28"/>
      <c r="AK468" s="28"/>
      <c r="AL468" s="28"/>
      <c r="AM468" s="28"/>
      <c r="AN468" s="28"/>
      <c r="AO468" s="28"/>
      <c r="AP468" s="28"/>
      <c r="AQ468" s="28"/>
      <c r="AR468" s="28"/>
      <c r="AS468" s="28"/>
      <c r="AT468" s="28"/>
      <c r="AU468" s="28"/>
      <c r="AV468" s="28"/>
      <c r="AW468" s="28"/>
      <c r="AX468" s="28"/>
      <c r="AY468" s="28"/>
      <c r="AZ468" s="28"/>
      <c r="BA468" s="28"/>
      <c r="BB468" s="28"/>
      <c r="BC468" s="28"/>
      <c r="BD468" s="28"/>
      <c r="BE468" s="28"/>
      <c r="BF468" s="28"/>
      <c r="BG468" s="28"/>
      <c r="BH468" s="28"/>
      <c r="BI468" s="28"/>
      <c r="BJ468" s="28"/>
      <c r="BK468" s="28"/>
      <c r="BL468" s="28"/>
      <c r="BM468" s="28"/>
      <c r="BN468" s="28"/>
      <c r="BO468" s="28"/>
      <c r="BP468" s="28"/>
      <c r="BQ468" s="28"/>
      <c r="BR468" s="28"/>
      <c r="BS468" s="28"/>
      <c r="BT468" s="28"/>
      <c r="BU468" s="28"/>
      <c r="BV468" s="28"/>
      <c r="BW468" s="28"/>
      <c r="BX468" s="28"/>
    </row>
    <row r="469" spans="1:76" hidden="1">
      <c r="A469" s="4">
        <v>5</v>
      </c>
      <c r="B469" s="52" t="s">
        <v>134</v>
      </c>
      <c r="C469" s="12" t="s">
        <v>1498</v>
      </c>
      <c r="D469" s="12" t="s">
        <v>112</v>
      </c>
      <c r="E469" s="12"/>
      <c r="F469" s="12"/>
      <c r="G469" s="92" t="s">
        <v>235</v>
      </c>
      <c r="H469" s="92"/>
      <c r="I469" s="12"/>
      <c r="J469" s="12" t="s">
        <v>149</v>
      </c>
      <c r="K469" s="12"/>
      <c r="L469" s="317" t="str">
        <f ca="1">C469&amp;" "&amp;D469&amp;IF(OR(D469="DATETIME",D469="INT",D469="DATE",D469="TEXT"),E469,"("&amp;E469&amp;")")&amp;" "&amp;" "&amp;H469&amp;" "&amp;J469&amp;IF(G469&lt;&gt;""," default "&amp;G469&amp;" ","")&amp;IF(I469&lt;&gt;""," identity("&amp;I469&amp;") ","")&amp;IF(OFFSET(C469,1,0,1,1)="","",",")</f>
        <v xml:space="preserve">PUR_REGIST_DATE DATETIME   not null default GETDATE() </v>
      </c>
      <c r="M469" s="28"/>
      <c r="N469" s="28"/>
      <c r="O469" s="28"/>
      <c r="P469" s="28"/>
      <c r="Q469" s="28"/>
      <c r="R469" s="28"/>
      <c r="S469" s="28"/>
      <c r="T469" s="28"/>
      <c r="U469" s="28"/>
      <c r="V469" s="28"/>
      <c r="W469" s="28"/>
      <c r="X469" s="28"/>
      <c r="Y469" s="28"/>
      <c r="Z469" s="28"/>
      <c r="AA469" s="28"/>
      <c r="AB469" s="28"/>
      <c r="AC469" s="28"/>
      <c r="AD469" s="28"/>
      <c r="AE469" s="28"/>
      <c r="AF469" s="28"/>
      <c r="AG469" s="28"/>
      <c r="AH469" s="28"/>
      <c r="AI469" s="28"/>
      <c r="AJ469" s="28"/>
      <c r="AK469" s="28"/>
      <c r="AL469" s="28"/>
      <c r="AM469" s="28"/>
      <c r="AN469" s="28"/>
      <c r="AO469" s="28"/>
      <c r="AP469" s="28"/>
      <c r="AQ469" s="28"/>
      <c r="AR469" s="28"/>
      <c r="AS469" s="28"/>
      <c r="AT469" s="28"/>
      <c r="AU469" s="28"/>
      <c r="AV469" s="28"/>
      <c r="AW469" s="28"/>
      <c r="AX469" s="28"/>
      <c r="AY469" s="28"/>
      <c r="AZ469" s="28"/>
      <c r="BA469" s="28"/>
      <c r="BB469" s="28"/>
      <c r="BC469" s="28"/>
      <c r="BD469" s="28"/>
      <c r="BE469" s="28"/>
      <c r="BF469" s="28"/>
      <c r="BG469" s="28"/>
      <c r="BH469" s="28"/>
      <c r="BI469" s="28"/>
      <c r="BJ469" s="28"/>
      <c r="BK469" s="28"/>
      <c r="BL469" s="28"/>
      <c r="BM469" s="28"/>
      <c r="BN469" s="28"/>
      <c r="BO469" s="28"/>
      <c r="BP469" s="28"/>
      <c r="BQ469" s="28"/>
      <c r="BR469" s="28"/>
      <c r="BS469" s="28"/>
      <c r="BT469" s="28"/>
      <c r="BU469" s="28"/>
      <c r="BV469" s="28"/>
      <c r="BW469" s="28"/>
      <c r="BX469" s="28"/>
    </row>
    <row r="470" spans="1:76" hidden="1">
      <c r="A470" s="28"/>
      <c r="B470" s="28"/>
      <c r="C470" s="28"/>
      <c r="D470" s="28"/>
      <c r="E470" s="28"/>
      <c r="F470" s="28"/>
      <c r="G470" s="28"/>
      <c r="H470" s="28"/>
      <c r="I470" s="28"/>
      <c r="J470" s="28"/>
      <c r="K470" s="28"/>
      <c r="L470" s="319" t="str">
        <f ca="1">"PRIMARY KEY("&amp;IF(OFFSET(C464,0,3,1,1)="PK",C464&amp;IF(OFFSET(C464,1,3,1,1)="","",","),"")&amp;IF(OFFSET(C464,1,3,1,1)="PK",OFFSET(C464,1,0,1,1)&amp;IF(OFFSET(C464,1,0,1,1)="",",",""),"")&amp;"));"</f>
        <v>PRIMARY KEY(PUR_PACKAGE_ID,PUR_UNIT_ID));</v>
      </c>
      <c r="M470" s="28"/>
      <c r="N470" s="28"/>
      <c r="O470" s="28"/>
      <c r="P470" s="28"/>
      <c r="Q470" s="28"/>
      <c r="R470" s="28"/>
      <c r="S470" s="28"/>
      <c r="T470" s="28"/>
      <c r="U470" s="28"/>
      <c r="V470" s="28"/>
      <c r="W470" s="28"/>
      <c r="X470" s="28"/>
      <c r="Y470" s="28"/>
      <c r="Z470" s="28"/>
      <c r="AA470" s="28"/>
      <c r="AB470" s="28"/>
      <c r="AC470" s="28"/>
      <c r="AD470" s="28"/>
      <c r="AE470" s="28"/>
      <c r="AF470" s="28"/>
      <c r="AG470" s="28"/>
      <c r="AH470" s="28"/>
      <c r="AI470" s="28"/>
      <c r="AJ470" s="28"/>
      <c r="AK470" s="28"/>
      <c r="AL470" s="28"/>
      <c r="AM470" s="28"/>
      <c r="AN470" s="28"/>
      <c r="AO470" s="28"/>
      <c r="AP470" s="28"/>
      <c r="AQ470" s="28"/>
      <c r="AR470" s="28"/>
      <c r="AS470" s="28"/>
      <c r="AT470" s="28"/>
      <c r="AU470" s="28"/>
      <c r="AV470" s="28"/>
      <c r="AW470" s="28"/>
      <c r="AX470" s="28"/>
      <c r="AY470" s="28"/>
      <c r="AZ470" s="28"/>
      <c r="BA470" s="28"/>
      <c r="BB470" s="28"/>
      <c r="BC470" s="28"/>
      <c r="BD470" s="28"/>
      <c r="BE470" s="28"/>
      <c r="BF470" s="28"/>
      <c r="BG470" s="28"/>
      <c r="BH470" s="28"/>
      <c r="BI470" s="28"/>
      <c r="BJ470" s="28"/>
      <c r="BK470" s="28"/>
      <c r="BL470" s="28"/>
      <c r="BM470" s="28"/>
      <c r="BN470" s="28"/>
      <c r="BO470" s="28"/>
      <c r="BP470" s="28"/>
      <c r="BQ470" s="28"/>
      <c r="BR470" s="28"/>
      <c r="BS470" s="28"/>
      <c r="BT470" s="28"/>
      <c r="BU470" s="28"/>
      <c r="BV470" s="28"/>
      <c r="BW470" s="28"/>
      <c r="BX470" s="28"/>
    </row>
    <row r="471" spans="1:76" ht="15" hidden="1" customHeight="1">
      <c r="A471" s="28"/>
      <c r="B471" s="28"/>
      <c r="C471" s="28"/>
      <c r="D471" s="28"/>
      <c r="E471" s="28"/>
      <c r="F471" s="28"/>
      <c r="G471" s="28"/>
      <c r="H471" s="28"/>
      <c r="I471" s="28"/>
      <c r="J471" s="28"/>
      <c r="K471" s="28"/>
      <c r="L471" s="319" t="s">
        <v>322</v>
      </c>
      <c r="M471" s="28"/>
      <c r="N471" s="28"/>
      <c r="O471" s="28"/>
      <c r="P471" s="28"/>
      <c r="Q471" s="28"/>
      <c r="R471" s="28"/>
      <c r="S471" s="28"/>
      <c r="T471" s="28"/>
      <c r="U471" s="28"/>
      <c r="V471" s="28"/>
      <c r="W471" s="28"/>
      <c r="X471" s="28"/>
      <c r="Y471" s="28"/>
      <c r="Z471" s="28"/>
      <c r="AA471" s="28"/>
      <c r="AB471" s="28"/>
      <c r="AC471" s="28"/>
      <c r="AD471" s="28"/>
      <c r="AE471" s="28"/>
      <c r="AF471" s="28"/>
      <c r="AG471" s="28"/>
      <c r="AH471" s="28"/>
      <c r="AI471" s="28"/>
      <c r="AJ471" s="28"/>
      <c r="AK471" s="28"/>
      <c r="AL471" s="28"/>
      <c r="AM471" s="28"/>
      <c r="AN471" s="28"/>
      <c r="AO471" s="28"/>
      <c r="AP471" s="28"/>
      <c r="AQ471" s="28"/>
      <c r="AR471" s="28"/>
      <c r="AS471" s="28"/>
      <c r="AT471" s="28"/>
      <c r="AU471" s="28"/>
      <c r="AV471" s="28"/>
      <c r="AW471" s="28"/>
      <c r="AX471" s="28"/>
      <c r="AY471" s="28"/>
      <c r="AZ471" s="28"/>
      <c r="BA471" s="28"/>
      <c r="BB471" s="28"/>
      <c r="BC471" s="28"/>
      <c r="BD471" s="28"/>
      <c r="BE471" s="28"/>
      <c r="BF471" s="28"/>
      <c r="BG471" s="28"/>
      <c r="BH471" s="28"/>
      <c r="BI471" s="28"/>
      <c r="BJ471" s="28"/>
      <c r="BK471" s="28"/>
      <c r="BL471" s="28"/>
      <c r="BM471" s="28"/>
      <c r="BN471" s="28"/>
      <c r="BO471" s="28"/>
      <c r="BP471" s="28"/>
      <c r="BQ471" s="28"/>
      <c r="BR471" s="28"/>
      <c r="BS471" s="28"/>
      <c r="BT471" s="28"/>
      <c r="BU471" s="28"/>
      <c r="BV471" s="28"/>
      <c r="BW471" s="28"/>
      <c r="BX471" s="28"/>
    </row>
    <row r="472" spans="1:76" hidden="1">
      <c r="A472" s="539" t="s">
        <v>87</v>
      </c>
      <c r="B472" s="540"/>
      <c r="C472" s="553" t="s">
        <v>159</v>
      </c>
      <c r="D472" s="554"/>
      <c r="E472" s="539" t="s">
        <v>88</v>
      </c>
      <c r="F472" s="540"/>
      <c r="G472" s="292"/>
      <c r="H472" s="292"/>
      <c r="I472" s="292"/>
      <c r="J472" s="292"/>
      <c r="K472" s="555" t="s">
        <v>1487</v>
      </c>
      <c r="L472" s="317" t="str">
        <f>"/*"&amp;C473&amp;"*/"</f>
        <v>/*套餐单元表*/</v>
      </c>
      <c r="M472" s="28"/>
      <c r="N472" s="28"/>
      <c r="O472" s="28"/>
      <c r="P472" s="28"/>
      <c r="Q472" s="28"/>
      <c r="R472" s="28"/>
      <c r="S472" s="28"/>
      <c r="T472" s="28"/>
      <c r="U472" s="28"/>
      <c r="V472" s="28"/>
      <c r="W472" s="28"/>
      <c r="X472" s="28"/>
      <c r="Y472" s="28"/>
      <c r="Z472" s="28"/>
      <c r="AA472" s="28"/>
      <c r="AB472" s="28"/>
      <c r="AC472" s="28"/>
      <c r="AD472" s="28"/>
      <c r="AE472" s="28"/>
      <c r="AF472" s="28"/>
      <c r="AG472" s="28"/>
      <c r="AH472" s="28"/>
      <c r="AI472" s="28"/>
      <c r="AJ472" s="28"/>
      <c r="AK472" s="28"/>
      <c r="AL472" s="28"/>
      <c r="AM472" s="28"/>
      <c r="AN472" s="28"/>
      <c r="AO472" s="28"/>
      <c r="AP472" s="28"/>
      <c r="AQ472" s="28"/>
      <c r="AR472" s="28"/>
      <c r="AS472" s="28"/>
      <c r="AT472" s="28"/>
      <c r="AU472" s="28"/>
      <c r="AV472" s="28"/>
      <c r="AW472" s="28"/>
      <c r="AX472" s="28"/>
      <c r="AY472" s="28"/>
      <c r="AZ472" s="28"/>
      <c r="BA472" s="28"/>
      <c r="BB472" s="28"/>
      <c r="BC472" s="28"/>
      <c r="BD472" s="28"/>
      <c r="BE472" s="28"/>
      <c r="BF472" s="28"/>
      <c r="BG472" s="28"/>
      <c r="BH472" s="28"/>
      <c r="BI472" s="28"/>
      <c r="BJ472" s="28"/>
      <c r="BK472" s="28"/>
      <c r="BL472" s="28"/>
      <c r="BM472" s="28"/>
      <c r="BN472" s="28"/>
      <c r="BO472" s="28"/>
      <c r="BP472" s="28"/>
      <c r="BQ472" s="28"/>
      <c r="BR472" s="28"/>
      <c r="BS472" s="28"/>
      <c r="BT472" s="28"/>
      <c r="BU472" s="28"/>
      <c r="BV472" s="28"/>
      <c r="BW472" s="28"/>
      <c r="BX472" s="28"/>
    </row>
    <row r="473" spans="1:76" hidden="1">
      <c r="A473" s="539" t="s">
        <v>0</v>
      </c>
      <c r="B473" s="540"/>
      <c r="C473" s="553" t="s">
        <v>1480</v>
      </c>
      <c r="D473" s="554"/>
      <c r="E473" s="539" t="s">
        <v>89</v>
      </c>
      <c r="F473" s="540"/>
      <c r="G473" s="292"/>
      <c r="H473" s="292"/>
      <c r="I473" s="292"/>
      <c r="J473" s="292"/>
      <c r="K473" s="556"/>
      <c r="L473" s="317" t="str">
        <f>"/*"&amp;C474&amp;"*/"</f>
        <v>/**/</v>
      </c>
      <c r="M473" s="28"/>
      <c r="N473" s="28"/>
      <c r="O473" s="28"/>
      <c r="P473" s="28"/>
      <c r="Q473" s="28"/>
      <c r="R473" s="28"/>
      <c r="S473" s="28"/>
      <c r="T473" s="28"/>
      <c r="U473" s="28"/>
      <c r="V473" s="28"/>
      <c r="W473" s="28"/>
      <c r="X473" s="28"/>
      <c r="Y473" s="28"/>
      <c r="Z473" s="28"/>
      <c r="AA473" s="28"/>
      <c r="AB473" s="28"/>
      <c r="AC473" s="28"/>
      <c r="AD473" s="28"/>
      <c r="AE473" s="28"/>
      <c r="AF473" s="28"/>
      <c r="AG473" s="28"/>
      <c r="AH473" s="28"/>
      <c r="AI473" s="28"/>
      <c r="AJ473" s="28"/>
      <c r="AK473" s="28"/>
      <c r="AL473" s="28"/>
      <c r="AM473" s="28"/>
      <c r="AN473" s="28"/>
      <c r="AO473" s="28"/>
      <c r="AP473" s="28"/>
      <c r="AQ473" s="28"/>
      <c r="AR473" s="28"/>
      <c r="AS473" s="28"/>
      <c r="AT473" s="28"/>
      <c r="AU473" s="28"/>
      <c r="AV473" s="28"/>
      <c r="AW473" s="28"/>
      <c r="AX473" s="28"/>
      <c r="AY473" s="28"/>
      <c r="AZ473" s="28"/>
      <c r="BA473" s="28"/>
      <c r="BB473" s="28"/>
      <c r="BC473" s="28"/>
      <c r="BD473" s="28"/>
      <c r="BE473" s="28"/>
      <c r="BF473" s="28"/>
      <c r="BG473" s="28"/>
      <c r="BH473" s="28"/>
      <c r="BI473" s="28"/>
      <c r="BJ473" s="28"/>
      <c r="BK473" s="28"/>
      <c r="BL473" s="28"/>
      <c r="BM473" s="28"/>
      <c r="BN473" s="28"/>
      <c r="BO473" s="28"/>
      <c r="BP473" s="28"/>
      <c r="BQ473" s="28"/>
      <c r="BR473" s="28"/>
      <c r="BS473" s="28"/>
      <c r="BT473" s="28"/>
      <c r="BU473" s="28"/>
      <c r="BV473" s="28"/>
      <c r="BW473" s="28"/>
      <c r="BX473" s="28"/>
    </row>
    <row r="474" spans="1:76" hidden="1">
      <c r="A474" s="539" t="s">
        <v>1</v>
      </c>
      <c r="B474" s="540"/>
      <c r="C474" s="546"/>
      <c r="D474" s="547"/>
      <c r="E474" s="547"/>
      <c r="F474" s="547"/>
      <c r="G474" s="547"/>
      <c r="H474" s="547"/>
      <c r="I474" s="547"/>
      <c r="J474" s="547"/>
      <c r="K474" s="548"/>
      <c r="L474" s="318" t="str">
        <f>"if exists (select * from sysobjects where id = object_id(N'["&amp;K472&amp;"]') and OBJECTPROPERTY(id, N'IsUserTable')= 1)"</f>
        <v>if exists (select * from sysobjects where id = object_id(N'[LZ_PACKUNIT]') and OBJECTPROPERTY(id, N'IsUserTable')= 1)</v>
      </c>
      <c r="M474" s="28"/>
      <c r="N474" s="28"/>
      <c r="O474" s="28"/>
      <c r="P474" s="28"/>
      <c r="Q474" s="28"/>
      <c r="R474" s="28"/>
      <c r="S474" s="28"/>
      <c r="T474" s="28"/>
      <c r="U474" s="28"/>
      <c r="V474" s="28"/>
      <c r="W474" s="28"/>
      <c r="X474" s="28"/>
      <c r="Y474" s="28"/>
      <c r="Z474" s="28"/>
      <c r="AA474" s="28"/>
      <c r="AB474" s="28"/>
      <c r="AC474" s="28"/>
      <c r="AD474" s="28"/>
      <c r="AE474" s="28"/>
      <c r="AF474" s="28"/>
      <c r="AG474" s="28"/>
      <c r="AH474" s="28"/>
      <c r="AI474" s="28"/>
      <c r="AJ474" s="28"/>
      <c r="AK474" s="28"/>
      <c r="AL474" s="28"/>
      <c r="AM474" s="28"/>
      <c r="AN474" s="28"/>
      <c r="AO474" s="28"/>
      <c r="AP474" s="28"/>
      <c r="AQ474" s="28"/>
      <c r="AR474" s="28"/>
      <c r="AS474" s="28"/>
      <c r="AT474" s="28"/>
      <c r="AU474" s="28"/>
      <c r="AV474" s="28"/>
      <c r="AW474" s="28"/>
      <c r="AX474" s="28"/>
      <c r="AY474" s="28"/>
      <c r="AZ474" s="28"/>
      <c r="BA474" s="28"/>
      <c r="BB474" s="28"/>
      <c r="BC474" s="28"/>
      <c r="BD474" s="28"/>
      <c r="BE474" s="28"/>
      <c r="BF474" s="28"/>
      <c r="BG474" s="28"/>
      <c r="BH474" s="28"/>
      <c r="BI474" s="28"/>
      <c r="BJ474" s="28"/>
      <c r="BK474" s="28"/>
      <c r="BL474" s="28"/>
      <c r="BM474" s="28"/>
      <c r="BN474" s="28"/>
      <c r="BO474" s="28"/>
      <c r="BP474" s="28"/>
      <c r="BQ474" s="28"/>
      <c r="BR474" s="28"/>
      <c r="BS474" s="28"/>
      <c r="BT474" s="28"/>
      <c r="BU474" s="28"/>
      <c r="BV474" s="28"/>
      <c r="BW474" s="28"/>
      <c r="BX474" s="28"/>
    </row>
    <row r="475" spans="1:76" hidden="1">
      <c r="A475" s="289"/>
      <c r="B475" s="291"/>
      <c r="C475" s="290"/>
      <c r="D475" s="290"/>
      <c r="E475" s="290"/>
      <c r="F475" s="290"/>
      <c r="G475" s="290"/>
      <c r="H475" s="290"/>
      <c r="I475" s="290"/>
      <c r="J475" s="290"/>
      <c r="K475" s="290"/>
      <c r="L475" s="318" t="str">
        <f>"DROP TABLE "&amp;K472</f>
        <v>DROP TABLE LZ_PACKUNIT</v>
      </c>
      <c r="M475" s="28"/>
      <c r="N475" s="28"/>
      <c r="O475" s="28"/>
      <c r="P475" s="28"/>
      <c r="Q475" s="28"/>
      <c r="R475" s="28"/>
      <c r="S475" s="28"/>
      <c r="T475" s="28"/>
      <c r="U475" s="28"/>
      <c r="V475" s="28"/>
      <c r="W475" s="28"/>
      <c r="X475" s="28"/>
      <c r="Y475" s="28"/>
      <c r="Z475" s="28"/>
      <c r="AA475" s="28"/>
      <c r="AB475" s="28"/>
      <c r="AC475" s="28"/>
      <c r="AD475" s="28"/>
      <c r="AE475" s="28"/>
      <c r="AF475" s="28"/>
      <c r="AG475" s="28"/>
      <c r="AH475" s="28"/>
      <c r="AI475" s="28"/>
      <c r="AJ475" s="28"/>
      <c r="AK475" s="28"/>
      <c r="AL475" s="28"/>
      <c r="AM475" s="28"/>
      <c r="AN475" s="28"/>
      <c r="AO475" s="28"/>
      <c r="AP475" s="28"/>
      <c r="AQ475" s="28"/>
      <c r="AR475" s="28"/>
      <c r="AS475" s="28"/>
      <c r="AT475" s="28"/>
      <c r="AU475" s="28"/>
      <c r="AV475" s="28"/>
      <c r="AW475" s="28"/>
      <c r="AX475" s="28"/>
      <c r="AY475" s="28"/>
      <c r="AZ475" s="28"/>
      <c r="BA475" s="28"/>
      <c r="BB475" s="28"/>
      <c r="BC475" s="28"/>
      <c r="BD475" s="28"/>
      <c r="BE475" s="28"/>
      <c r="BF475" s="28"/>
      <c r="BG475" s="28"/>
      <c r="BH475" s="28"/>
      <c r="BI475" s="28"/>
      <c r="BJ475" s="28"/>
      <c r="BK475" s="28"/>
      <c r="BL475" s="28"/>
      <c r="BM475" s="28"/>
      <c r="BN475" s="28"/>
      <c r="BO475" s="28"/>
      <c r="BP475" s="28"/>
      <c r="BQ475" s="28"/>
      <c r="BR475" s="28"/>
      <c r="BS475" s="28"/>
      <c r="BT475" s="28"/>
      <c r="BU475" s="28"/>
      <c r="BV475" s="28"/>
      <c r="BW475" s="28"/>
      <c r="BX475" s="28"/>
    </row>
    <row r="476" spans="1:76" hidden="1">
      <c r="A476" s="1"/>
      <c r="B476" s="50"/>
      <c r="C476" s="1"/>
      <c r="D476" s="2"/>
      <c r="E476" s="1"/>
      <c r="F476" s="1"/>
      <c r="G476" s="1"/>
      <c r="H476" s="1"/>
      <c r="I476" s="1"/>
      <c r="J476" s="1"/>
      <c r="K476" s="1"/>
      <c r="L476" s="319" t="str">
        <f>"GO "</f>
        <v xml:space="preserve">GO </v>
      </c>
      <c r="M476" s="28"/>
      <c r="N476" s="28"/>
      <c r="O476" s="28"/>
      <c r="P476" s="28"/>
      <c r="Q476" s="28"/>
      <c r="R476" s="28"/>
      <c r="S476" s="28"/>
      <c r="T476" s="28"/>
      <c r="U476" s="28"/>
      <c r="V476" s="28"/>
      <c r="W476" s="28"/>
      <c r="X476" s="28"/>
      <c r="Y476" s="28"/>
      <c r="Z476" s="28"/>
      <c r="AA476" s="28"/>
      <c r="AB476" s="28"/>
      <c r="AC476" s="28"/>
      <c r="AD476" s="28"/>
      <c r="AE476" s="28"/>
      <c r="AF476" s="28"/>
      <c r="AG476" s="28"/>
      <c r="AH476" s="28"/>
      <c r="AI476" s="28"/>
      <c r="AJ476" s="28"/>
      <c r="AK476" s="28"/>
      <c r="AL476" s="28"/>
      <c r="AM476" s="28"/>
      <c r="AN476" s="28"/>
      <c r="AO476" s="28"/>
      <c r="AP476" s="28"/>
      <c r="AQ476" s="28"/>
      <c r="AR476" s="28"/>
      <c r="AS476" s="28"/>
      <c r="AT476" s="28"/>
      <c r="AU476" s="28"/>
      <c r="AV476" s="28"/>
      <c r="AW476" s="28"/>
      <c r="AX476" s="28"/>
      <c r="AY476" s="28"/>
      <c r="AZ476" s="28"/>
      <c r="BA476" s="28"/>
      <c r="BB476" s="28"/>
      <c r="BC476" s="28"/>
      <c r="BD476" s="28"/>
      <c r="BE476" s="28"/>
      <c r="BF476" s="28"/>
      <c r="BG476" s="28"/>
      <c r="BH476" s="28"/>
      <c r="BI476" s="28"/>
      <c r="BJ476" s="28"/>
      <c r="BK476" s="28"/>
      <c r="BL476" s="28"/>
      <c r="BM476" s="28"/>
      <c r="BN476" s="28"/>
      <c r="BO476" s="28"/>
      <c r="BP476" s="28"/>
      <c r="BQ476" s="28"/>
      <c r="BR476" s="28"/>
      <c r="BS476" s="28"/>
      <c r="BT476" s="28"/>
      <c r="BU476" s="28"/>
      <c r="BV476" s="28"/>
      <c r="BW476" s="28"/>
      <c r="BX476" s="28"/>
    </row>
    <row r="477" spans="1:76" hidden="1">
      <c r="A477" s="3" t="s">
        <v>2</v>
      </c>
      <c r="B477" s="51" t="s">
        <v>90</v>
      </c>
      <c r="C477" s="3" t="s">
        <v>91</v>
      </c>
      <c r="D477" s="3" t="s">
        <v>3</v>
      </c>
      <c r="E477" s="3" t="s">
        <v>4</v>
      </c>
      <c r="F477" s="3" t="s">
        <v>97</v>
      </c>
      <c r="G477" s="3" t="s">
        <v>234</v>
      </c>
      <c r="H477" s="3" t="s">
        <v>297</v>
      </c>
      <c r="I477" s="3" t="s">
        <v>233</v>
      </c>
      <c r="J477" s="3" t="s">
        <v>92</v>
      </c>
      <c r="K477" s="3" t="s">
        <v>93</v>
      </c>
      <c r="L477" s="317" t="str">
        <f>"CREATE TABLE "&amp;K472&amp;"("</f>
        <v>CREATE TABLE LZ_PACKUNIT(</v>
      </c>
      <c r="M477" s="28"/>
      <c r="N477" s="28"/>
      <c r="O477" s="28"/>
      <c r="P477" s="28"/>
      <c r="Q477" s="28"/>
      <c r="R477" s="28"/>
      <c r="S477" s="28"/>
      <c r="T477" s="28"/>
      <c r="U477" s="28"/>
      <c r="V477" s="28"/>
      <c r="W477" s="28"/>
      <c r="X477" s="28"/>
      <c r="Y477" s="28"/>
      <c r="Z477" s="28"/>
      <c r="AA477" s="28"/>
      <c r="AB477" s="28"/>
      <c r="AC477" s="28"/>
      <c r="AD477" s="28"/>
      <c r="AE477" s="28"/>
      <c r="AF477" s="28"/>
      <c r="AG477" s="28"/>
      <c r="AH477" s="28"/>
      <c r="AI477" s="28"/>
      <c r="AJ477" s="28"/>
      <c r="AK477" s="28"/>
      <c r="AL477" s="28"/>
      <c r="AM477" s="28"/>
      <c r="AN477" s="28"/>
      <c r="AO477" s="28"/>
      <c r="AP477" s="28"/>
      <c r="AQ477" s="28"/>
      <c r="AR477" s="28"/>
      <c r="AS477" s="28"/>
      <c r="AT477" s="28"/>
      <c r="AU477" s="28"/>
      <c r="AV477" s="28"/>
      <c r="AW477" s="28"/>
      <c r="AX477" s="28"/>
      <c r="AY477" s="28"/>
      <c r="AZ477" s="28"/>
      <c r="BA477" s="28"/>
      <c r="BB477" s="28"/>
      <c r="BC477" s="28"/>
      <c r="BD477" s="28"/>
      <c r="BE477" s="28"/>
      <c r="BF477" s="28"/>
      <c r="BG477" s="28"/>
      <c r="BH477" s="28"/>
      <c r="BI477" s="28"/>
      <c r="BJ477" s="28"/>
      <c r="BK477" s="28"/>
      <c r="BL477" s="28"/>
      <c r="BM477" s="28"/>
      <c r="BN477" s="28"/>
      <c r="BO477" s="28"/>
      <c r="BP477" s="28"/>
      <c r="BQ477" s="28"/>
      <c r="BR477" s="28"/>
      <c r="BS477" s="28"/>
      <c r="BT477" s="28"/>
      <c r="BU477" s="28"/>
      <c r="BV477" s="28"/>
      <c r="BW477" s="28"/>
      <c r="BX477" s="28"/>
    </row>
    <row r="478" spans="1:76" hidden="1">
      <c r="A478" s="4">
        <v>1</v>
      </c>
      <c r="B478" s="52" t="s">
        <v>1483</v>
      </c>
      <c r="C478" s="12" t="s">
        <v>1500</v>
      </c>
      <c r="D478" s="12" t="s">
        <v>120</v>
      </c>
      <c r="E478" s="12"/>
      <c r="F478" s="12" t="s">
        <v>101</v>
      </c>
      <c r="G478" s="12"/>
      <c r="H478" s="12"/>
      <c r="I478" s="12" t="s">
        <v>236</v>
      </c>
      <c r="J478" s="12" t="s">
        <v>149</v>
      </c>
      <c r="K478" s="45"/>
      <c r="L478" s="317" t="str">
        <f t="shared" ref="L478:L484" ca="1" si="23">C478&amp;" "&amp;D478&amp;IF(OR(D478="DATETIME",D478="INT",D478="DATE",D478="TEXT"),E478,"("&amp;E478&amp;")")&amp;" "&amp;" "&amp;H478&amp;" "&amp;J478&amp;IF(G478&lt;&gt;""," default "&amp;G478&amp;" ","")&amp;IF(I478&lt;&gt;""," identity("&amp;I478&amp;") ","")&amp;IF(OFFSET(C478,1,0,1,1)="","",",")</f>
        <v>PUT_ID INT   not null identity(1,1) ,</v>
      </c>
      <c r="M478" s="28"/>
      <c r="N478" s="28"/>
      <c r="O478" s="28"/>
      <c r="P478" s="28"/>
      <c r="Q478" s="28"/>
      <c r="R478" s="28"/>
      <c r="S478" s="28"/>
      <c r="T478" s="28"/>
      <c r="U478" s="28"/>
      <c r="V478" s="28"/>
      <c r="W478" s="28"/>
      <c r="X478" s="28"/>
      <c r="Y478" s="28"/>
      <c r="Z478" s="28"/>
      <c r="AA478" s="28"/>
      <c r="AB478" s="28"/>
      <c r="AC478" s="28"/>
      <c r="AD478" s="28"/>
      <c r="AE478" s="28"/>
      <c r="AF478" s="28"/>
      <c r="AG478" s="28"/>
      <c r="AH478" s="28"/>
      <c r="AI478" s="28"/>
      <c r="AJ478" s="28"/>
      <c r="AK478" s="28"/>
      <c r="AL478" s="28"/>
      <c r="AM478" s="28"/>
      <c r="AN478" s="28"/>
      <c r="AO478" s="28"/>
      <c r="AP478" s="28"/>
      <c r="AQ478" s="28"/>
      <c r="AR478" s="28"/>
      <c r="AS478" s="28"/>
      <c r="AT478" s="28"/>
      <c r="AU478" s="28"/>
      <c r="AV478" s="28"/>
      <c r="AW478" s="28"/>
      <c r="AX478" s="28"/>
      <c r="AY478" s="28"/>
      <c r="AZ478" s="28"/>
      <c r="BA478" s="28"/>
      <c r="BB478" s="28"/>
      <c r="BC478" s="28"/>
      <c r="BD478" s="28"/>
      <c r="BE478" s="28"/>
      <c r="BF478" s="28"/>
      <c r="BG478" s="28"/>
      <c r="BH478" s="28"/>
      <c r="BI478" s="28"/>
      <c r="BJ478" s="28"/>
      <c r="BK478" s="28"/>
      <c r="BL478" s="28"/>
      <c r="BM478" s="28"/>
      <c r="BN478" s="28"/>
      <c r="BO478" s="28"/>
      <c r="BP478" s="28"/>
      <c r="BQ478" s="28"/>
      <c r="BR478" s="28"/>
      <c r="BS478" s="28"/>
      <c r="BT478" s="28"/>
      <c r="BU478" s="28"/>
      <c r="BV478" s="28"/>
      <c r="BW478" s="28"/>
      <c r="BX478" s="28"/>
    </row>
    <row r="479" spans="1:76" hidden="1">
      <c r="A479" s="4">
        <v>2</v>
      </c>
      <c r="B479" s="52" t="s">
        <v>1484</v>
      </c>
      <c r="C479" s="12" t="s">
        <v>1492</v>
      </c>
      <c r="D479" s="12" t="s">
        <v>94</v>
      </c>
      <c r="E479" s="12">
        <v>40</v>
      </c>
      <c r="F479" s="12"/>
      <c r="G479" s="12"/>
      <c r="H479" s="12"/>
      <c r="I479" s="12"/>
      <c r="J479" s="12" t="s">
        <v>149</v>
      </c>
      <c r="K479" s="45"/>
      <c r="L479" s="317" t="str">
        <f t="shared" ca="1" si="23"/>
        <v>PUT_NAME NVARCHAR(40)   not null,</v>
      </c>
      <c r="M479" s="28"/>
      <c r="N479" s="28"/>
      <c r="O479" s="28"/>
      <c r="P479" s="28"/>
      <c r="Q479" s="28"/>
      <c r="R479" s="28"/>
      <c r="S479" s="28"/>
      <c r="T479" s="28"/>
      <c r="U479" s="28"/>
      <c r="V479" s="28"/>
      <c r="W479" s="28"/>
      <c r="X479" s="28"/>
      <c r="Y479" s="28"/>
      <c r="Z479" s="28"/>
      <c r="AA479" s="28"/>
      <c r="AB479" s="28"/>
      <c r="AC479" s="28"/>
      <c r="AD479" s="28"/>
      <c r="AE479" s="28"/>
      <c r="AF479" s="28"/>
      <c r="AG479" s="28"/>
      <c r="AH479" s="28"/>
      <c r="AI479" s="28"/>
      <c r="AJ479" s="28"/>
      <c r="AK479" s="28"/>
      <c r="AL479" s="28"/>
      <c r="AM479" s="28"/>
      <c r="AN479" s="28"/>
      <c r="AO479" s="28"/>
      <c r="AP479" s="28"/>
      <c r="AQ479" s="28"/>
      <c r="AR479" s="28"/>
      <c r="AS479" s="28"/>
      <c r="AT479" s="28"/>
      <c r="AU479" s="28"/>
      <c r="AV479" s="28"/>
      <c r="AW479" s="28"/>
      <c r="AX479" s="28"/>
      <c r="AY479" s="28"/>
      <c r="AZ479" s="28"/>
      <c r="BA479" s="28"/>
      <c r="BB479" s="28"/>
      <c r="BC479" s="28"/>
      <c r="BD479" s="28"/>
      <c r="BE479" s="28"/>
      <c r="BF479" s="28"/>
      <c r="BG479" s="28"/>
      <c r="BH479" s="28"/>
      <c r="BI479" s="28"/>
      <c r="BJ479" s="28"/>
      <c r="BK479" s="28"/>
      <c r="BL479" s="28"/>
      <c r="BM479" s="28"/>
      <c r="BN479" s="28"/>
      <c r="BO479" s="28"/>
      <c r="BP479" s="28"/>
      <c r="BQ479" s="28"/>
      <c r="BR479" s="28"/>
      <c r="BS479" s="28"/>
      <c r="BT479" s="28"/>
      <c r="BU479" s="28"/>
      <c r="BV479" s="28"/>
      <c r="BW479" s="28"/>
      <c r="BX479" s="28"/>
    </row>
    <row r="480" spans="1:76" hidden="1">
      <c r="A480" s="4">
        <v>3</v>
      </c>
      <c r="B480" s="52" t="s">
        <v>1494</v>
      </c>
      <c r="C480" s="12" t="s">
        <v>1495</v>
      </c>
      <c r="D480" s="12" t="s">
        <v>123</v>
      </c>
      <c r="E480" s="60" t="s">
        <v>227</v>
      </c>
      <c r="F480" s="12"/>
      <c r="G480" s="12">
        <v>0</v>
      </c>
      <c r="H480" s="12"/>
      <c r="I480" s="12"/>
      <c r="J480" s="12" t="s">
        <v>149</v>
      </c>
      <c r="K480" s="45"/>
      <c r="L480" s="317" t="str">
        <f t="shared" ca="1" si="23"/>
        <v>PUT_PRICE NUMERIC(20,2)   not null default 0 ,</v>
      </c>
      <c r="M480" s="28"/>
      <c r="N480" s="28"/>
      <c r="O480" s="28"/>
      <c r="P480" s="28"/>
      <c r="Q480" s="28"/>
      <c r="R480" s="28"/>
      <c r="S480" s="28"/>
      <c r="T480" s="28"/>
      <c r="U480" s="28"/>
      <c r="V480" s="28"/>
      <c r="W480" s="28"/>
      <c r="X480" s="28"/>
      <c r="Y480" s="28"/>
      <c r="Z480" s="28"/>
      <c r="AA480" s="28"/>
      <c r="AB480" s="28"/>
      <c r="AC480" s="28"/>
      <c r="AD480" s="28"/>
      <c r="AE480" s="28"/>
      <c r="AF480" s="28"/>
      <c r="AG480" s="28"/>
      <c r="AH480" s="28"/>
      <c r="AI480" s="28"/>
      <c r="AJ480" s="28"/>
      <c r="AK480" s="28"/>
      <c r="AL480" s="28"/>
      <c r="AM480" s="28"/>
      <c r="AN480" s="28"/>
      <c r="AO480" s="28"/>
      <c r="AP480" s="28"/>
      <c r="AQ480" s="28"/>
      <c r="AR480" s="28"/>
      <c r="AS480" s="28"/>
      <c r="AT480" s="28"/>
      <c r="AU480" s="28"/>
      <c r="AV480" s="28"/>
      <c r="AW480" s="28"/>
      <c r="AX480" s="28"/>
      <c r="AY480" s="28"/>
      <c r="AZ480" s="28"/>
      <c r="BA480" s="28"/>
      <c r="BB480" s="28"/>
      <c r="BC480" s="28"/>
      <c r="BD480" s="28"/>
      <c r="BE480" s="28"/>
      <c r="BF480" s="28"/>
      <c r="BG480" s="28"/>
      <c r="BH480" s="28"/>
      <c r="BI480" s="28"/>
      <c r="BJ480" s="28"/>
      <c r="BK480" s="28"/>
      <c r="BL480" s="28"/>
      <c r="BM480" s="28"/>
      <c r="BN480" s="28"/>
      <c r="BO480" s="28"/>
      <c r="BP480" s="28"/>
      <c r="BQ480" s="28"/>
      <c r="BR480" s="28"/>
      <c r="BS480" s="28"/>
      <c r="BT480" s="28"/>
      <c r="BU480" s="28"/>
      <c r="BV480" s="28"/>
      <c r="BW480" s="28"/>
      <c r="BX480" s="28"/>
    </row>
    <row r="481" spans="1:76" hidden="1">
      <c r="A481" s="4">
        <v>5</v>
      </c>
      <c r="B481" s="52" t="s">
        <v>42</v>
      </c>
      <c r="C481" s="12" t="s">
        <v>1485</v>
      </c>
      <c r="D481" s="12" t="s">
        <v>94</v>
      </c>
      <c r="E481" s="12">
        <v>20</v>
      </c>
      <c r="F481" s="12"/>
      <c r="G481" s="12"/>
      <c r="H481" s="12"/>
      <c r="I481" s="12"/>
      <c r="J481" s="12" t="s">
        <v>149</v>
      </c>
      <c r="K481" s="45"/>
      <c r="L481" s="317" t="str">
        <f t="shared" ca="1" si="23"/>
        <v>PUT_STATUS NVARCHAR(20)   not null,</v>
      </c>
      <c r="M481" s="28"/>
      <c r="N481" s="28"/>
      <c r="O481" s="28"/>
      <c r="P481" s="28"/>
      <c r="Q481" s="28"/>
      <c r="R481" s="28"/>
      <c r="S481" s="28"/>
      <c r="T481" s="28"/>
      <c r="U481" s="28"/>
      <c r="V481" s="28"/>
      <c r="W481" s="28"/>
      <c r="X481" s="28"/>
      <c r="Y481" s="28"/>
      <c r="Z481" s="28"/>
      <c r="AA481" s="28"/>
      <c r="AB481" s="28"/>
      <c r="AC481" s="28"/>
      <c r="AD481" s="28"/>
      <c r="AE481" s="28"/>
      <c r="AF481" s="28"/>
      <c r="AG481" s="28"/>
      <c r="AH481" s="28"/>
      <c r="AI481" s="28"/>
      <c r="AJ481" s="28"/>
      <c r="AK481" s="28"/>
      <c r="AL481" s="28"/>
      <c r="AM481" s="28"/>
      <c r="AN481" s="28"/>
      <c r="AO481" s="28"/>
      <c r="AP481" s="28"/>
      <c r="AQ481" s="28"/>
      <c r="AR481" s="28"/>
      <c r="AS481" s="28"/>
      <c r="AT481" s="28"/>
      <c r="AU481" s="28"/>
      <c r="AV481" s="28"/>
      <c r="AW481" s="28"/>
      <c r="AX481" s="28"/>
      <c r="AY481" s="28"/>
      <c r="AZ481" s="28"/>
      <c r="BA481" s="28"/>
      <c r="BB481" s="28"/>
      <c r="BC481" s="28"/>
      <c r="BD481" s="28"/>
      <c r="BE481" s="28"/>
      <c r="BF481" s="28"/>
      <c r="BG481" s="28"/>
      <c r="BH481" s="28"/>
      <c r="BI481" s="28"/>
      <c r="BJ481" s="28"/>
      <c r="BK481" s="28"/>
      <c r="BL481" s="28"/>
      <c r="BM481" s="28"/>
      <c r="BN481" s="28"/>
      <c r="BO481" s="28"/>
      <c r="BP481" s="28"/>
      <c r="BQ481" s="28"/>
      <c r="BR481" s="28"/>
      <c r="BS481" s="28"/>
      <c r="BT481" s="28"/>
      <c r="BU481" s="28"/>
      <c r="BV481" s="28"/>
      <c r="BW481" s="28"/>
      <c r="BX481" s="28"/>
    </row>
    <row r="482" spans="1:76" hidden="1">
      <c r="A482" s="4">
        <v>6</v>
      </c>
      <c r="B482" s="52" t="s">
        <v>1279</v>
      </c>
      <c r="C482" s="12" t="s">
        <v>1491</v>
      </c>
      <c r="D482" s="12" t="s">
        <v>94</v>
      </c>
      <c r="E482" s="12">
        <v>200</v>
      </c>
      <c r="F482" s="12"/>
      <c r="G482" s="12"/>
      <c r="H482" s="12"/>
      <c r="I482" s="12"/>
      <c r="J482" s="12"/>
      <c r="K482" s="45"/>
      <c r="L482" s="317" t="str">
        <f t="shared" ca="1" si="23"/>
        <v>PUT_DESC NVARCHAR(200)   ,</v>
      </c>
      <c r="M482" s="28"/>
      <c r="N482" s="28"/>
      <c r="O482" s="28"/>
      <c r="P482" s="28"/>
      <c r="Q482" s="28"/>
      <c r="R482" s="28"/>
      <c r="S482" s="28"/>
      <c r="T482" s="28"/>
      <c r="U482" s="28"/>
      <c r="V482" s="28"/>
      <c r="W482" s="28"/>
      <c r="X482" s="28"/>
      <c r="Y482" s="28"/>
      <c r="Z482" s="28"/>
      <c r="AA482" s="28"/>
      <c r="AB482" s="28"/>
      <c r="AC482" s="28"/>
      <c r="AD482" s="28"/>
      <c r="AE482" s="28"/>
      <c r="AF482" s="28"/>
      <c r="AG482" s="28"/>
      <c r="AH482" s="28"/>
      <c r="AI482" s="28"/>
      <c r="AJ482" s="28"/>
      <c r="AK482" s="28"/>
      <c r="AL482" s="28"/>
      <c r="AM482" s="28"/>
      <c r="AN482" s="28"/>
      <c r="AO482" s="28"/>
      <c r="AP482" s="28"/>
      <c r="AQ482" s="28"/>
      <c r="AR482" s="28"/>
      <c r="AS482" s="28"/>
      <c r="AT482" s="28"/>
      <c r="AU482" s="28"/>
      <c r="AV482" s="28"/>
      <c r="AW482" s="28"/>
      <c r="AX482" s="28"/>
      <c r="AY482" s="28"/>
      <c r="AZ482" s="28"/>
      <c r="BA482" s="28"/>
      <c r="BB482" s="28"/>
      <c r="BC482" s="28"/>
      <c r="BD482" s="28"/>
      <c r="BE482" s="28"/>
      <c r="BF482" s="28"/>
      <c r="BG482" s="28"/>
      <c r="BH482" s="28"/>
      <c r="BI482" s="28"/>
      <c r="BJ482" s="28"/>
      <c r="BK482" s="28"/>
      <c r="BL482" s="28"/>
      <c r="BM482" s="28"/>
      <c r="BN482" s="28"/>
      <c r="BO482" s="28"/>
      <c r="BP482" s="28"/>
      <c r="BQ482" s="28"/>
      <c r="BR482" s="28"/>
      <c r="BS482" s="28"/>
      <c r="BT482" s="28"/>
      <c r="BU482" s="28"/>
      <c r="BV482" s="28"/>
      <c r="BW482" s="28"/>
      <c r="BX482" s="28"/>
    </row>
    <row r="483" spans="1:76" hidden="1">
      <c r="A483" s="4">
        <v>7</v>
      </c>
      <c r="B483" s="52" t="s">
        <v>133</v>
      </c>
      <c r="C483" s="12" t="s">
        <v>1481</v>
      </c>
      <c r="D483" s="12" t="s">
        <v>998</v>
      </c>
      <c r="E483" s="12"/>
      <c r="F483" s="12"/>
      <c r="G483" s="12"/>
      <c r="H483" s="12"/>
      <c r="I483" s="12"/>
      <c r="J483" s="12" t="s">
        <v>149</v>
      </c>
      <c r="K483" s="12"/>
      <c r="L483" s="317" t="str">
        <f t="shared" ca="1" si="23"/>
        <v>PUT_REGISTOR INT   not null,</v>
      </c>
      <c r="M483" s="28"/>
      <c r="N483" s="28"/>
      <c r="O483" s="28"/>
      <c r="P483" s="28"/>
      <c r="Q483" s="28"/>
      <c r="R483" s="28"/>
      <c r="S483" s="28"/>
      <c r="T483" s="28"/>
      <c r="U483" s="28"/>
      <c r="V483" s="28"/>
      <c r="W483" s="28"/>
      <c r="X483" s="28"/>
      <c r="Y483" s="28"/>
      <c r="Z483" s="28"/>
      <c r="AA483" s="28"/>
      <c r="AB483" s="28"/>
      <c r="AC483" s="28"/>
      <c r="AD483" s="28"/>
      <c r="AE483" s="28"/>
      <c r="AF483" s="28"/>
      <c r="AG483" s="28"/>
      <c r="AH483" s="28"/>
      <c r="AI483" s="28"/>
      <c r="AJ483" s="28"/>
      <c r="AK483" s="28"/>
      <c r="AL483" s="28"/>
      <c r="AM483" s="28"/>
      <c r="AN483" s="28"/>
      <c r="AO483" s="28"/>
      <c r="AP483" s="28"/>
      <c r="AQ483" s="28"/>
      <c r="AR483" s="28"/>
      <c r="AS483" s="28"/>
      <c r="AT483" s="28"/>
      <c r="AU483" s="28"/>
      <c r="AV483" s="28"/>
      <c r="AW483" s="28"/>
      <c r="AX483" s="28"/>
      <c r="AY483" s="28"/>
      <c r="AZ483" s="28"/>
      <c r="BA483" s="28"/>
      <c r="BB483" s="28"/>
      <c r="BC483" s="28"/>
      <c r="BD483" s="28"/>
      <c r="BE483" s="28"/>
      <c r="BF483" s="28"/>
      <c r="BG483" s="28"/>
      <c r="BH483" s="28"/>
      <c r="BI483" s="28"/>
      <c r="BJ483" s="28"/>
      <c r="BK483" s="28"/>
      <c r="BL483" s="28"/>
      <c r="BM483" s="28"/>
      <c r="BN483" s="28"/>
      <c r="BO483" s="28"/>
      <c r="BP483" s="28"/>
      <c r="BQ483" s="28"/>
      <c r="BR483" s="28"/>
      <c r="BS483" s="28"/>
      <c r="BT483" s="28"/>
      <c r="BU483" s="28"/>
      <c r="BV483" s="28"/>
      <c r="BW483" s="28"/>
      <c r="BX483" s="28"/>
    </row>
    <row r="484" spans="1:76" hidden="1">
      <c r="A484" s="4">
        <v>8</v>
      </c>
      <c r="B484" s="52" t="s">
        <v>134</v>
      </c>
      <c r="C484" s="12" t="s">
        <v>1482</v>
      </c>
      <c r="D484" s="12" t="s">
        <v>112</v>
      </c>
      <c r="E484" s="12"/>
      <c r="F484" s="12"/>
      <c r="G484" s="92" t="s">
        <v>235</v>
      </c>
      <c r="H484" s="92"/>
      <c r="I484" s="12"/>
      <c r="J484" s="12" t="s">
        <v>149</v>
      </c>
      <c r="K484" s="12"/>
      <c r="L484" s="317" t="str">
        <f t="shared" ca="1" si="23"/>
        <v xml:space="preserve">PUT_REGIST_DATE DATETIME   not null default GETDATE() </v>
      </c>
      <c r="M484" s="28"/>
      <c r="N484" s="28"/>
      <c r="O484" s="28"/>
      <c r="P484" s="28"/>
      <c r="Q484" s="28"/>
      <c r="R484" s="28"/>
      <c r="S484" s="28"/>
      <c r="T484" s="28"/>
      <c r="U484" s="28"/>
      <c r="V484" s="28"/>
      <c r="W484" s="28"/>
      <c r="X484" s="28"/>
      <c r="Y484" s="28"/>
      <c r="Z484" s="28"/>
      <c r="AA484" s="28"/>
      <c r="AB484" s="28"/>
      <c r="AC484" s="28"/>
      <c r="AD484" s="28"/>
      <c r="AE484" s="28"/>
      <c r="AF484" s="28"/>
      <c r="AG484" s="28"/>
      <c r="AH484" s="28"/>
      <c r="AI484" s="28"/>
      <c r="AJ484" s="28"/>
      <c r="AK484" s="28"/>
      <c r="AL484" s="28"/>
      <c r="AM484" s="28"/>
      <c r="AN484" s="28"/>
      <c r="AO484" s="28"/>
      <c r="AP484" s="28"/>
      <c r="AQ484" s="28"/>
      <c r="AR484" s="28"/>
      <c r="AS484" s="28"/>
      <c r="AT484" s="28"/>
      <c r="AU484" s="28"/>
      <c r="AV484" s="28"/>
      <c r="AW484" s="28"/>
      <c r="AX484" s="28"/>
      <c r="AY484" s="28"/>
      <c r="AZ484" s="28"/>
      <c r="BA484" s="28"/>
      <c r="BB484" s="28"/>
      <c r="BC484" s="28"/>
      <c r="BD484" s="28"/>
      <c r="BE484" s="28"/>
      <c r="BF484" s="28"/>
      <c r="BG484" s="28"/>
      <c r="BH484" s="28"/>
      <c r="BI484" s="28"/>
      <c r="BJ484" s="28"/>
      <c r="BK484" s="28"/>
      <c r="BL484" s="28"/>
      <c r="BM484" s="28"/>
      <c r="BN484" s="28"/>
      <c r="BO484" s="28"/>
      <c r="BP484" s="28"/>
      <c r="BQ484" s="28"/>
      <c r="BR484" s="28"/>
      <c r="BS484" s="28"/>
      <c r="BT484" s="28"/>
      <c r="BU484" s="28"/>
      <c r="BV484" s="28"/>
      <c r="BW484" s="28"/>
      <c r="BX484" s="28"/>
    </row>
    <row r="485" spans="1:76" hidden="1">
      <c r="A485" s="28"/>
      <c r="B485" s="28"/>
      <c r="C485" s="28"/>
      <c r="D485" s="28"/>
      <c r="E485" s="28"/>
      <c r="F485" s="28"/>
      <c r="G485" s="28"/>
      <c r="H485" s="28"/>
      <c r="I485" s="28"/>
      <c r="J485" s="28"/>
      <c r="K485" s="28"/>
      <c r="L485" s="319" t="str">
        <f ca="1">"PRIMARY KEY("&amp;IF(OFFSET(C478,0,3,1,1)="PK",C478&amp;IF(OFFSET(C478,1,3,1,1)="","",","),"")&amp;IF(OFFSET(C478,1,3,1,1)="PK",OFFSET(C478,1,0,1,1)&amp;IF(OFFSET(C478,1,0,1,1)="",",",""),"")&amp;"));"</f>
        <v>PRIMARY KEY(PUT_ID));</v>
      </c>
      <c r="M485" s="28"/>
      <c r="N485" s="28"/>
      <c r="O485" s="28"/>
      <c r="P485" s="28"/>
      <c r="Q485" s="28"/>
      <c r="R485" s="28"/>
      <c r="S485" s="28"/>
      <c r="T485" s="28"/>
      <c r="U485" s="28"/>
      <c r="V485" s="28"/>
      <c r="W485" s="28"/>
      <c r="X485" s="28"/>
      <c r="Y485" s="28"/>
      <c r="Z485" s="28"/>
      <c r="AA485" s="28"/>
      <c r="AB485" s="28"/>
      <c r="AC485" s="28"/>
      <c r="AD485" s="28"/>
      <c r="AE485" s="28"/>
      <c r="AF485" s="28"/>
      <c r="AG485" s="28"/>
      <c r="AH485" s="28"/>
      <c r="AI485" s="28"/>
      <c r="AJ485" s="28"/>
      <c r="AK485" s="28"/>
      <c r="AL485" s="28"/>
      <c r="AM485" s="28"/>
      <c r="AN485" s="28"/>
      <c r="AO485" s="28"/>
      <c r="AP485" s="28"/>
      <c r="AQ485" s="28"/>
      <c r="AR485" s="28"/>
      <c r="AS485" s="28"/>
      <c r="AT485" s="28"/>
      <c r="AU485" s="28"/>
      <c r="AV485" s="28"/>
      <c r="AW485" s="28"/>
      <c r="AX485" s="28"/>
      <c r="AY485" s="28"/>
      <c r="AZ485" s="28"/>
      <c r="BA485" s="28"/>
      <c r="BB485" s="28"/>
      <c r="BC485" s="28"/>
      <c r="BD485" s="28"/>
      <c r="BE485" s="28"/>
      <c r="BF485" s="28"/>
      <c r="BG485" s="28"/>
      <c r="BH485" s="28"/>
      <c r="BI485" s="28"/>
      <c r="BJ485" s="28"/>
      <c r="BK485" s="28"/>
      <c r="BL485" s="28"/>
      <c r="BM485" s="28"/>
      <c r="BN485" s="28"/>
      <c r="BO485" s="28"/>
      <c r="BP485" s="28"/>
      <c r="BQ485" s="28"/>
      <c r="BR485" s="28"/>
      <c r="BS485" s="28"/>
      <c r="BT485" s="28"/>
      <c r="BU485" s="28"/>
      <c r="BV485" s="28"/>
      <c r="BW485" s="28"/>
      <c r="BX485" s="28"/>
    </row>
    <row r="486" spans="1:76" hidden="1">
      <c r="B486" s="28"/>
      <c r="C486" s="28"/>
      <c r="D486" s="28"/>
      <c r="E486" s="28"/>
      <c r="F486" s="28"/>
      <c r="G486" s="28"/>
      <c r="H486" s="28"/>
      <c r="I486" s="28"/>
      <c r="J486" s="28"/>
      <c r="K486" s="28"/>
      <c r="L486" s="319" t="s">
        <v>322</v>
      </c>
      <c r="M486" s="28"/>
      <c r="N486" s="28"/>
      <c r="O486" s="28"/>
      <c r="P486" s="28"/>
      <c r="Q486" s="28"/>
      <c r="R486" s="28"/>
      <c r="S486" s="28"/>
      <c r="T486" s="28"/>
      <c r="U486" s="28"/>
      <c r="V486" s="28"/>
      <c r="W486" s="28"/>
      <c r="X486" s="28"/>
      <c r="Y486" s="28"/>
      <c r="Z486" s="28"/>
      <c r="AA486" s="28"/>
      <c r="AB486" s="28"/>
      <c r="AC486" s="28"/>
      <c r="AD486" s="28"/>
      <c r="AE486" s="28"/>
      <c r="AF486" s="28"/>
      <c r="AG486" s="28"/>
      <c r="AH486" s="28"/>
      <c r="AI486" s="28"/>
      <c r="AJ486" s="28"/>
      <c r="AK486" s="28"/>
      <c r="AL486" s="28"/>
      <c r="AM486" s="28"/>
      <c r="AN486" s="28"/>
      <c r="AO486" s="28"/>
      <c r="AP486" s="28"/>
      <c r="AQ486" s="28"/>
      <c r="AR486" s="28"/>
      <c r="AS486" s="28"/>
      <c r="AT486" s="28"/>
      <c r="AU486" s="28"/>
      <c r="AV486" s="28"/>
      <c r="AW486" s="28"/>
      <c r="AX486" s="28"/>
      <c r="AY486" s="28"/>
      <c r="AZ486" s="28"/>
      <c r="BA486" s="28"/>
      <c r="BB486" s="28"/>
      <c r="BC486" s="28"/>
      <c r="BD486" s="28"/>
      <c r="BE486" s="28"/>
      <c r="BF486" s="28"/>
      <c r="BG486" s="28"/>
      <c r="BH486" s="28"/>
      <c r="BI486" s="28"/>
      <c r="BJ486" s="28"/>
      <c r="BK486" s="28"/>
      <c r="BL486" s="28"/>
      <c r="BM486" s="28"/>
      <c r="BN486" s="28"/>
      <c r="BO486" s="28"/>
      <c r="BP486" s="28"/>
      <c r="BQ486" s="28"/>
      <c r="BR486" s="28"/>
      <c r="BS486" s="28"/>
      <c r="BT486" s="28"/>
      <c r="BU486" s="28"/>
      <c r="BV486" s="28"/>
      <c r="BW486" s="28"/>
      <c r="BX486" s="28"/>
    </row>
    <row r="487" spans="1:76">
      <c r="A487" s="539" t="s">
        <v>285</v>
      </c>
      <c r="B487" s="540"/>
      <c r="C487" s="553" t="s">
        <v>351</v>
      </c>
      <c r="D487" s="554"/>
      <c r="E487" s="539" t="s">
        <v>287</v>
      </c>
      <c r="F487" s="540"/>
      <c r="G487" s="292"/>
      <c r="H487" s="292"/>
      <c r="I487" s="292"/>
      <c r="J487" s="292"/>
      <c r="K487" s="555" t="s">
        <v>1773</v>
      </c>
      <c r="L487" s="317" t="str">
        <f>"/*"&amp;C488&amp;"*/"</f>
        <v>/*广告套餐（叶子）-产品关系表*/</v>
      </c>
      <c r="M487" s="28"/>
      <c r="N487" s="28"/>
      <c r="O487" s="28"/>
      <c r="P487" s="28"/>
      <c r="Q487" s="28"/>
      <c r="R487" s="28"/>
      <c r="S487" s="28"/>
      <c r="T487" s="28"/>
      <c r="U487" s="28"/>
      <c r="V487" s="28"/>
      <c r="W487" s="28"/>
      <c r="X487" s="28"/>
      <c r="Y487" s="28"/>
      <c r="Z487" s="28"/>
      <c r="AA487" s="28"/>
      <c r="AB487" s="28"/>
      <c r="AC487" s="28"/>
      <c r="AD487" s="28"/>
      <c r="AE487" s="28"/>
      <c r="AF487" s="28"/>
      <c r="AG487" s="28"/>
      <c r="AH487" s="28"/>
      <c r="AI487" s="28"/>
      <c r="AJ487" s="28"/>
      <c r="AK487" s="28"/>
      <c r="AL487" s="28"/>
      <c r="AM487" s="28"/>
      <c r="AN487" s="28"/>
      <c r="AO487" s="28"/>
      <c r="AP487" s="28"/>
      <c r="AQ487" s="28"/>
      <c r="AR487" s="28"/>
      <c r="AS487" s="28"/>
      <c r="AT487" s="28"/>
      <c r="AU487" s="28"/>
      <c r="AV487" s="28"/>
      <c r="AW487" s="28"/>
      <c r="AX487" s="28"/>
      <c r="AY487" s="28"/>
      <c r="AZ487" s="28"/>
      <c r="BA487" s="28"/>
      <c r="BB487" s="28"/>
      <c r="BC487" s="28"/>
      <c r="BD487" s="28"/>
      <c r="BE487" s="28"/>
      <c r="BF487" s="28"/>
      <c r="BG487" s="28"/>
      <c r="BH487" s="28"/>
      <c r="BI487" s="28"/>
      <c r="BJ487" s="28"/>
      <c r="BK487" s="28"/>
      <c r="BL487" s="28"/>
      <c r="BM487" s="28"/>
      <c r="BN487" s="28"/>
      <c r="BO487" s="28"/>
      <c r="BP487" s="28"/>
      <c r="BQ487" s="28"/>
      <c r="BR487" s="28"/>
      <c r="BS487" s="28"/>
      <c r="BT487" s="28"/>
      <c r="BU487" s="28"/>
      <c r="BV487" s="28"/>
      <c r="BW487" s="28"/>
      <c r="BX487" s="28"/>
    </row>
    <row r="488" spans="1:76">
      <c r="A488" s="539" t="s">
        <v>288</v>
      </c>
      <c r="B488" s="540"/>
      <c r="C488" s="553" t="s">
        <v>1772</v>
      </c>
      <c r="D488" s="554"/>
      <c r="E488" s="539" t="s">
        <v>289</v>
      </c>
      <c r="F488" s="540"/>
      <c r="G488" s="292"/>
      <c r="H488" s="292"/>
      <c r="I488" s="292"/>
      <c r="J488" s="292"/>
      <c r="K488" s="556"/>
      <c r="L488" s="317" t="str">
        <f>"/*"&amp;C489&amp;"*/"</f>
        <v>/**/</v>
      </c>
      <c r="M488" s="28"/>
      <c r="N488" s="28"/>
      <c r="O488" s="28"/>
      <c r="P488" s="28"/>
      <c r="Q488" s="28"/>
      <c r="R488" s="28"/>
      <c r="S488" s="28"/>
      <c r="T488" s="28"/>
      <c r="U488" s="28"/>
      <c r="V488" s="28"/>
      <c r="W488" s="28"/>
      <c r="X488" s="28"/>
      <c r="Y488" s="28"/>
      <c r="Z488" s="28"/>
      <c r="AA488" s="28"/>
      <c r="AB488" s="28"/>
      <c r="AC488" s="28"/>
      <c r="AD488" s="28"/>
      <c r="AE488" s="28"/>
      <c r="AF488" s="28"/>
      <c r="AG488" s="28"/>
      <c r="AH488" s="28"/>
      <c r="AI488" s="28"/>
      <c r="AJ488" s="28"/>
      <c r="AK488" s="28"/>
      <c r="AL488" s="28"/>
      <c r="AM488" s="28"/>
      <c r="AN488" s="28"/>
      <c r="AO488" s="28"/>
      <c r="AP488" s="28"/>
      <c r="AQ488" s="28"/>
      <c r="AR488" s="28"/>
      <c r="AS488" s="28"/>
      <c r="AT488" s="28"/>
      <c r="AU488" s="28"/>
      <c r="AV488" s="28"/>
      <c r="AW488" s="28"/>
      <c r="AX488" s="28"/>
      <c r="AY488" s="28"/>
      <c r="AZ488" s="28"/>
      <c r="BA488" s="28"/>
      <c r="BB488" s="28"/>
      <c r="BC488" s="28"/>
      <c r="BD488" s="28"/>
      <c r="BE488" s="28"/>
      <c r="BF488" s="28"/>
      <c r="BG488" s="28"/>
      <c r="BH488" s="28"/>
      <c r="BI488" s="28"/>
      <c r="BJ488" s="28"/>
      <c r="BK488" s="28"/>
      <c r="BL488" s="28"/>
      <c r="BM488" s="28"/>
      <c r="BN488" s="28"/>
      <c r="BO488" s="28"/>
      <c r="BP488" s="28"/>
      <c r="BQ488" s="28"/>
      <c r="BR488" s="28"/>
      <c r="BS488" s="28"/>
      <c r="BT488" s="28"/>
      <c r="BU488" s="28"/>
      <c r="BV488" s="28"/>
      <c r="BW488" s="28"/>
      <c r="BX488" s="28"/>
    </row>
    <row r="489" spans="1:76">
      <c r="A489" s="539" t="s">
        <v>290</v>
      </c>
      <c r="B489" s="540"/>
      <c r="C489" s="546"/>
      <c r="D489" s="547"/>
      <c r="E489" s="547"/>
      <c r="F489" s="547"/>
      <c r="G489" s="547"/>
      <c r="H489" s="547"/>
      <c r="I489" s="547"/>
      <c r="J489" s="547"/>
      <c r="K489" s="548"/>
      <c r="L489" s="318" t="str">
        <f>"if exists (select * from sysobjects where id = object_id(N'["&amp;K487&amp;"]') and OBJECTPROPERTY(id, N'IsUserTable')= 1)"</f>
        <v>if exists (select * from sysobjects where id = object_id(N'[LZ_ADV_PRODUCT_REL]') and OBJECTPROPERTY(id, N'IsUserTable')= 1)</v>
      </c>
      <c r="M489" s="28"/>
      <c r="N489" s="28"/>
      <c r="O489" s="28"/>
      <c r="P489" s="28"/>
      <c r="Q489" s="28"/>
      <c r="R489" s="28"/>
      <c r="S489" s="28"/>
      <c r="T489" s="28"/>
      <c r="U489" s="28"/>
      <c r="V489" s="28"/>
      <c r="W489" s="28"/>
      <c r="X489" s="28"/>
      <c r="Y489" s="28"/>
      <c r="Z489" s="28"/>
      <c r="AA489" s="28"/>
      <c r="AB489" s="28"/>
      <c r="AC489" s="28"/>
      <c r="AD489" s="28"/>
      <c r="AE489" s="28"/>
      <c r="AF489" s="28"/>
      <c r="AG489" s="28"/>
      <c r="AH489" s="28"/>
      <c r="AI489" s="28"/>
      <c r="AJ489" s="28"/>
      <c r="AK489" s="28"/>
      <c r="AL489" s="28"/>
      <c r="AM489" s="28"/>
      <c r="AN489" s="28"/>
      <c r="AO489" s="28"/>
      <c r="AP489" s="28"/>
      <c r="AQ489" s="28"/>
      <c r="AR489" s="28"/>
      <c r="AS489" s="28"/>
      <c r="AT489" s="28"/>
      <c r="AU489" s="28"/>
      <c r="AV489" s="28"/>
      <c r="AW489" s="28"/>
      <c r="AX489" s="28"/>
      <c r="AY489" s="28"/>
      <c r="AZ489" s="28"/>
      <c r="BA489" s="28"/>
      <c r="BB489" s="28"/>
      <c r="BC489" s="28"/>
      <c r="BD489" s="28"/>
      <c r="BE489" s="28"/>
      <c r="BF489" s="28"/>
      <c r="BG489" s="28"/>
      <c r="BH489" s="28"/>
      <c r="BI489" s="28"/>
      <c r="BJ489" s="28"/>
      <c r="BK489" s="28"/>
      <c r="BL489" s="28"/>
      <c r="BM489" s="28"/>
      <c r="BN489" s="28"/>
      <c r="BO489" s="28"/>
      <c r="BP489" s="28"/>
      <c r="BQ489" s="28"/>
      <c r="BR489" s="28"/>
      <c r="BS489" s="28"/>
      <c r="BT489" s="28"/>
      <c r="BU489" s="28"/>
      <c r="BV489" s="28"/>
      <c r="BW489" s="28"/>
      <c r="BX489" s="28"/>
    </row>
    <row r="490" spans="1:76">
      <c r="A490" s="289"/>
      <c r="B490" s="291"/>
      <c r="C490" s="290"/>
      <c r="D490" s="290"/>
      <c r="E490" s="290"/>
      <c r="F490" s="290"/>
      <c r="G490" s="290"/>
      <c r="H490" s="290"/>
      <c r="I490" s="290"/>
      <c r="J490" s="290"/>
      <c r="K490" s="290"/>
      <c r="L490" s="318" t="str">
        <f>"DROP TABLE "&amp;K487</f>
        <v>DROP TABLE LZ_ADV_PRODUCT_REL</v>
      </c>
      <c r="M490" s="28"/>
      <c r="N490" s="28"/>
      <c r="O490" s="28"/>
      <c r="P490" s="28"/>
      <c r="Q490" s="28"/>
      <c r="R490" s="28"/>
      <c r="S490" s="28"/>
      <c r="T490" s="28"/>
      <c r="U490" s="28"/>
      <c r="V490" s="28"/>
      <c r="W490" s="28"/>
      <c r="X490" s="28"/>
      <c r="Y490" s="28"/>
      <c r="Z490" s="28"/>
      <c r="AA490" s="28"/>
      <c r="AB490" s="28"/>
      <c r="AC490" s="28"/>
      <c r="AD490" s="28"/>
      <c r="AE490" s="28"/>
      <c r="AF490" s="28"/>
      <c r="AG490" s="28"/>
      <c r="AH490" s="28"/>
      <c r="AI490" s="28"/>
      <c r="AJ490" s="28"/>
      <c r="AK490" s="28"/>
      <c r="AL490" s="28"/>
      <c r="AM490" s="28"/>
      <c r="AN490" s="28"/>
      <c r="AO490" s="28"/>
      <c r="AP490" s="28"/>
      <c r="AQ490" s="28"/>
      <c r="AR490" s="28"/>
      <c r="AS490" s="28"/>
      <c r="AT490" s="28"/>
      <c r="AU490" s="28"/>
      <c r="AV490" s="28"/>
      <c r="AW490" s="28"/>
      <c r="AX490" s="28"/>
      <c r="AY490" s="28"/>
      <c r="AZ490" s="28"/>
      <c r="BA490" s="28"/>
      <c r="BB490" s="28"/>
      <c r="BC490" s="28"/>
      <c r="BD490" s="28"/>
      <c r="BE490" s="28"/>
      <c r="BF490" s="28"/>
      <c r="BG490" s="28"/>
      <c r="BH490" s="28"/>
      <c r="BI490" s="28"/>
      <c r="BJ490" s="28"/>
      <c r="BK490" s="28"/>
      <c r="BL490" s="28"/>
      <c r="BM490" s="28"/>
      <c r="BN490" s="28"/>
      <c r="BO490" s="28"/>
      <c r="BP490" s="28"/>
      <c r="BQ490" s="28"/>
      <c r="BR490" s="28"/>
      <c r="BS490" s="28"/>
      <c r="BT490" s="28"/>
      <c r="BU490" s="28"/>
      <c r="BV490" s="28"/>
      <c r="BW490" s="28"/>
      <c r="BX490" s="28"/>
    </row>
    <row r="491" spans="1:76">
      <c r="A491" s="1"/>
      <c r="B491" s="50"/>
      <c r="C491" s="1"/>
      <c r="D491" s="2"/>
      <c r="E491" s="1"/>
      <c r="F491" s="1"/>
      <c r="G491" s="1"/>
      <c r="H491" s="1"/>
      <c r="I491" s="1"/>
      <c r="J491" s="1"/>
      <c r="K491" s="1"/>
      <c r="L491" s="319" t="str">
        <f>"GO "</f>
        <v xml:space="preserve">GO </v>
      </c>
      <c r="M491" s="28"/>
      <c r="N491" s="28"/>
      <c r="O491" s="28"/>
      <c r="P491" s="28"/>
      <c r="Q491" s="28"/>
      <c r="R491" s="28"/>
      <c r="S491" s="28"/>
      <c r="T491" s="28"/>
      <c r="U491" s="28"/>
      <c r="V491" s="28"/>
      <c r="W491" s="28"/>
      <c r="X491" s="28"/>
      <c r="Y491" s="28"/>
      <c r="Z491" s="28"/>
      <c r="AA491" s="28"/>
      <c r="AB491" s="28"/>
      <c r="AC491" s="28"/>
      <c r="AD491" s="28"/>
      <c r="AE491" s="28"/>
      <c r="AF491" s="28"/>
      <c r="AG491" s="28"/>
      <c r="AH491" s="28"/>
      <c r="AI491" s="28"/>
      <c r="AJ491" s="28"/>
      <c r="AK491" s="28"/>
      <c r="AL491" s="28"/>
      <c r="AM491" s="28"/>
      <c r="AN491" s="28"/>
      <c r="AO491" s="28"/>
      <c r="AP491" s="28"/>
      <c r="AQ491" s="28"/>
      <c r="AR491" s="28"/>
      <c r="AS491" s="28"/>
      <c r="AT491" s="28"/>
      <c r="AU491" s="28"/>
      <c r="AV491" s="28"/>
      <c r="AW491" s="28"/>
      <c r="AX491" s="28"/>
      <c r="AY491" s="28"/>
      <c r="AZ491" s="28"/>
      <c r="BA491" s="28"/>
      <c r="BB491" s="28"/>
      <c r="BC491" s="28"/>
      <c r="BD491" s="28"/>
      <c r="BE491" s="28"/>
      <c r="BF491" s="28"/>
      <c r="BG491" s="28"/>
      <c r="BH491" s="28"/>
      <c r="BI491" s="28"/>
      <c r="BJ491" s="28"/>
      <c r="BK491" s="28"/>
      <c r="BL491" s="28"/>
      <c r="BM491" s="28"/>
      <c r="BN491" s="28"/>
      <c r="BO491" s="28"/>
      <c r="BP491" s="28"/>
      <c r="BQ491" s="28"/>
      <c r="BR491" s="28"/>
      <c r="BS491" s="28"/>
      <c r="BT491" s="28"/>
      <c r="BU491" s="28"/>
      <c r="BV491" s="28"/>
      <c r="BW491" s="28"/>
      <c r="BX491" s="28"/>
    </row>
    <row r="492" spans="1:76">
      <c r="A492" s="3" t="s">
        <v>291</v>
      </c>
      <c r="B492" s="51" t="s">
        <v>292</v>
      </c>
      <c r="C492" s="3" t="s">
        <v>293</v>
      </c>
      <c r="D492" s="3" t="s">
        <v>3</v>
      </c>
      <c r="E492" s="3" t="s">
        <v>294</v>
      </c>
      <c r="F492" s="3" t="s">
        <v>295</v>
      </c>
      <c r="G492" s="3" t="s">
        <v>296</v>
      </c>
      <c r="H492" s="3" t="s">
        <v>297</v>
      </c>
      <c r="I492" s="3" t="s">
        <v>298</v>
      </c>
      <c r="J492" s="3" t="s">
        <v>299</v>
      </c>
      <c r="K492" s="3" t="s">
        <v>300</v>
      </c>
      <c r="L492" s="317" t="str">
        <f>"CREATE TABLE "&amp;K487&amp;"("</f>
        <v>CREATE TABLE LZ_ADV_PRODUCT_REL(</v>
      </c>
      <c r="M492" s="28"/>
      <c r="N492" s="28"/>
      <c r="O492" s="28"/>
      <c r="P492" s="28"/>
      <c r="Q492" s="28"/>
      <c r="R492" s="28"/>
      <c r="S492" s="28"/>
      <c r="T492" s="28"/>
      <c r="U492" s="28"/>
      <c r="V492" s="28"/>
      <c r="W492" s="28"/>
      <c r="X492" s="28"/>
      <c r="Y492" s="28"/>
      <c r="Z492" s="28"/>
      <c r="AA492" s="28"/>
      <c r="AB492" s="28"/>
      <c r="AC492" s="28"/>
      <c r="AD492" s="28"/>
      <c r="AE492" s="28"/>
      <c r="AF492" s="28"/>
      <c r="AG492" s="28"/>
      <c r="AH492" s="28"/>
      <c r="AI492" s="28"/>
      <c r="AJ492" s="28"/>
      <c r="AK492" s="28"/>
      <c r="AL492" s="28"/>
      <c r="AM492" s="28"/>
      <c r="AN492" s="28"/>
      <c r="AO492" s="28"/>
      <c r="AP492" s="28"/>
      <c r="AQ492" s="28"/>
      <c r="AR492" s="28"/>
      <c r="AS492" s="28"/>
      <c r="AT492" s="28"/>
      <c r="AU492" s="28"/>
      <c r="AV492" s="28"/>
      <c r="AW492" s="28"/>
      <c r="AX492" s="28"/>
      <c r="AY492" s="28"/>
      <c r="AZ492" s="28"/>
      <c r="BA492" s="28"/>
      <c r="BB492" s="28"/>
      <c r="BC492" s="28"/>
      <c r="BD492" s="28"/>
      <c r="BE492" s="28"/>
      <c r="BF492" s="28"/>
      <c r="BG492" s="28"/>
      <c r="BH492" s="28"/>
      <c r="BI492" s="28"/>
      <c r="BJ492" s="28"/>
      <c r="BK492" s="28"/>
      <c r="BL492" s="28"/>
      <c r="BM492" s="28"/>
      <c r="BN492" s="28"/>
      <c r="BO492" s="28"/>
      <c r="BP492" s="28"/>
      <c r="BQ492" s="28"/>
      <c r="BR492" s="28"/>
      <c r="BS492" s="28"/>
      <c r="BT492" s="28"/>
      <c r="BU492" s="28"/>
      <c r="BV492" s="28"/>
      <c r="BW492" s="28"/>
      <c r="BX492" s="28"/>
    </row>
    <row r="493" spans="1:76">
      <c r="A493" s="4">
        <v>1</v>
      </c>
      <c r="B493" s="52" t="s">
        <v>44</v>
      </c>
      <c r="C493" s="12" t="s">
        <v>1786</v>
      </c>
      <c r="D493" s="12" t="s">
        <v>1651</v>
      </c>
      <c r="E493" s="12"/>
      <c r="F493" s="12" t="s">
        <v>302</v>
      </c>
      <c r="G493" s="12"/>
      <c r="H493" s="12"/>
      <c r="I493" s="12"/>
      <c r="J493" s="12" t="s">
        <v>149</v>
      </c>
      <c r="K493" s="45" t="s">
        <v>1648</v>
      </c>
      <c r="L493" s="317" t="str">
        <f t="shared" ref="L493:L499" ca="1" si="24">C493&amp;" "&amp;D493&amp;IF(OR(D493="DATETIME",D493="INT",D493="DATE",D493="TEXT"),E493,"("&amp;E493&amp;")")&amp;" "&amp;" "&amp;H493&amp;" "&amp;J493&amp;IF(G493&lt;&gt;""," default "&amp;G493&amp;" ","")&amp;IF(I493&lt;&gt;""," identity("&amp;I493&amp;") ","")&amp;IF(OFFSET(C493,1,0,1,1)="","",",")</f>
        <v>APR_PACK_ID INT   not null,</v>
      </c>
      <c r="M493" s="28"/>
      <c r="N493" s="28"/>
      <c r="O493" s="28"/>
      <c r="P493" s="28"/>
      <c r="Q493" s="28"/>
      <c r="R493" s="28"/>
      <c r="S493" s="28"/>
      <c r="T493" s="28"/>
      <c r="U493" s="28"/>
      <c r="V493" s="28"/>
      <c r="W493" s="28"/>
      <c r="X493" s="28"/>
      <c r="Y493" s="28"/>
      <c r="Z493" s="28"/>
      <c r="AA493" s="28"/>
      <c r="AB493" s="28"/>
      <c r="AC493" s="28"/>
      <c r="AD493" s="28"/>
      <c r="AE493" s="28"/>
      <c r="AF493" s="28"/>
      <c r="AG493" s="28"/>
      <c r="AH493" s="28"/>
      <c r="AI493" s="28"/>
      <c r="AJ493" s="28"/>
      <c r="AK493" s="28"/>
      <c r="AL493" s="28"/>
      <c r="AM493" s="28"/>
      <c r="AN493" s="28"/>
      <c r="AO493" s="28"/>
      <c r="AP493" s="28"/>
      <c r="AQ493" s="28"/>
      <c r="AR493" s="28"/>
      <c r="AS493" s="28"/>
      <c r="AT493" s="28"/>
      <c r="AU493" s="28"/>
      <c r="AV493" s="28"/>
      <c r="AW493" s="28"/>
      <c r="AX493" s="28"/>
      <c r="AY493" s="28"/>
      <c r="AZ493" s="28"/>
      <c r="BA493" s="28"/>
      <c r="BB493" s="28"/>
      <c r="BC493" s="28"/>
      <c r="BD493" s="28"/>
      <c r="BE493" s="28"/>
      <c r="BF493" s="28"/>
      <c r="BG493" s="28"/>
      <c r="BH493" s="28"/>
      <c r="BI493" s="28"/>
      <c r="BJ493" s="28"/>
      <c r="BK493" s="28"/>
      <c r="BL493" s="28"/>
      <c r="BM493" s="28"/>
      <c r="BN493" s="28"/>
      <c r="BO493" s="28"/>
      <c r="BP493" s="28"/>
      <c r="BQ493" s="28"/>
      <c r="BR493" s="28"/>
      <c r="BS493" s="28"/>
      <c r="BT493" s="28"/>
      <c r="BU493" s="28"/>
      <c r="BV493" s="28"/>
      <c r="BW493" s="28"/>
      <c r="BX493" s="28"/>
    </row>
    <row r="494" spans="1:76">
      <c r="A494" s="4">
        <v>2</v>
      </c>
      <c r="B494" s="52" t="s">
        <v>347</v>
      </c>
      <c r="C494" s="12" t="s">
        <v>1787</v>
      </c>
      <c r="D494" s="12" t="s">
        <v>326</v>
      </c>
      <c r="E494" s="12"/>
      <c r="F494" s="12" t="s">
        <v>302</v>
      </c>
      <c r="G494" s="12"/>
      <c r="H494" s="12"/>
      <c r="I494" s="12"/>
      <c r="J494" s="12" t="s">
        <v>149</v>
      </c>
      <c r="K494" s="45" t="s">
        <v>28</v>
      </c>
      <c r="L494" s="317" t="str">
        <f t="shared" ca="1" si="24"/>
        <v>APR_PRODUCT_ID INT   not null,</v>
      </c>
      <c r="M494" s="28"/>
      <c r="N494" s="28"/>
      <c r="O494" s="28"/>
      <c r="P494" s="28"/>
      <c r="Q494" s="28"/>
      <c r="R494" s="28"/>
      <c r="S494" s="28"/>
      <c r="T494" s="28"/>
      <c r="U494" s="28"/>
      <c r="V494" s="28"/>
      <c r="W494" s="28"/>
      <c r="X494" s="28"/>
      <c r="Y494" s="28"/>
      <c r="Z494" s="28"/>
      <c r="AA494" s="28"/>
      <c r="AB494" s="28"/>
      <c r="AC494" s="28"/>
      <c r="AD494" s="28"/>
    </row>
    <row r="495" spans="1:76">
      <c r="A495" s="4">
        <v>3</v>
      </c>
      <c r="B495" s="52" t="s">
        <v>352</v>
      </c>
      <c r="C495" s="12" t="s">
        <v>1788</v>
      </c>
      <c r="D495" s="12" t="s">
        <v>311</v>
      </c>
      <c r="E495" s="12" t="s">
        <v>353</v>
      </c>
      <c r="F495" s="12"/>
      <c r="G495" s="12"/>
      <c r="H495" s="12"/>
      <c r="I495" s="12"/>
      <c r="J495" s="12" t="s">
        <v>149</v>
      </c>
      <c r="K495" s="45"/>
      <c r="L495" s="317" t="str">
        <f t="shared" ca="1" si="24"/>
        <v>APR_PACKPRICE NUMERIC(20,2)   not null,</v>
      </c>
      <c r="M495" s="28"/>
      <c r="N495" s="28"/>
      <c r="O495" s="28"/>
      <c r="P495" s="28"/>
      <c r="Q495" s="28"/>
      <c r="R495" s="28"/>
      <c r="S495" s="28"/>
      <c r="T495" s="28"/>
      <c r="U495" s="28"/>
      <c r="V495" s="28"/>
      <c r="W495" s="28"/>
      <c r="X495" s="28"/>
      <c r="Y495" s="28"/>
      <c r="Z495" s="28"/>
      <c r="AA495" s="28"/>
      <c r="AB495" s="28"/>
      <c r="AC495" s="28"/>
      <c r="AD495" s="28"/>
    </row>
    <row r="496" spans="1:76">
      <c r="A496" s="4">
        <v>4</v>
      </c>
      <c r="B496" s="180" t="s">
        <v>1831</v>
      </c>
      <c r="C496" s="149" t="s">
        <v>1847</v>
      </c>
      <c r="D496" s="149" t="s">
        <v>123</v>
      </c>
      <c r="E496" s="149" t="s">
        <v>1878</v>
      </c>
      <c r="F496" s="149"/>
      <c r="G496" s="149"/>
      <c r="H496" s="149"/>
      <c r="I496" s="149"/>
      <c r="J496" s="149"/>
      <c r="K496" s="151" t="s">
        <v>1835</v>
      </c>
      <c r="L496" s="317" t="str">
        <f t="shared" ca="1" si="24"/>
        <v>APR_PERCENT NUMERIC(20,18)   ,</v>
      </c>
      <c r="M496" s="28"/>
      <c r="N496" s="28"/>
      <c r="O496" s="28"/>
      <c r="P496" s="28"/>
      <c r="Q496" s="28"/>
      <c r="R496" s="28"/>
      <c r="S496" s="28"/>
      <c r="T496" s="28"/>
      <c r="U496" s="28"/>
      <c r="V496" s="28"/>
      <c r="W496" s="28"/>
      <c r="X496" s="28"/>
      <c r="Y496" s="28"/>
      <c r="Z496" s="28"/>
      <c r="AA496" s="28"/>
      <c r="AB496" s="28"/>
      <c r="AC496" s="28"/>
      <c r="AD496" s="28"/>
    </row>
    <row r="497" spans="1:30">
      <c r="A497" s="4">
        <v>5</v>
      </c>
      <c r="B497" s="180" t="s">
        <v>1832</v>
      </c>
      <c r="C497" s="149" t="s">
        <v>1848</v>
      </c>
      <c r="D497" s="149" t="s">
        <v>311</v>
      </c>
      <c r="E497" s="149" t="s">
        <v>1878</v>
      </c>
      <c r="F497" s="149"/>
      <c r="G497" s="149"/>
      <c r="H497" s="149"/>
      <c r="I497" s="149"/>
      <c r="J497" s="149"/>
      <c r="K497" s="151" t="s">
        <v>1836</v>
      </c>
      <c r="L497" s="317" t="str">
        <f t="shared" ca="1" si="24"/>
        <v>APR_TOTAL_PERCENT NUMERIC(20,18)   ,</v>
      </c>
      <c r="M497" s="28"/>
      <c r="N497" s="28"/>
      <c r="O497" s="28"/>
      <c r="P497" s="28"/>
      <c r="Q497" s="28"/>
      <c r="R497" s="28"/>
      <c r="S497" s="28"/>
      <c r="T497" s="28"/>
      <c r="U497" s="28"/>
      <c r="V497" s="28"/>
      <c r="W497" s="28"/>
      <c r="X497" s="28"/>
      <c r="Y497" s="28"/>
      <c r="Z497" s="28"/>
      <c r="AA497" s="28"/>
      <c r="AB497" s="28"/>
      <c r="AC497" s="28"/>
      <c r="AD497" s="28"/>
    </row>
    <row r="498" spans="1:30">
      <c r="A498" s="4">
        <v>6</v>
      </c>
      <c r="B498" s="52" t="s">
        <v>133</v>
      </c>
      <c r="C498" s="12" t="s">
        <v>1789</v>
      </c>
      <c r="D498" s="12" t="s">
        <v>998</v>
      </c>
      <c r="E498" s="12"/>
      <c r="F498" s="12"/>
      <c r="G498" s="12"/>
      <c r="H498" s="12"/>
      <c r="I498" s="12"/>
      <c r="J498" s="12" t="s">
        <v>149</v>
      </c>
      <c r="K498" s="12"/>
      <c r="L498" s="317" t="str">
        <f t="shared" ca="1" si="24"/>
        <v>APR_REGISTOR INT   not null,</v>
      </c>
      <c r="M498" s="28"/>
      <c r="N498" s="28"/>
      <c r="O498" s="28"/>
      <c r="P498" s="28"/>
      <c r="Q498" s="28"/>
      <c r="R498" s="28"/>
      <c r="S498" s="28"/>
      <c r="T498" s="28"/>
      <c r="U498" s="28"/>
      <c r="V498" s="28"/>
      <c r="W498" s="28"/>
      <c r="X498" s="28"/>
      <c r="Y498" s="28"/>
      <c r="Z498" s="28"/>
      <c r="AA498" s="28"/>
      <c r="AB498" s="28"/>
      <c r="AC498" s="28"/>
      <c r="AD498" s="28"/>
    </row>
    <row r="499" spans="1:30">
      <c r="A499" s="4">
        <v>7</v>
      </c>
      <c r="B499" s="52" t="s">
        <v>320</v>
      </c>
      <c r="C499" s="12" t="s">
        <v>1790</v>
      </c>
      <c r="D499" s="12" t="s">
        <v>306</v>
      </c>
      <c r="E499" s="12"/>
      <c r="F499" s="12"/>
      <c r="G499" s="92" t="s">
        <v>321</v>
      </c>
      <c r="H499" s="92"/>
      <c r="I499" s="12"/>
      <c r="J499" s="12" t="s">
        <v>149</v>
      </c>
      <c r="K499" s="12"/>
      <c r="L499" s="317" t="str">
        <f t="shared" ca="1" si="24"/>
        <v xml:space="preserve">APR_REGIST_DATE DATETIME   not null default GETDATE() </v>
      </c>
      <c r="M499" s="28"/>
      <c r="N499" s="28"/>
      <c r="O499" s="28"/>
      <c r="P499" s="28"/>
      <c r="Q499" s="28"/>
      <c r="R499" s="28"/>
      <c r="S499" s="28"/>
      <c r="T499" s="28"/>
      <c r="U499" s="28"/>
      <c r="V499" s="28"/>
      <c r="W499" s="28"/>
      <c r="X499" s="28"/>
      <c r="Y499" s="28"/>
      <c r="Z499" s="28"/>
      <c r="AA499" s="28"/>
      <c r="AB499" s="28"/>
      <c r="AC499" s="28"/>
      <c r="AD499" s="28"/>
    </row>
    <row r="500" spans="1:30">
      <c r="A500" s="28"/>
      <c r="B500" s="28"/>
      <c r="C500" s="28"/>
      <c r="D500" s="28"/>
      <c r="E500" s="28"/>
      <c r="F500" s="28"/>
      <c r="G500" s="28"/>
      <c r="H500" s="28"/>
      <c r="I500" s="28"/>
      <c r="J500" s="28"/>
      <c r="K500" s="28"/>
      <c r="L500" s="319" t="str">
        <f ca="1">"PRIMARY KEY("&amp;IF(OFFSET(C493,0,3,1,1)="PK",C493&amp;IF(OFFSET(C493,1,3,1,1)="","",","),"")&amp;IF(OFFSET(C493,1,3,1,1)="PK",OFFSET(C493,1,0,1,1)&amp;IF(OFFSET(C493,1,0,1,1)="",",",""),"")&amp;"));"</f>
        <v>PRIMARY KEY(APR_PACK_ID,APR_PRODUCT_ID));</v>
      </c>
      <c r="M500" s="28"/>
      <c r="N500" s="28"/>
      <c r="O500" s="28"/>
      <c r="P500" s="28"/>
      <c r="Q500" s="28"/>
      <c r="R500" s="28"/>
      <c r="S500" s="28"/>
      <c r="T500" s="28"/>
      <c r="U500" s="28"/>
      <c r="V500" s="28"/>
      <c r="W500" s="28"/>
      <c r="X500" s="28"/>
      <c r="Y500" s="28"/>
      <c r="Z500" s="28"/>
      <c r="AA500" s="28"/>
      <c r="AB500" s="28"/>
      <c r="AC500" s="28"/>
      <c r="AD500" s="28"/>
    </row>
    <row r="501" spans="1:30" ht="15" customHeight="1">
      <c r="A501" s="28"/>
      <c r="B501" s="28"/>
      <c r="C501" s="28"/>
      <c r="D501" s="28"/>
      <c r="E501" s="28"/>
      <c r="F501" s="28"/>
      <c r="G501" s="28"/>
      <c r="H501" s="28"/>
      <c r="I501" s="28"/>
      <c r="J501" s="28"/>
      <c r="K501" s="28"/>
      <c r="L501" s="319" t="s">
        <v>322</v>
      </c>
      <c r="M501" s="28"/>
      <c r="N501" s="28"/>
      <c r="O501" s="28"/>
      <c r="P501" s="28"/>
      <c r="Q501" s="28"/>
      <c r="R501" s="28"/>
      <c r="S501" s="28"/>
      <c r="T501" s="28"/>
      <c r="U501" s="28"/>
      <c r="V501" s="28"/>
      <c r="W501" s="28"/>
      <c r="X501" s="28"/>
      <c r="Y501" s="28"/>
      <c r="Z501" s="28"/>
      <c r="AA501" s="28"/>
      <c r="AB501" s="28"/>
      <c r="AC501" s="28"/>
      <c r="AD501" s="28"/>
    </row>
    <row r="502" spans="1:30">
      <c r="L502" s="316"/>
    </row>
    <row r="503" spans="1:30">
      <c r="L503" s="316"/>
    </row>
    <row r="504" spans="1:30">
      <c r="L504" s="316"/>
    </row>
    <row r="505" spans="1:30">
      <c r="L505" s="316"/>
    </row>
    <row r="506" spans="1:30">
      <c r="L506" s="316"/>
    </row>
    <row r="507" spans="1:30">
      <c r="L507" s="316"/>
    </row>
    <row r="508" spans="1:30">
      <c r="L508" s="316"/>
    </row>
    <row r="509" spans="1:30">
      <c r="L509" s="316"/>
    </row>
    <row r="510" spans="1:30">
      <c r="L510" s="316"/>
    </row>
    <row r="511" spans="1:30">
      <c r="L511" s="316"/>
    </row>
    <row r="512" spans="1:30">
      <c r="L512" s="316"/>
    </row>
    <row r="513" spans="12:12">
      <c r="L513" s="316"/>
    </row>
    <row r="514" spans="12:12">
      <c r="L514" s="316"/>
    </row>
    <row r="515" spans="12:12">
      <c r="L515" s="316"/>
    </row>
    <row r="516" spans="12:12">
      <c r="L516" s="316"/>
    </row>
    <row r="517" spans="12:12">
      <c r="L517" s="316"/>
    </row>
    <row r="518" spans="12:12">
      <c r="L518" s="316"/>
    </row>
    <row r="519" spans="12:12">
      <c r="L519" s="316"/>
    </row>
    <row r="520" spans="12:12">
      <c r="L520" s="316"/>
    </row>
    <row r="521" spans="12:12">
      <c r="L521" s="316"/>
    </row>
    <row r="522" spans="12:12">
      <c r="L522" s="316"/>
    </row>
    <row r="523" spans="12:12">
      <c r="L523" s="316"/>
    </row>
    <row r="524" spans="12:12">
      <c r="L524" s="316"/>
    </row>
    <row r="525" spans="12:12">
      <c r="L525" s="316"/>
    </row>
    <row r="526" spans="12:12">
      <c r="L526" s="316"/>
    </row>
    <row r="527" spans="12:12">
      <c r="L527" s="316"/>
    </row>
    <row r="528" spans="12:12">
      <c r="L528" s="316"/>
    </row>
    <row r="529" spans="12:12">
      <c r="L529" s="316"/>
    </row>
    <row r="530" spans="12:12">
      <c r="L530" s="316"/>
    </row>
    <row r="531" spans="12:12">
      <c r="L531" s="316"/>
    </row>
    <row r="532" spans="12:12">
      <c r="L532" s="316"/>
    </row>
    <row r="533" spans="12:12">
      <c r="L533" s="316"/>
    </row>
    <row r="534" spans="12:12">
      <c r="L534" s="316"/>
    </row>
    <row r="535" spans="12:12">
      <c r="L535" s="316"/>
    </row>
    <row r="536" spans="12:12">
      <c r="L536" s="316"/>
    </row>
    <row r="537" spans="12:12">
      <c r="L537" s="316"/>
    </row>
    <row r="538" spans="12:12">
      <c r="L538" s="316"/>
    </row>
    <row r="539" spans="12:12">
      <c r="L539" s="316"/>
    </row>
    <row r="540" spans="12:12">
      <c r="L540" s="316"/>
    </row>
    <row r="541" spans="12:12">
      <c r="L541" s="316"/>
    </row>
    <row r="542" spans="12:12">
      <c r="L542" s="316"/>
    </row>
    <row r="543" spans="12:12">
      <c r="L543" s="316"/>
    </row>
    <row r="544" spans="12:12">
      <c r="L544" s="316"/>
    </row>
    <row r="545" spans="12:12">
      <c r="L545" s="316"/>
    </row>
    <row r="546" spans="12:12">
      <c r="L546" s="316"/>
    </row>
    <row r="547" spans="12:12">
      <c r="L547" s="316"/>
    </row>
    <row r="548" spans="12:12">
      <c r="L548" s="316"/>
    </row>
    <row r="549" spans="12:12">
      <c r="L549" s="316"/>
    </row>
    <row r="550" spans="12:12">
      <c r="L550" s="316"/>
    </row>
    <row r="551" spans="12:12">
      <c r="L551" s="316"/>
    </row>
    <row r="552" spans="12:12">
      <c r="L552" s="316"/>
    </row>
    <row r="553" spans="12:12">
      <c r="L553" s="316"/>
    </row>
    <row r="554" spans="12:12">
      <c r="L554" s="316"/>
    </row>
    <row r="555" spans="12:12">
      <c r="L555" s="316"/>
    </row>
    <row r="556" spans="12:12">
      <c r="L556" s="316"/>
    </row>
    <row r="557" spans="12:12">
      <c r="L557" s="316"/>
    </row>
    <row r="558" spans="12:12">
      <c r="L558" s="316"/>
    </row>
    <row r="559" spans="12:12">
      <c r="L559" s="316"/>
    </row>
    <row r="560" spans="12:12">
      <c r="L560" s="316"/>
    </row>
    <row r="561" spans="12:12">
      <c r="L561" s="316"/>
    </row>
    <row r="562" spans="12:12">
      <c r="L562" s="316"/>
    </row>
    <row r="563" spans="12:12">
      <c r="L563" s="316"/>
    </row>
    <row r="564" spans="12:12">
      <c r="L564" s="316"/>
    </row>
    <row r="565" spans="12:12">
      <c r="L565" s="316"/>
    </row>
    <row r="566" spans="12:12">
      <c r="L566" s="316"/>
    </row>
    <row r="567" spans="12:12">
      <c r="L567" s="316"/>
    </row>
    <row r="568" spans="12:12">
      <c r="L568" s="316"/>
    </row>
    <row r="569" spans="12:12">
      <c r="L569" s="316"/>
    </row>
    <row r="570" spans="12:12">
      <c r="L570" s="316"/>
    </row>
    <row r="571" spans="12:12">
      <c r="L571" s="316"/>
    </row>
    <row r="572" spans="12:12">
      <c r="L572" s="316"/>
    </row>
    <row r="573" spans="12:12">
      <c r="L573" s="316"/>
    </row>
    <row r="574" spans="12:12">
      <c r="L574" s="316"/>
    </row>
    <row r="575" spans="12:12">
      <c r="L575" s="316"/>
    </row>
    <row r="576" spans="12:12">
      <c r="L576" s="316"/>
    </row>
    <row r="577" spans="12:12">
      <c r="L577" s="316"/>
    </row>
    <row r="578" spans="12:12">
      <c r="L578" s="316"/>
    </row>
    <row r="579" spans="12:12">
      <c r="L579" s="316"/>
    </row>
    <row r="580" spans="12:12">
      <c r="L580" s="316"/>
    </row>
    <row r="581" spans="12:12">
      <c r="L581" s="316"/>
    </row>
    <row r="582" spans="12:12">
      <c r="L582" s="316"/>
    </row>
    <row r="583" spans="12:12">
      <c r="L583" s="316"/>
    </row>
    <row r="584" spans="12:12">
      <c r="L584" s="316"/>
    </row>
    <row r="585" spans="12:12">
      <c r="L585" s="316"/>
    </row>
    <row r="586" spans="12:12">
      <c r="L586" s="316"/>
    </row>
    <row r="587" spans="12:12">
      <c r="L587" s="316"/>
    </row>
    <row r="588" spans="12:12">
      <c r="L588" s="316"/>
    </row>
    <row r="589" spans="12:12">
      <c r="L589" s="316"/>
    </row>
    <row r="590" spans="12:12">
      <c r="L590" s="316"/>
    </row>
    <row r="591" spans="12:12">
      <c r="L591" s="316"/>
    </row>
    <row r="592" spans="12:12">
      <c r="L592" s="316"/>
    </row>
    <row r="593" spans="12:12">
      <c r="L593" s="316"/>
    </row>
    <row r="594" spans="12:12">
      <c r="L594" s="316"/>
    </row>
    <row r="595" spans="12:12">
      <c r="L595" s="316"/>
    </row>
    <row r="596" spans="12:12">
      <c r="L596" s="316"/>
    </row>
    <row r="597" spans="12:12">
      <c r="L597" s="316"/>
    </row>
    <row r="598" spans="12:12">
      <c r="L598" s="316"/>
    </row>
    <row r="599" spans="12:12">
      <c r="L599" s="316"/>
    </row>
    <row r="600" spans="12:12">
      <c r="L600" s="316"/>
    </row>
    <row r="601" spans="12:12">
      <c r="L601" s="316"/>
    </row>
    <row r="602" spans="12:12">
      <c r="L602" s="316"/>
    </row>
    <row r="603" spans="12:12">
      <c r="L603" s="316"/>
    </row>
    <row r="604" spans="12:12">
      <c r="L604" s="316"/>
    </row>
    <row r="605" spans="12:12">
      <c r="L605" s="316"/>
    </row>
    <row r="606" spans="12:12">
      <c r="L606" s="316"/>
    </row>
    <row r="607" spans="12:12">
      <c r="L607" s="316"/>
    </row>
    <row r="608" spans="12:12">
      <c r="L608" s="316"/>
    </row>
    <row r="609" spans="12:12">
      <c r="L609" s="316"/>
    </row>
    <row r="610" spans="12:12">
      <c r="L610" s="316"/>
    </row>
    <row r="611" spans="12:12">
      <c r="L611" s="316"/>
    </row>
    <row r="612" spans="12:12">
      <c r="L612" s="316"/>
    </row>
    <row r="613" spans="12:12">
      <c r="L613" s="316"/>
    </row>
    <row r="614" spans="12:12">
      <c r="L614" s="316"/>
    </row>
    <row r="615" spans="12:12">
      <c r="L615" s="316"/>
    </row>
    <row r="616" spans="12:12">
      <c r="L616" s="316"/>
    </row>
    <row r="617" spans="12:12">
      <c r="L617" s="316"/>
    </row>
    <row r="618" spans="12:12">
      <c r="L618" s="316"/>
    </row>
    <row r="619" spans="12:12">
      <c r="L619" s="316"/>
    </row>
    <row r="620" spans="12:12">
      <c r="L620" s="316"/>
    </row>
    <row r="621" spans="12:12">
      <c r="L621" s="316"/>
    </row>
    <row r="622" spans="12:12">
      <c r="L622" s="316"/>
    </row>
    <row r="623" spans="12:12">
      <c r="L623" s="316"/>
    </row>
    <row r="624" spans="12:12">
      <c r="L624" s="316"/>
    </row>
    <row r="625" spans="12:12">
      <c r="L625" s="316"/>
    </row>
    <row r="626" spans="12:12">
      <c r="L626" s="316"/>
    </row>
    <row r="627" spans="12:12">
      <c r="L627" s="316"/>
    </row>
    <row r="628" spans="12:12">
      <c r="L628" s="316"/>
    </row>
    <row r="629" spans="12:12">
      <c r="L629" s="316"/>
    </row>
    <row r="630" spans="12:12">
      <c r="L630" s="316"/>
    </row>
    <row r="631" spans="12:12">
      <c r="L631" s="316"/>
    </row>
    <row r="632" spans="12:12">
      <c r="L632" s="316"/>
    </row>
    <row r="633" spans="12:12">
      <c r="L633" s="316"/>
    </row>
    <row r="634" spans="12:12">
      <c r="L634" s="316"/>
    </row>
    <row r="635" spans="12:12">
      <c r="L635" s="316"/>
    </row>
    <row r="636" spans="12:12">
      <c r="L636" s="316"/>
    </row>
    <row r="637" spans="12:12">
      <c r="L637" s="316"/>
    </row>
    <row r="638" spans="12:12">
      <c r="L638" s="316"/>
    </row>
    <row r="639" spans="12:12">
      <c r="L639" s="316"/>
    </row>
    <row r="640" spans="12:12">
      <c r="L640" s="316"/>
    </row>
    <row r="641" spans="12:12">
      <c r="L641" s="316"/>
    </row>
    <row r="642" spans="12:12">
      <c r="L642" s="316"/>
    </row>
    <row r="643" spans="12:12">
      <c r="L643" s="316"/>
    </row>
    <row r="644" spans="12:12">
      <c r="L644" s="316"/>
    </row>
    <row r="645" spans="12:12">
      <c r="L645" s="316"/>
    </row>
    <row r="646" spans="12:12">
      <c r="L646" s="316"/>
    </row>
    <row r="647" spans="12:12">
      <c r="L647" s="316"/>
    </row>
    <row r="648" spans="12:12">
      <c r="L648" s="316"/>
    </row>
    <row r="649" spans="12:12">
      <c r="L649" s="316"/>
    </row>
    <row r="650" spans="12:12">
      <c r="L650" s="316"/>
    </row>
    <row r="651" spans="12:12">
      <c r="L651" s="316"/>
    </row>
    <row r="652" spans="12:12">
      <c r="L652" s="316"/>
    </row>
    <row r="653" spans="12:12">
      <c r="L653" s="316"/>
    </row>
    <row r="654" spans="12:12">
      <c r="L654" s="316"/>
    </row>
    <row r="655" spans="12:12">
      <c r="L655" s="316"/>
    </row>
    <row r="656" spans="12:12">
      <c r="L656" s="316"/>
    </row>
    <row r="657" spans="12:12">
      <c r="L657" s="316"/>
    </row>
    <row r="658" spans="12:12">
      <c r="L658" s="316"/>
    </row>
    <row r="659" spans="12:12">
      <c r="L659" s="316"/>
    </row>
    <row r="660" spans="12:12">
      <c r="L660" s="316"/>
    </row>
    <row r="661" spans="12:12">
      <c r="L661" s="316"/>
    </row>
  </sheetData>
  <mergeCells count="234">
    <mergeCell ref="A487:B487"/>
    <mergeCell ref="C487:D487"/>
    <mergeCell ref="E487:F487"/>
    <mergeCell ref="K487:K488"/>
    <mergeCell ref="A488:B488"/>
    <mergeCell ref="C488:D488"/>
    <mergeCell ref="E488:F488"/>
    <mergeCell ref="A489:B489"/>
    <mergeCell ref="C489:K489"/>
    <mergeCell ref="A472:B472"/>
    <mergeCell ref="C472:D472"/>
    <mergeCell ref="E472:F472"/>
    <mergeCell ref="K472:K473"/>
    <mergeCell ref="A473:B473"/>
    <mergeCell ref="C473:D473"/>
    <mergeCell ref="E473:F473"/>
    <mergeCell ref="A474:B474"/>
    <mergeCell ref="C474:K474"/>
    <mergeCell ref="A458:B458"/>
    <mergeCell ref="C458:D458"/>
    <mergeCell ref="E458:F458"/>
    <mergeCell ref="K458:K459"/>
    <mergeCell ref="A459:B459"/>
    <mergeCell ref="C459:D459"/>
    <mergeCell ref="E459:F459"/>
    <mergeCell ref="A460:B460"/>
    <mergeCell ref="C460:K460"/>
    <mergeCell ref="A436:B436"/>
    <mergeCell ref="C436:D436"/>
    <mergeCell ref="E436:F436"/>
    <mergeCell ref="K436:K437"/>
    <mergeCell ref="A437:B437"/>
    <mergeCell ref="C437:D437"/>
    <mergeCell ref="E437:F437"/>
    <mergeCell ref="A438:B438"/>
    <mergeCell ref="C438:K438"/>
    <mergeCell ref="A386:B386"/>
    <mergeCell ref="C386:D386"/>
    <mergeCell ref="E386:F386"/>
    <mergeCell ref="K386:K387"/>
    <mergeCell ref="A387:B387"/>
    <mergeCell ref="C387:D387"/>
    <mergeCell ref="E387:F387"/>
    <mergeCell ref="A388:B388"/>
    <mergeCell ref="C388:K388"/>
    <mergeCell ref="A366:B366"/>
    <mergeCell ref="C366:D366"/>
    <mergeCell ref="E366:F366"/>
    <mergeCell ref="K366:K367"/>
    <mergeCell ref="A367:B367"/>
    <mergeCell ref="C367:D367"/>
    <mergeCell ref="E367:F367"/>
    <mergeCell ref="A368:B368"/>
    <mergeCell ref="C368:K368"/>
    <mergeCell ref="A67:B67"/>
    <mergeCell ref="C67:K67"/>
    <mergeCell ref="A190:B190"/>
    <mergeCell ref="C190:K190"/>
    <mergeCell ref="A245:B245"/>
    <mergeCell ref="C245:D245"/>
    <mergeCell ref="E245:F245"/>
    <mergeCell ref="K245:K246"/>
    <mergeCell ref="A225:B225"/>
    <mergeCell ref="C225:D225"/>
    <mergeCell ref="E225:F225"/>
    <mergeCell ref="K225:K226"/>
    <mergeCell ref="A226:B226"/>
    <mergeCell ref="C226:D226"/>
    <mergeCell ref="E226:F226"/>
    <mergeCell ref="A227:B227"/>
    <mergeCell ref="C227:K227"/>
    <mergeCell ref="A246:B246"/>
    <mergeCell ref="C246:D246"/>
    <mergeCell ref="E246:F246"/>
    <mergeCell ref="A137:B137"/>
    <mergeCell ref="C137:D137"/>
    <mergeCell ref="E137:F137"/>
    <mergeCell ref="K137:K138"/>
    <mergeCell ref="A247:B247"/>
    <mergeCell ref="C247:K247"/>
    <mergeCell ref="A139:B139"/>
    <mergeCell ref="C139:K139"/>
    <mergeCell ref="A188:B188"/>
    <mergeCell ref="C188:D188"/>
    <mergeCell ref="E188:F188"/>
    <mergeCell ref="K188:K189"/>
    <mergeCell ref="A189:B189"/>
    <mergeCell ref="C189:D189"/>
    <mergeCell ref="E189:F189"/>
    <mergeCell ref="A173:B173"/>
    <mergeCell ref="C173:D173"/>
    <mergeCell ref="E173:F173"/>
    <mergeCell ref="K173:K174"/>
    <mergeCell ref="A174:B174"/>
    <mergeCell ref="C174:D174"/>
    <mergeCell ref="E174:F174"/>
    <mergeCell ref="E204:F204"/>
    <mergeCell ref="A205:B205"/>
    <mergeCell ref="C205:K205"/>
    <mergeCell ref="A203:B203"/>
    <mergeCell ref="C203:D203"/>
    <mergeCell ref="E203:F203"/>
    <mergeCell ref="A138:B138"/>
    <mergeCell ref="C138:D138"/>
    <mergeCell ref="E138:F138"/>
    <mergeCell ref="A121:B121"/>
    <mergeCell ref="C121:K121"/>
    <mergeCell ref="A42:B42"/>
    <mergeCell ref="C42:K42"/>
    <mergeCell ref="A119:B119"/>
    <mergeCell ref="C119:D119"/>
    <mergeCell ref="E119:F119"/>
    <mergeCell ref="K119:K120"/>
    <mergeCell ref="A120:B120"/>
    <mergeCell ref="C120:D120"/>
    <mergeCell ref="E120:F120"/>
    <mergeCell ref="A85:B85"/>
    <mergeCell ref="C85:D85"/>
    <mergeCell ref="E85:F85"/>
    <mergeCell ref="K85:K86"/>
    <mergeCell ref="A86:B86"/>
    <mergeCell ref="C86:D86"/>
    <mergeCell ref="E86:F86"/>
    <mergeCell ref="A87:B87"/>
    <mergeCell ref="C87:K87"/>
    <mergeCell ref="K65:K66"/>
    <mergeCell ref="A66:B66"/>
    <mergeCell ref="C66:D66"/>
    <mergeCell ref="A4:B4"/>
    <mergeCell ref="C4:K4"/>
    <mergeCell ref="A40:B40"/>
    <mergeCell ref="C40:D40"/>
    <mergeCell ref="E40:F40"/>
    <mergeCell ref="K40:K41"/>
    <mergeCell ref="A41:B41"/>
    <mergeCell ref="C41:D41"/>
    <mergeCell ref="E41:F41"/>
    <mergeCell ref="E66:F66"/>
    <mergeCell ref="K203:K204"/>
    <mergeCell ref="A204:B204"/>
    <mergeCell ref="C204:D204"/>
    <mergeCell ref="A2:B2"/>
    <mergeCell ref="C2:D2"/>
    <mergeCell ref="E2:F2"/>
    <mergeCell ref="K2:K3"/>
    <mergeCell ref="A3:B3"/>
    <mergeCell ref="C3:D3"/>
    <mergeCell ref="E3:F3"/>
    <mergeCell ref="A175:B175"/>
    <mergeCell ref="C175:K175"/>
    <mergeCell ref="A159:B159"/>
    <mergeCell ref="C159:D159"/>
    <mergeCell ref="E159:F159"/>
    <mergeCell ref="K159:K160"/>
    <mergeCell ref="A160:B160"/>
    <mergeCell ref="C160:D160"/>
    <mergeCell ref="E160:F160"/>
    <mergeCell ref="A161:B161"/>
    <mergeCell ref="C161:K161"/>
    <mergeCell ref="A65:B65"/>
    <mergeCell ref="C65:D65"/>
    <mergeCell ref="E65:F65"/>
    <mergeCell ref="A262:B262"/>
    <mergeCell ref="C262:D262"/>
    <mergeCell ref="E262:F262"/>
    <mergeCell ref="K262:K263"/>
    <mergeCell ref="A263:B263"/>
    <mergeCell ref="C263:D263"/>
    <mergeCell ref="E263:F263"/>
    <mergeCell ref="A264:B264"/>
    <mergeCell ref="C264:K264"/>
    <mergeCell ref="A284:B284"/>
    <mergeCell ref="C284:D284"/>
    <mergeCell ref="E284:F284"/>
    <mergeCell ref="K284:K285"/>
    <mergeCell ref="A285:B285"/>
    <mergeCell ref="C285:D285"/>
    <mergeCell ref="E285:F285"/>
    <mergeCell ref="A286:B286"/>
    <mergeCell ref="C286:K286"/>
    <mergeCell ref="A301:B301"/>
    <mergeCell ref="C301:D301"/>
    <mergeCell ref="E301:F301"/>
    <mergeCell ref="K301:K302"/>
    <mergeCell ref="A302:B302"/>
    <mergeCell ref="C302:D302"/>
    <mergeCell ref="E302:F302"/>
    <mergeCell ref="A303:B303"/>
    <mergeCell ref="C303:K303"/>
    <mergeCell ref="A322:B322"/>
    <mergeCell ref="C322:D322"/>
    <mergeCell ref="E322:F322"/>
    <mergeCell ref="K322:K323"/>
    <mergeCell ref="A323:B323"/>
    <mergeCell ref="C323:D323"/>
    <mergeCell ref="E323:F323"/>
    <mergeCell ref="A324:B324"/>
    <mergeCell ref="C324:K324"/>
    <mergeCell ref="A336:B336"/>
    <mergeCell ref="C336:D336"/>
    <mergeCell ref="E336:F336"/>
    <mergeCell ref="K336:K337"/>
    <mergeCell ref="A337:B337"/>
    <mergeCell ref="C337:D337"/>
    <mergeCell ref="E337:F337"/>
    <mergeCell ref="A338:B338"/>
    <mergeCell ref="C338:K338"/>
    <mergeCell ref="A351:B351"/>
    <mergeCell ref="C351:D351"/>
    <mergeCell ref="E351:F351"/>
    <mergeCell ref="K351:K352"/>
    <mergeCell ref="A352:B352"/>
    <mergeCell ref="C352:D352"/>
    <mergeCell ref="E352:F352"/>
    <mergeCell ref="A353:B353"/>
    <mergeCell ref="C353:K353"/>
    <mergeCell ref="A401:B401"/>
    <mergeCell ref="C401:D401"/>
    <mergeCell ref="E401:F401"/>
    <mergeCell ref="K401:K402"/>
    <mergeCell ref="A402:B402"/>
    <mergeCell ref="C402:D402"/>
    <mergeCell ref="E402:F402"/>
    <mergeCell ref="A403:B403"/>
    <mergeCell ref="C403:K403"/>
    <mergeCell ref="A421:B421"/>
    <mergeCell ref="C421:D421"/>
    <mergeCell ref="E421:F421"/>
    <mergeCell ref="K421:K422"/>
    <mergeCell ref="A422:B422"/>
    <mergeCell ref="C422:D422"/>
    <mergeCell ref="E422:F422"/>
    <mergeCell ref="A423:B423"/>
    <mergeCell ref="C423:K423"/>
  </mergeCells>
  <phoneticPr fontId="1" type="noConversion"/>
  <dataValidations count="1">
    <dataValidation type="list" allowBlank="1" showInputMessage="1" showErrorMessage="1" sqref="D464:D469 D478:D484 D493:D499 D442:D455 D268:D281 D290:D298 D165:D170 D251:D259 D209:D222 D143:D156 D125:D134 D194:D200 D179:D185 D71:D82 D427:D433 D392:D398 D372:D383 D357:D363 D307:D319 D342:D348 D328:D333 D407:D418 D46:D62 D8:D37 D231:D242 D91:D116">
      <formula1>"INT,CHAR,NVARCHAR,VARCHAR,TEXT,NUMERIC,DECIMAL,DATE,DATETIME"</formula1>
    </dataValidation>
  </dataValidation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dimension ref="A1:AD192"/>
  <sheetViews>
    <sheetView topLeftCell="A85" workbookViewId="0">
      <selection activeCell="K118" sqref="K118:K119"/>
    </sheetView>
  </sheetViews>
  <sheetFormatPr defaultRowHeight="13.5"/>
  <cols>
    <col min="1" max="1" width="4.75" bestFit="1" customWidth="1"/>
    <col min="2" max="2" width="16.25" customWidth="1"/>
    <col min="3" max="3" width="17.125" bestFit="1" customWidth="1"/>
    <col min="4" max="4" width="9.5" bestFit="1" customWidth="1"/>
    <col min="5" max="6" width="4.75" bestFit="1" customWidth="1"/>
    <col min="7" max="7" width="9.375" bestFit="1" customWidth="1"/>
    <col min="8" max="9" width="4.75" bestFit="1" customWidth="1"/>
    <col min="10" max="10" width="8.5" bestFit="1" customWidth="1"/>
    <col min="11" max="11" width="43" bestFit="1" customWidth="1"/>
    <col min="12" max="12" width="89.5" customWidth="1"/>
  </cols>
  <sheetData>
    <row r="1" spans="1:30" s="53" customFormat="1">
      <c r="A1" s="539" t="s">
        <v>87</v>
      </c>
      <c r="B1" s="540"/>
      <c r="C1" s="553" t="s">
        <v>378</v>
      </c>
      <c r="D1" s="554"/>
      <c r="E1" s="539" t="s">
        <v>88</v>
      </c>
      <c r="F1" s="540"/>
      <c r="G1" s="115"/>
      <c r="H1" s="115"/>
      <c r="I1" s="115"/>
      <c r="J1" s="115"/>
      <c r="K1" s="555" t="s">
        <v>2551</v>
      </c>
      <c r="L1" s="28" t="str">
        <f>"/*"&amp;C2&amp;"*/"</f>
        <v>/*信息单元表*/</v>
      </c>
      <c r="M1" s="28"/>
      <c r="N1" s="28"/>
      <c r="O1" s="28"/>
      <c r="P1" s="28"/>
      <c r="Q1" s="28"/>
      <c r="R1" s="28"/>
      <c r="S1" s="28"/>
      <c r="T1" s="28"/>
      <c r="U1" s="28"/>
      <c r="V1" s="28"/>
      <c r="W1" s="28"/>
      <c r="X1" s="28"/>
      <c r="Y1" s="28"/>
      <c r="Z1" s="28"/>
      <c r="AA1" s="28"/>
      <c r="AB1" s="28"/>
      <c r="AC1" s="28"/>
      <c r="AD1" s="28"/>
    </row>
    <row r="2" spans="1:30" s="53" customFormat="1">
      <c r="A2" s="539" t="s">
        <v>0</v>
      </c>
      <c r="B2" s="540"/>
      <c r="C2" s="553" t="s">
        <v>707</v>
      </c>
      <c r="D2" s="554"/>
      <c r="E2" s="539" t="s">
        <v>89</v>
      </c>
      <c r="F2" s="540"/>
      <c r="G2" s="115"/>
      <c r="H2" s="115"/>
      <c r="I2" s="115"/>
      <c r="J2" s="115"/>
      <c r="K2" s="556"/>
      <c r="L2" s="28" t="str">
        <f>"/*"&amp;C3&amp;"*/"</f>
        <v>/**/</v>
      </c>
      <c r="M2" s="28"/>
      <c r="N2" s="28"/>
      <c r="O2" s="28"/>
      <c r="P2" s="28"/>
      <c r="Q2" s="28"/>
      <c r="R2" s="28"/>
      <c r="S2" s="28"/>
      <c r="T2" s="28"/>
      <c r="U2" s="28"/>
      <c r="V2" s="28"/>
      <c r="W2" s="28"/>
      <c r="X2" s="28"/>
      <c r="Y2" s="28"/>
      <c r="Z2" s="28"/>
      <c r="AA2" s="28"/>
      <c r="AB2" s="28"/>
      <c r="AC2" s="28"/>
      <c r="AD2" s="28"/>
    </row>
    <row r="3" spans="1:30" s="53" customFormat="1">
      <c r="A3" s="539" t="s">
        <v>1</v>
      </c>
      <c r="B3" s="540"/>
      <c r="C3" s="546"/>
      <c r="D3" s="547"/>
      <c r="E3" s="547"/>
      <c r="F3" s="547"/>
      <c r="G3" s="547"/>
      <c r="H3" s="547"/>
      <c r="I3" s="547"/>
      <c r="J3" s="547"/>
      <c r="K3" s="548"/>
      <c r="L3" s="54" t="str">
        <f>"if exists (select * from sysobjects where id = object_id(N'["&amp;K1&amp;"]') and OBJECTPROPERTY(id, N'IsUserTable')= 1)"</f>
        <v>if exists (select * from sysobjects where id = object_id(N'[LZ_INFO_UNIT]') and OBJECTPROPERTY(id, N'IsUserTable')= 1)</v>
      </c>
      <c r="M3" s="28"/>
      <c r="N3" s="28"/>
      <c r="O3" s="28"/>
      <c r="P3" s="28"/>
      <c r="Q3" s="28"/>
      <c r="R3" s="28"/>
      <c r="S3" s="28"/>
      <c r="T3" s="28"/>
      <c r="U3" s="28"/>
      <c r="V3" s="28"/>
      <c r="W3" s="28"/>
      <c r="X3" s="28"/>
      <c r="Y3" s="28"/>
      <c r="Z3" s="28"/>
      <c r="AA3" s="28"/>
      <c r="AB3" s="28"/>
      <c r="AC3" s="28"/>
      <c r="AD3" s="28"/>
    </row>
    <row r="4" spans="1:30" s="53" customFormat="1">
      <c r="A4" s="111"/>
      <c r="B4" s="112"/>
      <c r="C4" s="113"/>
      <c r="D4" s="113"/>
      <c r="E4" s="113"/>
      <c r="F4" s="113"/>
      <c r="G4" s="113"/>
      <c r="H4" s="113"/>
      <c r="I4" s="113"/>
      <c r="J4" s="114"/>
      <c r="K4" s="113"/>
      <c r="L4" s="54" t="str">
        <f>"DROP TABLE "&amp;K1</f>
        <v>DROP TABLE LZ_INFO_UNIT</v>
      </c>
      <c r="M4" s="28"/>
      <c r="N4" s="28"/>
      <c r="O4" s="28"/>
      <c r="P4" s="28"/>
      <c r="Q4" s="28"/>
      <c r="R4" s="28"/>
      <c r="S4" s="28"/>
      <c r="T4" s="28"/>
      <c r="U4" s="28"/>
      <c r="V4" s="28"/>
      <c r="W4" s="28"/>
      <c r="X4" s="28"/>
      <c r="Y4" s="28"/>
      <c r="Z4" s="28"/>
      <c r="AA4" s="28"/>
      <c r="AB4" s="28"/>
      <c r="AC4" s="28"/>
      <c r="AD4" s="28"/>
    </row>
    <row r="5" spans="1:30" s="53" customFormat="1">
      <c r="A5" s="1"/>
      <c r="B5" s="1"/>
      <c r="C5" s="1"/>
      <c r="D5" s="2"/>
      <c r="E5" s="1"/>
      <c r="F5" s="1"/>
      <c r="G5" s="1"/>
      <c r="H5" s="1"/>
      <c r="I5" s="1"/>
      <c r="J5" s="50"/>
      <c r="K5" s="1"/>
      <c r="L5" s="53" t="str">
        <f>"GO "</f>
        <v xml:space="preserve">GO </v>
      </c>
      <c r="M5" s="28"/>
      <c r="N5" s="28"/>
      <c r="O5" s="28"/>
      <c r="P5" s="28"/>
      <c r="Q5" s="28"/>
      <c r="R5" s="28"/>
      <c r="S5" s="28"/>
      <c r="T5" s="28"/>
      <c r="U5" s="28"/>
      <c r="V5" s="28"/>
      <c r="W5" s="28"/>
      <c r="X5" s="28"/>
      <c r="Y5" s="28"/>
      <c r="Z5" s="28"/>
      <c r="AA5" s="28"/>
      <c r="AB5" s="28"/>
      <c r="AC5" s="28"/>
      <c r="AD5" s="28"/>
    </row>
    <row r="6" spans="1:30" s="53" customFormat="1">
      <c r="A6" s="3" t="s">
        <v>2</v>
      </c>
      <c r="B6" s="3" t="s">
        <v>90</v>
      </c>
      <c r="C6" s="3" t="s">
        <v>91</v>
      </c>
      <c r="D6" s="3" t="s">
        <v>3</v>
      </c>
      <c r="E6" s="3" t="s">
        <v>4</v>
      </c>
      <c r="F6" s="3" t="s">
        <v>97</v>
      </c>
      <c r="G6" s="3" t="s">
        <v>234</v>
      </c>
      <c r="H6" s="3" t="s">
        <v>297</v>
      </c>
      <c r="I6" s="3" t="s">
        <v>233</v>
      </c>
      <c r="J6" s="51" t="s">
        <v>92</v>
      </c>
      <c r="K6" s="3" t="s">
        <v>93</v>
      </c>
      <c r="L6" s="28" t="str">
        <f>"CREATE TABLE "&amp;K1&amp;"("</f>
        <v>CREATE TABLE LZ_INFO_UNIT(</v>
      </c>
      <c r="M6" s="28"/>
      <c r="N6" s="28"/>
      <c r="O6" s="28"/>
      <c r="P6" s="28"/>
      <c r="Q6" s="28"/>
      <c r="R6" s="28"/>
      <c r="S6" s="28"/>
      <c r="T6" s="28"/>
      <c r="U6" s="28"/>
      <c r="V6" s="28"/>
      <c r="W6" s="28"/>
      <c r="X6" s="28"/>
      <c r="Y6" s="28"/>
      <c r="Z6" s="28"/>
      <c r="AA6" s="28"/>
      <c r="AB6" s="28"/>
      <c r="AC6" s="28"/>
      <c r="AD6" s="28"/>
    </row>
    <row r="7" spans="1:30" s="53" customFormat="1">
      <c r="A7" s="4">
        <v>1</v>
      </c>
      <c r="B7" s="52" t="s">
        <v>350</v>
      </c>
      <c r="C7" s="12" t="s">
        <v>1245</v>
      </c>
      <c r="D7" s="5" t="s">
        <v>120</v>
      </c>
      <c r="E7" s="26"/>
      <c r="F7" s="12" t="s">
        <v>101</v>
      </c>
      <c r="G7" s="12"/>
      <c r="H7" s="12"/>
      <c r="I7" s="12" t="s">
        <v>236</v>
      </c>
      <c r="J7" s="94" t="s">
        <v>149</v>
      </c>
      <c r="K7" s="45"/>
      <c r="L7" s="152" t="str">
        <f t="shared" ref="L7:L15" ca="1" si="0">C7&amp;" "&amp;D7&amp;IF(OR(D7="DATETIME",D7="INT",D7="DATE",D7="TEXT"),E7,"("&amp;E7&amp;")")&amp;" "&amp;" "&amp;H7&amp;" "&amp;J7&amp;IF(G7&lt;&gt;""," default "&amp;G7&amp;" ","")&amp;IF(I7&lt;&gt;""," identity("&amp;I7&amp;") ","")&amp;IF(OFFSET(C7,1,0,1,1)="","",",")</f>
        <v>IFU_ID INT   not null identity(1,1) ,</v>
      </c>
      <c r="M7" s="28"/>
      <c r="N7" s="28"/>
      <c r="O7" s="28"/>
      <c r="P7" s="28"/>
      <c r="Q7" s="28"/>
      <c r="R7" s="28"/>
      <c r="S7" s="28"/>
      <c r="T7" s="28"/>
      <c r="U7" s="28"/>
      <c r="V7" s="28"/>
      <c r="W7" s="28"/>
      <c r="X7" s="28"/>
      <c r="Y7" s="28"/>
      <c r="Z7" s="28"/>
      <c r="AA7" s="28"/>
      <c r="AB7" s="28"/>
      <c r="AC7" s="28"/>
      <c r="AD7" s="28"/>
    </row>
    <row r="8" spans="1:30" s="53" customFormat="1" ht="14.25" customHeight="1">
      <c r="A8" s="4">
        <v>2</v>
      </c>
      <c r="B8" s="52" t="s">
        <v>718</v>
      </c>
      <c r="C8" s="12" t="s">
        <v>2552</v>
      </c>
      <c r="D8" s="12" t="s">
        <v>723</v>
      </c>
      <c r="E8" s="12">
        <v>80</v>
      </c>
      <c r="F8" s="12"/>
      <c r="G8" s="12"/>
      <c r="H8" s="12"/>
      <c r="I8" s="12"/>
      <c r="J8" s="94"/>
      <c r="K8" s="45"/>
      <c r="L8" s="152" t="str">
        <f t="shared" ca="1" si="0"/>
        <v>IFU_NAME NVARCHAR(80)   ,</v>
      </c>
      <c r="M8" s="28"/>
      <c r="N8" s="28"/>
      <c r="O8" s="28"/>
      <c r="P8" s="28"/>
      <c r="Q8" s="28"/>
      <c r="R8" s="28"/>
      <c r="S8" s="28"/>
      <c r="T8" s="28"/>
      <c r="U8" s="28"/>
      <c r="V8" s="28"/>
      <c r="W8" s="28"/>
      <c r="X8" s="28"/>
      <c r="Y8" s="28"/>
      <c r="Z8" s="28"/>
      <c r="AA8" s="28"/>
      <c r="AB8" s="28"/>
      <c r="AC8" s="28"/>
      <c r="AD8" s="28"/>
    </row>
    <row r="9" spans="1:30" s="53" customFormat="1" ht="14.25" customHeight="1">
      <c r="A9" s="4">
        <v>3</v>
      </c>
      <c r="B9" s="52" t="s">
        <v>744</v>
      </c>
      <c r="C9" s="12" t="s">
        <v>748</v>
      </c>
      <c r="D9" s="12" t="s">
        <v>745</v>
      </c>
      <c r="E9" s="12"/>
      <c r="F9" s="12"/>
      <c r="G9" s="12"/>
      <c r="H9" s="12"/>
      <c r="I9" s="12"/>
      <c r="J9" s="94"/>
      <c r="K9" s="45"/>
      <c r="L9" s="152" t="str">
        <f t="shared" ca="1" si="0"/>
        <v>IFU_PRODUCT_ID INT   ,</v>
      </c>
      <c r="M9" s="28"/>
      <c r="N9" s="28"/>
      <c r="O9" s="28"/>
      <c r="P9" s="28"/>
      <c r="Q9" s="28"/>
      <c r="R9" s="28"/>
      <c r="S9" s="28"/>
      <c r="T9" s="28"/>
      <c r="U9" s="28"/>
      <c r="V9" s="28"/>
      <c r="W9" s="28"/>
      <c r="X9" s="28"/>
      <c r="Y9" s="28"/>
      <c r="Z9" s="28"/>
      <c r="AA9" s="28"/>
      <c r="AB9" s="28"/>
      <c r="AC9" s="28"/>
      <c r="AD9" s="28"/>
    </row>
    <row r="10" spans="1:30" s="53" customFormat="1" ht="14.25" customHeight="1">
      <c r="A10" s="4">
        <v>4</v>
      </c>
      <c r="B10" s="52" t="s">
        <v>719</v>
      </c>
      <c r="C10" s="12" t="s">
        <v>721</v>
      </c>
      <c r="D10" s="12" t="s">
        <v>724</v>
      </c>
      <c r="E10" s="12"/>
      <c r="F10" s="12"/>
      <c r="G10" s="12"/>
      <c r="H10" s="12"/>
      <c r="I10" s="12"/>
      <c r="J10" s="94"/>
      <c r="K10" s="45"/>
      <c r="L10" s="152" t="str">
        <f t="shared" ca="1" si="0"/>
        <v>IFU_FREQUENCY INT   ,</v>
      </c>
      <c r="M10" s="28"/>
      <c r="N10" s="28"/>
      <c r="O10" s="28"/>
      <c r="P10" s="28"/>
      <c r="Q10" s="28"/>
      <c r="R10" s="28"/>
      <c r="S10" s="28"/>
      <c r="T10" s="28"/>
      <c r="U10" s="28"/>
      <c r="V10" s="28"/>
      <c r="W10" s="28"/>
      <c r="X10" s="28"/>
      <c r="Y10" s="28"/>
      <c r="Z10" s="28"/>
      <c r="AA10" s="28"/>
      <c r="AB10" s="28"/>
      <c r="AC10" s="28"/>
      <c r="AD10" s="28"/>
    </row>
    <row r="11" spans="1:30" s="53" customFormat="1">
      <c r="A11" s="4">
        <v>5</v>
      </c>
      <c r="B11" s="65" t="s">
        <v>720</v>
      </c>
      <c r="C11" s="116" t="s">
        <v>722</v>
      </c>
      <c r="D11" s="116" t="s">
        <v>723</v>
      </c>
      <c r="E11" s="116">
        <v>20</v>
      </c>
      <c r="F11" s="116"/>
      <c r="G11" s="116"/>
      <c r="H11" s="116"/>
      <c r="I11" s="116"/>
      <c r="J11" s="117"/>
      <c r="K11" s="118" t="s">
        <v>1268</v>
      </c>
      <c r="L11" s="152" t="str">
        <f t="shared" ca="1" si="0"/>
        <v>IFU_FRE_UNIT NVARCHAR(20)   ,</v>
      </c>
      <c r="M11" s="28"/>
      <c r="N11" s="28"/>
      <c r="O11" s="28"/>
      <c r="P11" s="28"/>
      <c r="Q11" s="28"/>
      <c r="R11" s="28"/>
      <c r="S11" s="28"/>
      <c r="T11" s="28"/>
      <c r="U11" s="28"/>
      <c r="V11" s="28"/>
      <c r="W11" s="28"/>
      <c r="X11" s="28"/>
      <c r="Y11" s="28"/>
      <c r="Z11" s="28"/>
      <c r="AA11" s="28"/>
      <c r="AB11" s="28"/>
      <c r="AC11" s="28"/>
      <c r="AD11" s="28"/>
    </row>
    <row r="12" spans="1:30" s="53" customFormat="1">
      <c r="A12" s="4">
        <v>6</v>
      </c>
      <c r="B12" s="12" t="s">
        <v>736</v>
      </c>
      <c r="C12" s="12" t="s">
        <v>737</v>
      </c>
      <c r="D12" s="12" t="s">
        <v>723</v>
      </c>
      <c r="E12" s="12">
        <v>20</v>
      </c>
      <c r="F12" s="12"/>
      <c r="G12" s="12"/>
      <c r="H12" s="12"/>
      <c r="I12" s="12"/>
      <c r="J12" s="12"/>
      <c r="K12" s="45"/>
      <c r="L12" s="152" t="str">
        <f t="shared" ca="1" si="0"/>
        <v>IFU_STATUS NVARCHAR(20)   ,</v>
      </c>
      <c r="M12" s="28"/>
      <c r="N12" s="28"/>
      <c r="O12" s="28"/>
      <c r="P12" s="28"/>
      <c r="Q12" s="28"/>
      <c r="R12" s="28"/>
      <c r="S12" s="28"/>
      <c r="T12" s="28"/>
      <c r="U12" s="28"/>
      <c r="V12" s="28"/>
      <c r="W12" s="28"/>
      <c r="X12" s="28"/>
      <c r="Y12" s="28"/>
      <c r="Z12" s="28"/>
      <c r="AA12" s="28"/>
      <c r="AB12" s="28"/>
      <c r="AC12" s="28"/>
      <c r="AD12" s="28"/>
    </row>
    <row r="13" spans="1:30" s="53" customFormat="1">
      <c r="A13" s="4">
        <v>7</v>
      </c>
      <c r="B13" s="12" t="s">
        <v>746</v>
      </c>
      <c r="C13" s="12" t="s">
        <v>747</v>
      </c>
      <c r="D13" s="12" t="s">
        <v>301</v>
      </c>
      <c r="E13" s="12">
        <v>200</v>
      </c>
      <c r="F13" s="12"/>
      <c r="G13" s="12"/>
      <c r="H13" s="12"/>
      <c r="I13" s="12"/>
      <c r="J13" s="12"/>
      <c r="K13" s="45"/>
      <c r="L13" s="152" t="str">
        <f t="shared" ca="1" si="0"/>
        <v>IFU_REMARK NVARCHAR(200)   ,</v>
      </c>
      <c r="M13" s="28"/>
      <c r="N13" s="28"/>
      <c r="O13" s="28"/>
      <c r="P13" s="28"/>
      <c r="Q13" s="28"/>
      <c r="R13" s="28"/>
      <c r="S13" s="28"/>
      <c r="T13" s="28"/>
      <c r="U13" s="28"/>
      <c r="V13" s="28"/>
      <c r="W13" s="28"/>
      <c r="X13" s="28"/>
      <c r="Y13" s="28"/>
      <c r="Z13" s="28"/>
      <c r="AA13" s="28"/>
      <c r="AB13" s="28"/>
      <c r="AC13" s="28"/>
      <c r="AD13" s="28"/>
    </row>
    <row r="14" spans="1:30" s="53" customFormat="1">
      <c r="A14" s="4">
        <v>8</v>
      </c>
      <c r="B14" s="12" t="s">
        <v>133</v>
      </c>
      <c r="C14" s="12" t="s">
        <v>712</v>
      </c>
      <c r="D14" s="12" t="s">
        <v>998</v>
      </c>
      <c r="E14" s="12"/>
      <c r="F14" s="12"/>
      <c r="G14" s="92"/>
      <c r="H14" s="92"/>
      <c r="I14" s="12"/>
      <c r="J14" s="12"/>
      <c r="K14" s="12"/>
      <c r="L14" s="152" t="str">
        <f t="shared" ca="1" si="0"/>
        <v>IFU_REGISTOR INT   ,</v>
      </c>
      <c r="M14" s="28"/>
      <c r="N14" s="28"/>
      <c r="O14" s="28"/>
      <c r="P14" s="28"/>
      <c r="Q14" s="28"/>
      <c r="R14" s="28"/>
      <c r="S14" s="28"/>
      <c r="T14" s="28"/>
      <c r="U14" s="28"/>
      <c r="V14" s="28"/>
      <c r="W14" s="28"/>
      <c r="X14" s="28"/>
      <c r="Y14" s="28"/>
      <c r="Z14" s="28"/>
      <c r="AA14" s="28"/>
      <c r="AB14" s="28"/>
      <c r="AC14" s="28"/>
      <c r="AD14" s="28"/>
    </row>
    <row r="15" spans="1:30" s="53" customFormat="1">
      <c r="A15" s="4">
        <v>9</v>
      </c>
      <c r="B15" s="12" t="s">
        <v>134</v>
      </c>
      <c r="C15" s="12" t="s">
        <v>713</v>
      </c>
      <c r="D15" s="12" t="s">
        <v>112</v>
      </c>
      <c r="E15" s="12"/>
      <c r="F15" s="12"/>
      <c r="G15" s="92" t="s">
        <v>235</v>
      </c>
      <c r="H15" s="92"/>
      <c r="I15" s="12"/>
      <c r="J15" s="12" t="s">
        <v>149</v>
      </c>
      <c r="K15" s="12"/>
      <c r="L15" s="152" t="str">
        <f t="shared" ca="1" si="0"/>
        <v xml:space="preserve">IFU_REGIST_DATE DATETIME   not null default GETDATE() </v>
      </c>
      <c r="M15" s="28"/>
      <c r="N15" s="28"/>
      <c r="O15" s="28"/>
      <c r="P15" s="28"/>
      <c r="Q15" s="28"/>
      <c r="R15" s="28"/>
      <c r="S15" s="28"/>
      <c r="T15" s="28"/>
      <c r="U15" s="28"/>
      <c r="V15" s="28"/>
      <c r="W15" s="28"/>
      <c r="X15" s="28"/>
      <c r="Y15" s="28"/>
      <c r="Z15" s="28"/>
      <c r="AA15" s="28"/>
      <c r="AB15" s="28"/>
      <c r="AC15" s="28"/>
      <c r="AD15" s="28"/>
    </row>
    <row r="16" spans="1:30">
      <c r="L16" t="str">
        <f ca="1">"PRIMARY KEY("&amp;IF(OFFSET(C7,0,3,1,1)="PK",C7&amp;IF(OFFSET(C7,1,3,1,1)="","",","),"")&amp;IF(OFFSET(C7,1,3,1,1)="PK",OFFSET(C7,1,0,1,1)&amp;IF(OFFSET(C7,1,0,1,1)="",",",""),"")&amp;"));"</f>
        <v>PRIMARY KEY(IFU_ID));</v>
      </c>
    </row>
    <row r="17" spans="1:30" ht="14.25" customHeight="1">
      <c r="L17" s="28" t="s">
        <v>232</v>
      </c>
    </row>
    <row r="18" spans="1:30" s="53" customFormat="1">
      <c r="A18" s="539" t="s">
        <v>87</v>
      </c>
      <c r="B18" s="540"/>
      <c r="C18" s="553" t="s">
        <v>2537</v>
      </c>
      <c r="D18" s="554"/>
      <c r="E18" s="539" t="s">
        <v>88</v>
      </c>
      <c r="F18" s="540"/>
      <c r="G18" s="115"/>
      <c r="H18" s="115"/>
      <c r="I18" s="115"/>
      <c r="J18" s="115"/>
      <c r="K18" s="555" t="s">
        <v>2548</v>
      </c>
      <c r="L18" s="28" t="str">
        <f>"/*"&amp;C19&amp;"*/"</f>
        <v>/*资讯模板表*/</v>
      </c>
      <c r="M18" s="28"/>
      <c r="N18" s="28"/>
      <c r="O18" s="28"/>
      <c r="P18" s="28"/>
      <c r="Q18" s="28"/>
      <c r="R18" s="28"/>
      <c r="S18" s="28"/>
      <c r="T18" s="28"/>
      <c r="U18" s="28"/>
      <c r="V18" s="28"/>
      <c r="W18" s="28"/>
      <c r="X18" s="28"/>
      <c r="Y18" s="28"/>
      <c r="Z18" s="28"/>
      <c r="AA18" s="28"/>
      <c r="AB18" s="28"/>
      <c r="AC18" s="28"/>
      <c r="AD18" s="28"/>
    </row>
    <row r="19" spans="1:30" s="53" customFormat="1">
      <c r="A19" s="539" t="s">
        <v>0</v>
      </c>
      <c r="B19" s="540"/>
      <c r="C19" s="553" t="s">
        <v>1240</v>
      </c>
      <c r="D19" s="554"/>
      <c r="E19" s="539" t="s">
        <v>89</v>
      </c>
      <c r="F19" s="540"/>
      <c r="G19" s="115"/>
      <c r="H19" s="115"/>
      <c r="I19" s="115"/>
      <c r="J19" s="115"/>
      <c r="K19" s="556"/>
      <c r="L19" s="28" t="str">
        <f>"/*"&amp;C20&amp;"*/"</f>
        <v>/**/</v>
      </c>
      <c r="M19" s="28"/>
      <c r="N19" s="28"/>
      <c r="O19" s="28"/>
      <c r="P19" s="28"/>
      <c r="Q19" s="28"/>
      <c r="R19" s="28"/>
      <c r="S19" s="28"/>
      <c r="T19" s="28"/>
      <c r="U19" s="28"/>
      <c r="V19" s="28"/>
      <c r="W19" s="28"/>
      <c r="X19" s="28"/>
      <c r="Y19" s="28"/>
      <c r="Z19" s="28"/>
      <c r="AA19" s="28"/>
      <c r="AB19" s="28"/>
      <c r="AC19" s="28"/>
      <c r="AD19" s="28"/>
    </row>
    <row r="20" spans="1:30" s="53" customFormat="1">
      <c r="A20" s="539" t="s">
        <v>1</v>
      </c>
      <c r="B20" s="540"/>
      <c r="C20" s="546"/>
      <c r="D20" s="547"/>
      <c r="E20" s="547"/>
      <c r="F20" s="547"/>
      <c r="G20" s="547"/>
      <c r="H20" s="547"/>
      <c r="I20" s="547"/>
      <c r="J20" s="547"/>
      <c r="K20" s="548"/>
      <c r="L20" s="54" t="str">
        <f>"if exists (select * from sysobjects where id = object_id(N'["&amp;K18&amp;"]') and OBJECTPROPERTY(id, N'IsUserTable')= 1)"</f>
        <v>if exists (select * from sysobjects where id = object_id(N'[LZ_NEWS_EDIT_TEMPLATE]') and OBJECTPROPERTY(id, N'IsUserTable')= 1)</v>
      </c>
      <c r="M20" s="28"/>
      <c r="N20" s="28"/>
      <c r="O20" s="28"/>
      <c r="P20" s="28"/>
      <c r="Q20" s="28"/>
      <c r="R20" s="28"/>
      <c r="S20" s="28"/>
      <c r="T20" s="28"/>
      <c r="U20" s="28"/>
      <c r="V20" s="28"/>
      <c r="W20" s="28"/>
      <c r="X20" s="28"/>
      <c r="Y20" s="28"/>
      <c r="Z20" s="28"/>
      <c r="AA20" s="28"/>
      <c r="AB20" s="28"/>
      <c r="AC20" s="28"/>
      <c r="AD20" s="28"/>
    </row>
    <row r="21" spans="1:30" s="53" customFormat="1">
      <c r="A21" s="111"/>
      <c r="B21" s="112"/>
      <c r="C21" s="113"/>
      <c r="D21" s="113"/>
      <c r="E21" s="113"/>
      <c r="F21" s="113"/>
      <c r="G21" s="113"/>
      <c r="H21" s="113"/>
      <c r="I21" s="113"/>
      <c r="J21" s="114"/>
      <c r="K21" s="113"/>
      <c r="L21" s="54" t="str">
        <f>"DROP TABLE "&amp;K18</f>
        <v>DROP TABLE LZ_NEWS_EDIT_TEMPLATE</v>
      </c>
      <c r="M21" s="28"/>
      <c r="N21" s="28"/>
      <c r="O21" s="28"/>
      <c r="P21" s="28"/>
      <c r="Q21" s="28"/>
      <c r="R21" s="28"/>
      <c r="S21" s="28"/>
      <c r="T21" s="28"/>
      <c r="U21" s="28"/>
      <c r="V21" s="28"/>
      <c r="W21" s="28"/>
      <c r="X21" s="28"/>
      <c r="Y21" s="28"/>
      <c r="Z21" s="28"/>
      <c r="AA21" s="28"/>
      <c r="AB21" s="28"/>
      <c r="AC21" s="28"/>
      <c r="AD21" s="28"/>
    </row>
    <row r="22" spans="1:30" s="53" customFormat="1">
      <c r="A22" s="1"/>
      <c r="B22" s="1"/>
      <c r="C22" s="1"/>
      <c r="D22" s="2"/>
      <c r="E22" s="1"/>
      <c r="F22" s="1"/>
      <c r="G22" s="1"/>
      <c r="H22" s="1"/>
      <c r="I22" s="1"/>
      <c r="J22" s="50"/>
      <c r="K22" s="1"/>
      <c r="L22" s="53" t="str">
        <f>"GO "</f>
        <v xml:space="preserve">GO </v>
      </c>
      <c r="M22" s="28"/>
      <c r="N22" s="28"/>
      <c r="O22" s="28"/>
      <c r="P22" s="28"/>
      <c r="Q22" s="28"/>
      <c r="R22" s="28"/>
      <c r="S22" s="28"/>
      <c r="T22" s="28"/>
      <c r="U22" s="28"/>
      <c r="V22" s="28"/>
      <c r="W22" s="28"/>
      <c r="X22" s="28"/>
      <c r="Y22" s="28"/>
      <c r="Z22" s="28"/>
      <c r="AA22" s="28"/>
      <c r="AB22" s="28"/>
      <c r="AC22" s="28"/>
      <c r="AD22" s="28"/>
    </row>
    <row r="23" spans="1:30" s="53" customFormat="1">
      <c r="A23" s="3" t="s">
        <v>2</v>
      </c>
      <c r="B23" s="3" t="s">
        <v>90</v>
      </c>
      <c r="C23" s="3" t="s">
        <v>91</v>
      </c>
      <c r="D23" s="3" t="s">
        <v>3</v>
      </c>
      <c r="E23" s="3" t="s">
        <v>4</v>
      </c>
      <c r="F23" s="3" t="s">
        <v>97</v>
      </c>
      <c r="G23" s="3" t="s">
        <v>234</v>
      </c>
      <c r="H23" s="3" t="s">
        <v>297</v>
      </c>
      <c r="I23" s="3" t="s">
        <v>233</v>
      </c>
      <c r="J23" s="51" t="s">
        <v>92</v>
      </c>
      <c r="K23" s="3" t="s">
        <v>93</v>
      </c>
      <c r="L23" s="28" t="str">
        <f>"CREATE TABLE "&amp;K18&amp;"("</f>
        <v>CREATE TABLE LZ_NEWS_EDIT_TEMPLATE(</v>
      </c>
      <c r="M23" s="28"/>
      <c r="N23" s="28"/>
      <c r="O23" s="28"/>
      <c r="P23" s="28"/>
      <c r="Q23" s="28"/>
      <c r="R23" s="28"/>
      <c r="S23" s="28"/>
      <c r="T23" s="28"/>
      <c r="U23" s="28"/>
      <c r="V23" s="28"/>
      <c r="W23" s="28"/>
      <c r="X23" s="28"/>
      <c r="Y23" s="28"/>
      <c r="Z23" s="28"/>
      <c r="AA23" s="28"/>
      <c r="AB23" s="28"/>
      <c r="AC23" s="28"/>
      <c r="AD23" s="28"/>
    </row>
    <row r="24" spans="1:30" s="53" customFormat="1">
      <c r="A24" s="4">
        <v>1</v>
      </c>
      <c r="B24" s="12" t="s">
        <v>350</v>
      </c>
      <c r="C24" s="12" t="s">
        <v>757</v>
      </c>
      <c r="D24" s="12" t="s">
        <v>120</v>
      </c>
      <c r="E24" s="12"/>
      <c r="F24" s="12" t="s">
        <v>101</v>
      </c>
      <c r="G24" s="12"/>
      <c r="H24" s="119"/>
      <c r="I24" s="12" t="s">
        <v>236</v>
      </c>
      <c r="J24" s="94" t="s">
        <v>149</v>
      </c>
      <c r="K24" s="45"/>
      <c r="L24" s="152" t="str">
        <f t="shared" ref="L24:L32" ca="1" si="1">C24&amp;" "&amp;D24&amp;IF(OR(D24="DATETIME",D24="INT",D24="DATE",D24="TEXT"),E24,"("&amp;E24&amp;")")&amp;" "&amp;" "&amp;H24&amp;" "&amp;J24&amp;IF(G24&lt;&gt;""," default "&amp;G24&amp;" ","")&amp;IF(I24&lt;&gt;""," identity("&amp;I24&amp;") ","")&amp;IF(OFFSET(C24,1,0,1,1)="","",",")</f>
        <v>IET_ID INT   not null identity(1,1) ,</v>
      </c>
      <c r="M24" s="28"/>
      <c r="N24" s="28"/>
      <c r="O24" s="28"/>
      <c r="P24" s="28"/>
      <c r="Q24" s="28"/>
      <c r="R24" s="28"/>
      <c r="S24" s="28"/>
      <c r="T24" s="28"/>
      <c r="U24" s="28"/>
      <c r="V24" s="28"/>
      <c r="W24" s="28"/>
      <c r="X24" s="28"/>
      <c r="Y24" s="28"/>
      <c r="Z24" s="28"/>
      <c r="AA24" s="28"/>
      <c r="AB24" s="28"/>
      <c r="AC24" s="28"/>
      <c r="AD24" s="28"/>
    </row>
    <row r="25" spans="1:30" s="53" customFormat="1">
      <c r="A25" s="4">
        <v>2</v>
      </c>
      <c r="B25" s="12" t="s">
        <v>725</v>
      </c>
      <c r="C25" s="12" t="s">
        <v>1205</v>
      </c>
      <c r="D25" s="12" t="s">
        <v>723</v>
      </c>
      <c r="E25" s="12">
        <v>80</v>
      </c>
      <c r="F25" s="12"/>
      <c r="G25" s="12"/>
      <c r="H25" s="119"/>
      <c r="I25" s="12"/>
      <c r="J25" s="94"/>
      <c r="K25" s="45"/>
      <c r="L25" s="152" t="str">
        <f t="shared" ca="1" si="1"/>
        <v>IET_NAME NVARCHAR(80)   ,</v>
      </c>
      <c r="M25" s="28"/>
      <c r="N25" s="28"/>
      <c r="O25" s="28"/>
      <c r="P25" s="28"/>
      <c r="Q25" s="28"/>
      <c r="R25" s="28"/>
      <c r="S25" s="28"/>
      <c r="T25" s="28"/>
      <c r="U25" s="28"/>
      <c r="V25" s="28"/>
      <c r="W25" s="28"/>
      <c r="X25" s="28"/>
      <c r="Y25" s="28"/>
      <c r="Z25" s="28"/>
      <c r="AA25" s="28"/>
      <c r="AB25" s="28"/>
      <c r="AC25" s="28"/>
      <c r="AD25" s="28"/>
    </row>
    <row r="26" spans="1:30" s="53" customFormat="1">
      <c r="A26" s="4">
        <v>3</v>
      </c>
      <c r="B26" s="12" t="s">
        <v>749</v>
      </c>
      <c r="C26" s="12" t="s">
        <v>2550</v>
      </c>
      <c r="D26" s="12" t="s">
        <v>745</v>
      </c>
      <c r="E26" s="12"/>
      <c r="F26" s="12"/>
      <c r="G26" s="12"/>
      <c r="H26" s="119"/>
      <c r="I26" s="12"/>
      <c r="J26" s="94"/>
      <c r="K26" s="45"/>
      <c r="L26" s="152" t="str">
        <f t="shared" ca="1" si="1"/>
        <v>IET_INFOUNIT_ID INT   ,</v>
      </c>
      <c r="M26" s="28"/>
      <c r="N26" s="28"/>
      <c r="O26" s="28"/>
      <c r="P26" s="28"/>
      <c r="Q26" s="28"/>
      <c r="R26" s="28"/>
      <c r="S26" s="28"/>
      <c r="T26" s="28"/>
      <c r="U26" s="28"/>
      <c r="V26" s="28"/>
      <c r="W26" s="28"/>
      <c r="X26" s="28"/>
      <c r="Y26" s="28"/>
      <c r="Z26" s="28"/>
      <c r="AA26" s="28"/>
      <c r="AB26" s="28"/>
      <c r="AC26" s="28"/>
      <c r="AD26" s="28"/>
    </row>
    <row r="27" spans="1:30" s="53" customFormat="1">
      <c r="A27" s="4">
        <v>4</v>
      </c>
      <c r="B27" s="12" t="s">
        <v>741</v>
      </c>
      <c r="C27" s="12" t="s">
        <v>726</v>
      </c>
      <c r="D27" s="12" t="s">
        <v>723</v>
      </c>
      <c r="E27" s="12">
        <v>200</v>
      </c>
      <c r="F27" s="12"/>
      <c r="G27" s="12"/>
      <c r="H27" s="119"/>
      <c r="I27" s="12"/>
      <c r="J27" s="94"/>
      <c r="K27" s="45"/>
      <c r="L27" s="152" t="str">
        <f t="shared" ca="1" si="1"/>
        <v>IET_KEYWORDS NVARCHAR(200)   ,</v>
      </c>
      <c r="M27" s="28"/>
      <c r="N27" s="28"/>
      <c r="O27" s="28"/>
      <c r="P27" s="28"/>
      <c r="Q27" s="28"/>
      <c r="R27" s="28"/>
      <c r="S27" s="28"/>
      <c r="T27" s="28"/>
      <c r="U27" s="28"/>
      <c r="V27" s="28"/>
      <c r="W27" s="28"/>
      <c r="X27" s="28"/>
      <c r="Y27" s="28"/>
      <c r="Z27" s="28"/>
      <c r="AA27" s="28"/>
      <c r="AB27" s="28"/>
      <c r="AC27" s="28"/>
      <c r="AD27" s="28"/>
    </row>
    <row r="28" spans="1:30" s="53" customFormat="1">
      <c r="A28" s="4">
        <v>5</v>
      </c>
      <c r="B28" s="12" t="s">
        <v>742</v>
      </c>
      <c r="C28" s="12" t="s">
        <v>727</v>
      </c>
      <c r="D28" s="12" t="s">
        <v>723</v>
      </c>
      <c r="E28" s="12">
        <v>400</v>
      </c>
      <c r="F28" s="12"/>
      <c r="G28" s="12"/>
      <c r="H28" s="119"/>
      <c r="I28" s="12"/>
      <c r="J28" s="94"/>
      <c r="K28" s="45"/>
      <c r="L28" s="152" t="str">
        <f t="shared" ca="1" si="1"/>
        <v>IET_DESCRIPTION NVARCHAR(400)   ,</v>
      </c>
      <c r="M28" s="28"/>
      <c r="N28" s="28"/>
      <c r="O28" s="28"/>
      <c r="P28" s="28"/>
      <c r="Q28" s="28"/>
      <c r="R28" s="28"/>
      <c r="S28" s="28"/>
      <c r="T28" s="28"/>
      <c r="U28" s="28"/>
      <c r="V28" s="28"/>
      <c r="W28" s="28"/>
      <c r="X28" s="28"/>
      <c r="Y28" s="28"/>
      <c r="Z28" s="28"/>
      <c r="AA28" s="28"/>
      <c r="AB28" s="28"/>
      <c r="AC28" s="28"/>
      <c r="AD28" s="28"/>
    </row>
    <row r="29" spans="1:30" s="53" customFormat="1">
      <c r="A29" s="4">
        <v>6</v>
      </c>
      <c r="B29" s="12" t="s">
        <v>746</v>
      </c>
      <c r="C29" s="12" t="s">
        <v>750</v>
      </c>
      <c r="D29" s="12" t="s">
        <v>95</v>
      </c>
      <c r="E29" s="12">
        <v>400</v>
      </c>
      <c r="F29" s="12"/>
      <c r="G29" s="12"/>
      <c r="H29" s="119"/>
      <c r="I29" s="12"/>
      <c r="J29" s="94"/>
      <c r="K29" s="45"/>
      <c r="L29" s="152" t="str">
        <f t="shared" ca="1" si="1"/>
        <v>IET_REMARK NVARCHAR(400)   ,</v>
      </c>
      <c r="M29" s="28"/>
      <c r="N29" s="28"/>
      <c r="O29" s="28"/>
      <c r="P29" s="28"/>
      <c r="Q29" s="28"/>
      <c r="R29" s="28"/>
      <c r="S29" s="28"/>
      <c r="T29" s="28"/>
      <c r="U29" s="28"/>
      <c r="V29" s="28"/>
      <c r="W29" s="28"/>
      <c r="X29" s="28"/>
      <c r="Y29" s="28"/>
      <c r="Z29" s="28"/>
      <c r="AA29" s="28"/>
      <c r="AB29" s="28"/>
      <c r="AC29" s="28"/>
      <c r="AD29" s="28"/>
    </row>
    <row r="30" spans="1:30" s="53" customFormat="1">
      <c r="A30" s="4">
        <v>7</v>
      </c>
      <c r="B30" s="12" t="s">
        <v>743</v>
      </c>
      <c r="C30" s="12" t="s">
        <v>739</v>
      </c>
      <c r="D30" s="12" t="s">
        <v>723</v>
      </c>
      <c r="E30" s="12">
        <v>20</v>
      </c>
      <c r="F30" s="12"/>
      <c r="G30" s="12"/>
      <c r="H30" s="119"/>
      <c r="I30" s="12"/>
      <c r="J30" s="94"/>
      <c r="K30" s="45"/>
      <c r="L30" s="152" t="str">
        <f t="shared" ca="1" si="1"/>
        <v>IET_STATUS NVARCHAR(20)   ,</v>
      </c>
      <c r="M30" s="28"/>
      <c r="N30" s="28"/>
      <c r="O30" s="28"/>
      <c r="P30" s="28"/>
      <c r="Q30" s="28"/>
      <c r="R30" s="28"/>
      <c r="S30" s="28"/>
      <c r="T30" s="28"/>
      <c r="U30" s="28"/>
      <c r="V30" s="28"/>
      <c r="W30" s="28"/>
      <c r="X30" s="28"/>
      <c r="Y30" s="28"/>
      <c r="Z30" s="28"/>
      <c r="AA30" s="28"/>
      <c r="AB30" s="28"/>
      <c r="AC30" s="28"/>
      <c r="AD30" s="28"/>
    </row>
    <row r="31" spans="1:30" s="53" customFormat="1">
      <c r="A31" s="4">
        <v>8</v>
      </c>
      <c r="B31" s="12" t="s">
        <v>133</v>
      </c>
      <c r="C31" s="12" t="s">
        <v>715</v>
      </c>
      <c r="D31" s="12" t="s">
        <v>998</v>
      </c>
      <c r="E31" s="12"/>
      <c r="F31" s="12"/>
      <c r="G31" s="92"/>
      <c r="H31" s="120"/>
      <c r="I31" s="12"/>
      <c r="J31" s="94"/>
      <c r="K31" s="12"/>
      <c r="L31" s="152" t="str">
        <f t="shared" ca="1" si="1"/>
        <v>IET_REGISTOR INT   ,</v>
      </c>
      <c r="M31" s="28"/>
      <c r="N31" s="28"/>
      <c r="O31" s="28"/>
      <c r="P31" s="28"/>
      <c r="Q31" s="28"/>
      <c r="R31" s="28"/>
      <c r="S31" s="28"/>
      <c r="T31" s="28"/>
      <c r="U31" s="28"/>
      <c r="V31" s="28"/>
      <c r="W31" s="28"/>
      <c r="X31" s="28"/>
      <c r="Y31" s="28"/>
      <c r="Z31" s="28"/>
      <c r="AA31" s="28"/>
      <c r="AB31" s="28"/>
      <c r="AC31" s="28"/>
      <c r="AD31" s="28"/>
    </row>
    <row r="32" spans="1:30" s="53" customFormat="1">
      <c r="A32" s="4">
        <v>9</v>
      </c>
      <c r="B32" s="12" t="s">
        <v>134</v>
      </c>
      <c r="C32" s="12" t="s">
        <v>714</v>
      </c>
      <c r="D32" s="12" t="s">
        <v>112</v>
      </c>
      <c r="E32" s="12"/>
      <c r="F32" s="12"/>
      <c r="G32" s="92" t="s">
        <v>235</v>
      </c>
      <c r="H32" s="121"/>
      <c r="I32" s="69"/>
      <c r="J32" s="69" t="s">
        <v>149</v>
      </c>
      <c r="K32" s="12"/>
      <c r="L32" s="152" t="str">
        <f t="shared" ca="1" si="1"/>
        <v xml:space="preserve">IET_REGIST_DATE DATETIME   not null default GETDATE() </v>
      </c>
      <c r="M32" s="28"/>
      <c r="N32" s="28"/>
      <c r="O32" s="28"/>
      <c r="P32" s="28"/>
      <c r="Q32" s="28"/>
      <c r="R32" s="28"/>
      <c r="S32" s="28"/>
      <c r="T32" s="28"/>
      <c r="U32" s="28"/>
      <c r="V32" s="28"/>
      <c r="W32" s="28"/>
      <c r="X32" s="28"/>
      <c r="Y32" s="28"/>
      <c r="Z32" s="28"/>
      <c r="AA32" s="28"/>
      <c r="AB32" s="28"/>
      <c r="AC32" s="28"/>
      <c r="AD32" s="28"/>
    </row>
    <row r="33" spans="1:30">
      <c r="L33" t="str">
        <f ca="1">"PRIMARY KEY("&amp;IF(OFFSET(C24,0,3,1,1)="PK",C24&amp;IF(OFFSET(C24,1,3,1,1)="","",","),"")&amp;IF(OFFSET(C24,1,3,1,1)="PK",OFFSET(C24,1,0,1,1)&amp;IF(OFFSET(C24,1,0,1,1)="",",",""),"")&amp;"));"</f>
        <v>PRIMARY KEY(IET_ID));</v>
      </c>
    </row>
    <row r="34" spans="1:30">
      <c r="L34" s="28" t="s">
        <v>232</v>
      </c>
    </row>
    <row r="35" spans="1:30" s="53" customFormat="1">
      <c r="A35" s="539" t="s">
        <v>87</v>
      </c>
      <c r="B35" s="540"/>
      <c r="C35" s="553" t="s">
        <v>2538</v>
      </c>
      <c r="D35" s="554"/>
      <c r="E35" s="539" t="s">
        <v>88</v>
      </c>
      <c r="F35" s="540"/>
      <c r="G35" s="429"/>
      <c r="H35" s="429"/>
      <c r="I35" s="429"/>
      <c r="J35" s="429"/>
      <c r="K35" s="555" t="s">
        <v>2553</v>
      </c>
      <c r="L35" s="28" t="str">
        <f>"/*"&amp;C36&amp;"*/"</f>
        <v>/*资讯模板-数据单元对应表*/</v>
      </c>
      <c r="M35" s="28"/>
      <c r="N35" s="28"/>
      <c r="O35" s="28"/>
      <c r="P35" s="28"/>
      <c r="Q35" s="28"/>
      <c r="R35" s="28"/>
      <c r="S35" s="28"/>
      <c r="T35" s="28"/>
      <c r="U35" s="28"/>
      <c r="V35" s="28"/>
      <c r="W35" s="28"/>
      <c r="X35" s="28"/>
      <c r="Y35" s="28"/>
      <c r="Z35" s="28"/>
      <c r="AA35" s="28"/>
      <c r="AB35" s="28"/>
      <c r="AC35" s="28"/>
      <c r="AD35" s="28"/>
    </row>
    <row r="36" spans="1:30" s="53" customFormat="1">
      <c r="A36" s="539" t="s">
        <v>0</v>
      </c>
      <c r="B36" s="540"/>
      <c r="C36" s="553" t="s">
        <v>2539</v>
      </c>
      <c r="D36" s="554"/>
      <c r="E36" s="539" t="s">
        <v>89</v>
      </c>
      <c r="F36" s="540"/>
      <c r="G36" s="429"/>
      <c r="H36" s="429"/>
      <c r="I36" s="429"/>
      <c r="J36" s="429"/>
      <c r="K36" s="556"/>
      <c r="L36" s="28" t="str">
        <f>"/*"&amp;C37&amp;"*/"</f>
        <v>/**/</v>
      </c>
      <c r="M36" s="28"/>
      <c r="N36" s="28"/>
      <c r="O36" s="28"/>
      <c r="P36" s="28"/>
      <c r="Q36" s="28"/>
      <c r="R36" s="28"/>
      <c r="S36" s="28"/>
      <c r="T36" s="28"/>
      <c r="U36" s="28"/>
      <c r="V36" s="28"/>
      <c r="W36" s="28"/>
      <c r="X36" s="28"/>
      <c r="Y36" s="28"/>
      <c r="Z36" s="28"/>
      <c r="AA36" s="28"/>
      <c r="AB36" s="28"/>
      <c r="AC36" s="28"/>
      <c r="AD36" s="28"/>
    </row>
    <row r="37" spans="1:30" s="53" customFormat="1">
      <c r="A37" s="539" t="s">
        <v>1</v>
      </c>
      <c r="B37" s="540"/>
      <c r="C37" s="546"/>
      <c r="D37" s="547"/>
      <c r="E37" s="547"/>
      <c r="F37" s="547"/>
      <c r="G37" s="547"/>
      <c r="H37" s="547"/>
      <c r="I37" s="547"/>
      <c r="J37" s="547"/>
      <c r="K37" s="548"/>
      <c r="L37" s="54" t="str">
        <f>"if exists (select * from sysobjects where id = object_id(N'["&amp;K35&amp;"]') and OBJECTPROPERTY(id, N'IsUserTable')= 1)"</f>
        <v>if exists (select * from sysobjects where id = object_id(N'[LZ_NEWSTEMP_PROUNIT]') and OBJECTPROPERTY(id, N'IsUserTable')= 1)</v>
      </c>
      <c r="M37" s="28"/>
      <c r="N37" s="28"/>
      <c r="O37" s="28"/>
      <c r="P37" s="28"/>
      <c r="Q37" s="28"/>
      <c r="R37" s="28"/>
      <c r="S37" s="28"/>
      <c r="T37" s="28"/>
      <c r="U37" s="28"/>
      <c r="V37" s="28"/>
      <c r="W37" s="28"/>
      <c r="X37" s="28"/>
      <c r="Y37" s="28"/>
      <c r="Z37" s="28"/>
      <c r="AA37" s="28"/>
      <c r="AB37" s="28"/>
      <c r="AC37" s="28"/>
      <c r="AD37" s="28"/>
    </row>
    <row r="38" spans="1:30" s="53" customFormat="1">
      <c r="A38" s="425"/>
      <c r="B38" s="426"/>
      <c r="C38" s="427"/>
      <c r="D38" s="427"/>
      <c r="E38" s="427"/>
      <c r="F38" s="427"/>
      <c r="G38" s="427"/>
      <c r="H38" s="427"/>
      <c r="I38" s="427"/>
      <c r="J38" s="428"/>
      <c r="K38" s="427"/>
      <c r="L38" s="54" t="str">
        <f>"DROP TABLE "&amp;K35</f>
        <v>DROP TABLE LZ_NEWSTEMP_PROUNIT</v>
      </c>
      <c r="M38" s="28"/>
      <c r="N38" s="28"/>
      <c r="O38" s="28"/>
      <c r="P38" s="28"/>
      <c r="Q38" s="28"/>
      <c r="R38" s="28"/>
      <c r="S38" s="28"/>
      <c r="T38" s="28"/>
      <c r="U38" s="28"/>
      <c r="V38" s="28"/>
      <c r="W38" s="28"/>
      <c r="X38" s="28"/>
      <c r="Y38" s="28"/>
      <c r="Z38" s="28"/>
      <c r="AA38" s="28"/>
      <c r="AB38" s="28"/>
      <c r="AC38" s="28"/>
      <c r="AD38" s="28"/>
    </row>
    <row r="39" spans="1:30" s="53" customFormat="1">
      <c r="A39" s="1"/>
      <c r="B39" s="1"/>
      <c r="C39" s="1"/>
      <c r="D39" s="2"/>
      <c r="E39" s="1"/>
      <c r="F39" s="1"/>
      <c r="G39" s="1"/>
      <c r="H39" s="1"/>
      <c r="I39" s="1"/>
      <c r="J39" s="50"/>
      <c r="K39" s="1"/>
      <c r="L39" s="53" t="str">
        <f>"GO "</f>
        <v xml:space="preserve">GO </v>
      </c>
      <c r="M39" s="28"/>
      <c r="N39" s="28"/>
      <c r="O39" s="28"/>
      <c r="P39" s="28"/>
      <c r="Q39" s="28"/>
      <c r="R39" s="28"/>
      <c r="S39" s="28"/>
      <c r="T39" s="28"/>
      <c r="U39" s="28"/>
      <c r="V39" s="28"/>
      <c r="W39" s="28"/>
      <c r="X39" s="28"/>
      <c r="Y39" s="28"/>
      <c r="Z39" s="28"/>
      <c r="AA39" s="28"/>
      <c r="AB39" s="28"/>
      <c r="AC39" s="28"/>
      <c r="AD39" s="28"/>
    </row>
    <row r="40" spans="1:30" s="53" customFormat="1">
      <c r="A40" s="3" t="s">
        <v>2</v>
      </c>
      <c r="B40" s="3" t="s">
        <v>90</v>
      </c>
      <c r="C40" s="3" t="s">
        <v>91</v>
      </c>
      <c r="D40" s="3" t="s">
        <v>3</v>
      </c>
      <c r="E40" s="3" t="s">
        <v>4</v>
      </c>
      <c r="F40" s="3" t="s">
        <v>97</v>
      </c>
      <c r="G40" s="3" t="s">
        <v>234</v>
      </c>
      <c r="H40" s="3" t="s">
        <v>297</v>
      </c>
      <c r="I40" s="3" t="s">
        <v>233</v>
      </c>
      <c r="J40" s="51" t="s">
        <v>92</v>
      </c>
      <c r="K40" s="3" t="s">
        <v>93</v>
      </c>
      <c r="L40" s="28" t="str">
        <f>"CREATE TABLE "&amp;K35&amp;"("</f>
        <v>CREATE TABLE LZ_NEWSTEMP_PROUNIT(</v>
      </c>
      <c r="M40" s="28"/>
      <c r="N40" s="28"/>
      <c r="O40" s="28"/>
      <c r="P40" s="28"/>
      <c r="Q40" s="28"/>
      <c r="R40" s="28"/>
      <c r="S40" s="28"/>
      <c r="T40" s="28"/>
      <c r="U40" s="28"/>
      <c r="V40" s="28"/>
      <c r="W40" s="28"/>
      <c r="X40" s="28"/>
      <c r="Y40" s="28"/>
      <c r="Z40" s="28"/>
      <c r="AA40" s="28"/>
      <c r="AB40" s="28"/>
      <c r="AC40" s="28"/>
      <c r="AD40" s="28"/>
    </row>
    <row r="41" spans="1:30" s="53" customFormat="1">
      <c r="A41" s="4">
        <v>1</v>
      </c>
      <c r="B41" s="12" t="s">
        <v>2541</v>
      </c>
      <c r="C41" s="12" t="s">
        <v>2549</v>
      </c>
      <c r="D41" s="12" t="s">
        <v>120</v>
      </c>
      <c r="E41" s="12"/>
      <c r="F41" s="12"/>
      <c r="G41" s="12"/>
      <c r="H41" s="119"/>
      <c r="I41" s="12"/>
      <c r="J41" s="94" t="s">
        <v>149</v>
      </c>
      <c r="K41" s="45"/>
      <c r="L41" s="152" t="str">
        <f t="shared" ref="L41:L44" ca="1" si="2">C41&amp;" "&amp;D41&amp;IF(OR(D41="DATETIME",D41="INT",D41="DATE",D41="TEXT"),E41,"("&amp;E41&amp;")")&amp;" "&amp;" "&amp;H41&amp;" "&amp;J41&amp;IF(G41&lt;&gt;""," default "&amp;G41&amp;" ","")&amp;IF(I41&lt;&gt;""," identity("&amp;I41&amp;") ","")&amp;IF(OFFSET(C41,1,0,1,1)="","",",")</f>
        <v>TPU_TEMP_ID INT   not null,</v>
      </c>
      <c r="M41" s="28"/>
      <c r="N41" s="28"/>
      <c r="O41" s="28"/>
      <c r="P41" s="28"/>
      <c r="Q41" s="28"/>
      <c r="R41" s="28"/>
      <c r="S41" s="28"/>
      <c r="T41" s="28"/>
      <c r="U41" s="28"/>
      <c r="V41" s="28"/>
      <c r="W41" s="28"/>
      <c r="X41" s="28"/>
      <c r="Y41" s="28"/>
      <c r="Z41" s="28"/>
      <c r="AA41" s="28"/>
      <c r="AB41" s="28"/>
      <c r="AC41" s="28"/>
      <c r="AD41" s="28"/>
    </row>
    <row r="42" spans="1:30" s="53" customFormat="1">
      <c r="A42" s="4">
        <v>2</v>
      </c>
      <c r="B42" s="12" t="s">
        <v>2540</v>
      </c>
      <c r="C42" s="12" t="s">
        <v>2544</v>
      </c>
      <c r="D42" s="12" t="s">
        <v>120</v>
      </c>
      <c r="E42" s="12"/>
      <c r="F42" s="12"/>
      <c r="G42" s="12"/>
      <c r="H42" s="119"/>
      <c r="I42" s="12"/>
      <c r="J42" s="94" t="s">
        <v>149</v>
      </c>
      <c r="K42" s="45"/>
      <c r="L42" s="152" t="str">
        <f t="shared" ca="1" si="2"/>
        <v>TPU_PROUNIT_ID INT   not null,</v>
      </c>
      <c r="M42" s="28"/>
      <c r="N42" s="28"/>
      <c r="O42" s="28"/>
      <c r="P42" s="28"/>
      <c r="Q42" s="28"/>
      <c r="R42" s="28"/>
      <c r="S42" s="28"/>
      <c r="T42" s="28"/>
      <c r="U42" s="28"/>
      <c r="V42" s="28"/>
      <c r="W42" s="28"/>
      <c r="X42" s="28"/>
      <c r="Y42" s="28"/>
      <c r="Z42" s="28"/>
      <c r="AA42" s="28"/>
      <c r="AB42" s="28"/>
      <c r="AC42" s="28"/>
      <c r="AD42" s="28"/>
    </row>
    <row r="43" spans="1:30" s="53" customFormat="1">
      <c r="A43" s="4">
        <v>8</v>
      </c>
      <c r="B43" s="12" t="s">
        <v>133</v>
      </c>
      <c r="C43" s="12" t="s">
        <v>2542</v>
      </c>
      <c r="D43" s="12" t="s">
        <v>998</v>
      </c>
      <c r="E43" s="12"/>
      <c r="F43" s="12"/>
      <c r="G43" s="92"/>
      <c r="H43" s="120"/>
      <c r="I43" s="12"/>
      <c r="J43" s="94"/>
      <c r="K43" s="12"/>
      <c r="L43" s="152" t="str">
        <f t="shared" ca="1" si="2"/>
        <v>TPU_REGISTOR INT   ,</v>
      </c>
      <c r="M43" s="28"/>
      <c r="N43" s="28"/>
      <c r="O43" s="28"/>
      <c r="P43" s="28"/>
      <c r="Q43" s="28"/>
      <c r="R43" s="28"/>
      <c r="S43" s="28"/>
      <c r="T43" s="28"/>
      <c r="U43" s="28"/>
      <c r="V43" s="28"/>
      <c r="W43" s="28"/>
      <c r="X43" s="28"/>
      <c r="Y43" s="28"/>
      <c r="Z43" s="28"/>
      <c r="AA43" s="28"/>
      <c r="AB43" s="28"/>
      <c r="AC43" s="28"/>
      <c r="AD43" s="28"/>
    </row>
    <row r="44" spans="1:30" s="53" customFormat="1">
      <c r="A44" s="4">
        <v>9</v>
      </c>
      <c r="B44" s="12" t="s">
        <v>134</v>
      </c>
      <c r="C44" s="12" t="s">
        <v>2543</v>
      </c>
      <c r="D44" s="12" t="s">
        <v>112</v>
      </c>
      <c r="E44" s="12"/>
      <c r="F44" s="12"/>
      <c r="G44" s="92" t="s">
        <v>235</v>
      </c>
      <c r="H44" s="121"/>
      <c r="I44" s="69"/>
      <c r="J44" s="69" t="s">
        <v>149</v>
      </c>
      <c r="K44" s="12"/>
      <c r="L44" s="152" t="str">
        <f t="shared" ca="1" si="2"/>
        <v xml:space="preserve">TPU_REGIST_DATE DATETIME   not null default GETDATE() </v>
      </c>
      <c r="M44" s="28"/>
      <c r="N44" s="28"/>
      <c r="O44" s="28"/>
      <c r="P44" s="28"/>
      <c r="Q44" s="28"/>
      <c r="R44" s="28"/>
      <c r="S44" s="28"/>
      <c r="T44" s="28"/>
      <c r="U44" s="28"/>
      <c r="V44" s="28"/>
      <c r="W44" s="28"/>
      <c r="X44" s="28"/>
      <c r="Y44" s="28"/>
      <c r="Z44" s="28"/>
      <c r="AA44" s="28"/>
      <c r="AB44" s="28"/>
      <c r="AC44" s="28"/>
      <c r="AD44" s="28"/>
    </row>
    <row r="45" spans="1:30">
      <c r="L45" t="str">
        <f ca="1">"PRIMARY KEY("&amp;IF(OFFSET(C41,0,3,1,1)="PK",C41&amp;IF(OFFSET(C41,1,3,1,1)="","",","),"")&amp;IF(OFFSET(C41,1,3,1,1)="PK",OFFSET(C41,1,0,1,1)&amp;IF(OFFSET(C41,1,0,1,1)="",",",""),"")&amp;"));"</f>
        <v>PRIMARY KEY());</v>
      </c>
    </row>
    <row r="46" spans="1:30">
      <c r="L46" s="28" t="s">
        <v>232</v>
      </c>
    </row>
    <row r="47" spans="1:30">
      <c r="L47" s="28"/>
    </row>
    <row r="48" spans="1:30" s="53" customFormat="1">
      <c r="A48" s="539" t="s">
        <v>87</v>
      </c>
      <c r="B48" s="540"/>
      <c r="C48" s="553" t="s">
        <v>708</v>
      </c>
      <c r="D48" s="554"/>
      <c r="E48" s="539" t="s">
        <v>88</v>
      </c>
      <c r="F48" s="540"/>
      <c r="G48" s="115"/>
      <c r="H48" s="115"/>
      <c r="I48" s="115"/>
      <c r="J48" s="115"/>
      <c r="K48" s="555" t="s">
        <v>1252</v>
      </c>
      <c r="L48" s="28" t="str">
        <f>"/*"&amp;C49&amp;"*/"</f>
        <v>/*新闻资讯表*/</v>
      </c>
      <c r="M48" s="28"/>
      <c r="N48" s="28"/>
      <c r="O48" s="28"/>
      <c r="P48" s="28"/>
      <c r="Q48" s="28"/>
      <c r="R48" s="28"/>
      <c r="S48" s="28"/>
      <c r="T48" s="28"/>
      <c r="U48" s="28"/>
      <c r="V48" s="28"/>
      <c r="W48" s="28"/>
      <c r="X48" s="28"/>
      <c r="Y48" s="28"/>
      <c r="Z48" s="28"/>
      <c r="AA48" s="28"/>
      <c r="AB48" s="28"/>
      <c r="AC48" s="28"/>
      <c r="AD48" s="28"/>
    </row>
    <row r="49" spans="1:30" s="53" customFormat="1">
      <c r="A49" s="539" t="s">
        <v>0</v>
      </c>
      <c r="B49" s="540"/>
      <c r="C49" s="553" t="s">
        <v>711</v>
      </c>
      <c r="D49" s="554"/>
      <c r="E49" s="539" t="s">
        <v>89</v>
      </c>
      <c r="F49" s="540"/>
      <c r="G49" s="115"/>
      <c r="H49" s="115"/>
      <c r="I49" s="115"/>
      <c r="J49" s="115"/>
      <c r="K49" s="556"/>
      <c r="L49" s="28" t="str">
        <f>"/*"&amp;C50&amp;"*/"</f>
        <v>/**/</v>
      </c>
      <c r="M49" s="28"/>
      <c r="N49" s="28"/>
      <c r="O49" s="28"/>
      <c r="P49" s="28"/>
      <c r="Q49" s="28"/>
      <c r="R49" s="28"/>
      <c r="S49" s="28"/>
      <c r="T49" s="28"/>
      <c r="U49" s="28"/>
      <c r="V49" s="28"/>
      <c r="W49" s="28"/>
      <c r="X49" s="28"/>
      <c r="Y49" s="28"/>
      <c r="Z49" s="28"/>
      <c r="AA49" s="28"/>
      <c r="AB49" s="28"/>
      <c r="AC49" s="28"/>
      <c r="AD49" s="28"/>
    </row>
    <row r="50" spans="1:30" s="53" customFormat="1">
      <c r="A50" s="539" t="s">
        <v>1</v>
      </c>
      <c r="B50" s="540"/>
      <c r="C50" s="546"/>
      <c r="D50" s="547"/>
      <c r="E50" s="547"/>
      <c r="F50" s="547"/>
      <c r="G50" s="547"/>
      <c r="H50" s="547"/>
      <c r="I50" s="547"/>
      <c r="J50" s="547"/>
      <c r="K50" s="548"/>
      <c r="L50" s="54" t="str">
        <f>"if exists (select * from sysobjects where id = object_id(N'["&amp;K48&amp;"]') and OBJECTPROPERTY(id, N'IsUserTable')= 1)"</f>
        <v>if exists (select * from sysobjects where id = object_id(N'[LZ_NEWS]') and OBJECTPROPERTY(id, N'IsUserTable')= 1)</v>
      </c>
      <c r="M50" s="28"/>
      <c r="N50" s="28"/>
      <c r="O50" s="28"/>
      <c r="P50" s="28"/>
      <c r="Q50" s="28"/>
      <c r="R50" s="28"/>
      <c r="S50" s="28"/>
      <c r="T50" s="28"/>
      <c r="U50" s="28"/>
      <c r="V50" s="28"/>
      <c r="W50" s="28"/>
      <c r="X50" s="28"/>
      <c r="Y50" s="28"/>
      <c r="Z50" s="28"/>
      <c r="AA50" s="28"/>
      <c r="AB50" s="28"/>
      <c r="AC50" s="28"/>
      <c r="AD50" s="28"/>
    </row>
    <row r="51" spans="1:30" s="53" customFormat="1">
      <c r="A51" s="111"/>
      <c r="B51" s="112"/>
      <c r="C51" s="113"/>
      <c r="D51" s="113"/>
      <c r="E51" s="113"/>
      <c r="F51" s="113"/>
      <c r="G51" s="113"/>
      <c r="H51" s="113"/>
      <c r="I51" s="113"/>
      <c r="J51" s="114"/>
      <c r="K51" s="113"/>
      <c r="L51" s="54" t="str">
        <f>"DROP TABLE "&amp;K48</f>
        <v>DROP TABLE LZ_NEWS</v>
      </c>
      <c r="M51" s="28"/>
      <c r="N51" s="28"/>
      <c r="O51" s="28"/>
      <c r="P51" s="28"/>
      <c r="Q51" s="28"/>
      <c r="R51" s="28"/>
      <c r="S51" s="28"/>
      <c r="T51" s="28"/>
      <c r="U51" s="28"/>
      <c r="V51" s="28"/>
      <c r="W51" s="28"/>
      <c r="X51" s="28"/>
      <c r="Y51" s="28"/>
      <c r="Z51" s="28"/>
      <c r="AA51" s="28"/>
      <c r="AB51" s="28"/>
      <c r="AC51" s="28"/>
      <c r="AD51" s="28"/>
    </row>
    <row r="52" spans="1:30" s="53" customFormat="1">
      <c r="A52" s="1"/>
      <c r="B52" s="1"/>
      <c r="C52" s="1"/>
      <c r="D52" s="2"/>
      <c r="E52" s="1"/>
      <c r="F52" s="1"/>
      <c r="G52" s="1"/>
      <c r="H52" s="1"/>
      <c r="I52" s="1"/>
      <c r="J52" s="50"/>
      <c r="K52" s="1"/>
      <c r="L52" s="53" t="str">
        <f>"GO "</f>
        <v xml:space="preserve">GO </v>
      </c>
      <c r="M52" s="28"/>
      <c r="N52" s="28"/>
      <c r="O52" s="28"/>
      <c r="P52" s="28"/>
      <c r="Q52" s="28"/>
      <c r="R52" s="28"/>
      <c r="S52" s="28"/>
      <c r="T52" s="28"/>
      <c r="U52" s="28"/>
      <c r="V52" s="28"/>
      <c r="W52" s="28"/>
      <c r="X52" s="28"/>
      <c r="Y52" s="28"/>
      <c r="Z52" s="28"/>
      <c r="AA52" s="28"/>
      <c r="AB52" s="28"/>
      <c r="AC52" s="28"/>
      <c r="AD52" s="28"/>
    </row>
    <row r="53" spans="1:30" s="53" customFormat="1">
      <c r="A53" s="3" t="s">
        <v>2</v>
      </c>
      <c r="B53" s="3" t="s">
        <v>90</v>
      </c>
      <c r="C53" s="3" t="s">
        <v>91</v>
      </c>
      <c r="D53" s="3" t="s">
        <v>3</v>
      </c>
      <c r="E53" s="3" t="s">
        <v>4</v>
      </c>
      <c r="F53" s="3" t="s">
        <v>97</v>
      </c>
      <c r="G53" s="3" t="s">
        <v>234</v>
      </c>
      <c r="H53" s="3" t="s">
        <v>297</v>
      </c>
      <c r="I53" s="3" t="s">
        <v>233</v>
      </c>
      <c r="J53" s="51" t="s">
        <v>92</v>
      </c>
      <c r="K53" s="3" t="s">
        <v>93</v>
      </c>
      <c r="L53" s="28" t="str">
        <f>"CREATE TABLE "&amp;K48&amp;"("</f>
        <v>CREATE TABLE LZ_NEWS(</v>
      </c>
      <c r="M53" s="28"/>
      <c r="N53" s="28"/>
      <c r="O53" s="28"/>
      <c r="P53" s="28"/>
      <c r="Q53" s="28"/>
      <c r="R53" s="28"/>
      <c r="S53" s="28"/>
      <c r="T53" s="28"/>
      <c r="U53" s="28"/>
      <c r="V53" s="28"/>
      <c r="W53" s="28"/>
      <c r="X53" s="28"/>
      <c r="Y53" s="28"/>
      <c r="Z53" s="28"/>
      <c r="AA53" s="28"/>
      <c r="AB53" s="28"/>
      <c r="AC53" s="28"/>
      <c r="AD53" s="28"/>
    </row>
    <row r="54" spans="1:30" s="53" customFormat="1">
      <c r="A54" s="4">
        <v>1</v>
      </c>
      <c r="B54" s="52" t="s">
        <v>350</v>
      </c>
      <c r="C54" s="12" t="s">
        <v>1253</v>
      </c>
      <c r="D54" s="5" t="s">
        <v>120</v>
      </c>
      <c r="E54" s="26"/>
      <c r="F54" s="12" t="s">
        <v>101</v>
      </c>
      <c r="G54" s="12"/>
      <c r="H54" s="12"/>
      <c r="I54" s="12" t="s">
        <v>236</v>
      </c>
      <c r="J54" s="94" t="s">
        <v>149</v>
      </c>
      <c r="K54" s="45"/>
      <c r="L54" s="152" t="str">
        <f t="shared" ref="L54:L65" ca="1" si="3">C54&amp;" "&amp;D54&amp;IF(OR(D54="DATETIME",D54="INT",D54="DATE",D54="TEXT"),E54,"("&amp;E54&amp;")")&amp;" "&amp;" "&amp;H54&amp;" "&amp;J54&amp;IF(G54&lt;&gt;""," default "&amp;G54&amp;" ","")&amp;IF(I54&lt;&gt;""," identity("&amp;I54&amp;") ","")&amp;IF(OFFSET(C54,1,0,1,1)="","",",")</f>
        <v>NEWS_ID INT   not null identity(1,1) ,</v>
      </c>
      <c r="M54" s="28"/>
      <c r="N54" s="28"/>
      <c r="O54" s="28"/>
      <c r="P54" s="28"/>
      <c r="Q54" s="28"/>
      <c r="R54" s="28"/>
      <c r="S54" s="28"/>
      <c r="T54" s="28"/>
      <c r="U54" s="28"/>
      <c r="V54" s="28"/>
      <c r="W54" s="28"/>
      <c r="X54" s="28"/>
      <c r="Y54" s="28"/>
      <c r="Z54" s="28"/>
      <c r="AA54" s="28"/>
      <c r="AB54" s="28"/>
      <c r="AC54" s="28"/>
      <c r="AD54" s="28"/>
    </row>
    <row r="55" spans="1:30" s="53" customFormat="1" ht="14.25" customHeight="1">
      <c r="A55" s="4">
        <v>2</v>
      </c>
      <c r="B55" s="52" t="s">
        <v>728</v>
      </c>
      <c r="C55" s="12" t="s">
        <v>1254</v>
      </c>
      <c r="D55" s="12" t="s">
        <v>95</v>
      </c>
      <c r="E55" s="12">
        <v>100</v>
      </c>
      <c r="F55" s="12"/>
      <c r="G55" s="12"/>
      <c r="H55" s="12"/>
      <c r="I55" s="12"/>
      <c r="J55" s="94"/>
      <c r="K55" s="45"/>
      <c r="L55" s="152" t="str">
        <f t="shared" ca="1" si="3"/>
        <v>NEWS_TITLE NVARCHAR(100)   ,</v>
      </c>
      <c r="M55" s="28"/>
      <c r="N55" s="28"/>
      <c r="O55" s="28"/>
      <c r="P55" s="28"/>
      <c r="Q55" s="28"/>
      <c r="R55" s="28"/>
      <c r="S55" s="28"/>
      <c r="T55" s="28"/>
      <c r="U55" s="28"/>
      <c r="V55" s="28"/>
      <c r="W55" s="28"/>
      <c r="X55" s="28"/>
      <c r="Y55" s="28"/>
      <c r="Z55" s="28"/>
      <c r="AA55" s="28"/>
      <c r="AB55" s="28"/>
      <c r="AC55" s="28"/>
      <c r="AD55" s="28"/>
    </row>
    <row r="56" spans="1:30" s="53" customFormat="1" ht="14.25" customHeight="1">
      <c r="A56" s="4">
        <v>3</v>
      </c>
      <c r="B56" s="52" t="s">
        <v>751</v>
      </c>
      <c r="C56" s="12" t="s">
        <v>753</v>
      </c>
      <c r="D56" s="12" t="s">
        <v>95</v>
      </c>
      <c r="E56" s="12">
        <v>100</v>
      </c>
      <c r="F56" s="12"/>
      <c r="G56" s="12"/>
      <c r="H56" s="12"/>
      <c r="I56" s="12"/>
      <c r="J56" s="94"/>
      <c r="K56" s="45"/>
      <c r="L56" s="152" t="str">
        <f t="shared" ca="1" si="3"/>
        <v>NEWS_INTRODUCTION NVARCHAR(100)   ,</v>
      </c>
      <c r="M56" s="28"/>
      <c r="N56" s="28"/>
      <c r="O56" s="28"/>
      <c r="P56" s="28"/>
      <c r="Q56" s="28"/>
      <c r="R56" s="28"/>
      <c r="S56" s="28"/>
      <c r="T56" s="28"/>
      <c r="U56" s="28"/>
      <c r="V56" s="28"/>
      <c r="W56" s="28"/>
      <c r="X56" s="28"/>
      <c r="Y56" s="28"/>
      <c r="Z56" s="28"/>
      <c r="AA56" s="28"/>
      <c r="AB56" s="28"/>
      <c r="AC56" s="28"/>
      <c r="AD56" s="28"/>
    </row>
    <row r="57" spans="1:30" s="53" customFormat="1" ht="14.25" customHeight="1">
      <c r="A57" s="4">
        <v>4</v>
      </c>
      <c r="B57" s="52" t="s">
        <v>741</v>
      </c>
      <c r="C57" s="12" t="s">
        <v>754</v>
      </c>
      <c r="D57" s="12" t="s">
        <v>95</v>
      </c>
      <c r="E57" s="12">
        <v>200</v>
      </c>
      <c r="F57" s="12"/>
      <c r="G57" s="12"/>
      <c r="H57" s="12"/>
      <c r="I57" s="12"/>
      <c r="J57" s="94"/>
      <c r="K57" s="45"/>
      <c r="L57" s="152" t="str">
        <f t="shared" ca="1" si="3"/>
        <v>NEWS_KEYWORDS NVARCHAR(200)   ,</v>
      </c>
      <c r="M57" s="28"/>
      <c r="N57" s="28"/>
      <c r="O57" s="28"/>
      <c r="P57" s="28"/>
      <c r="Q57" s="28"/>
      <c r="R57" s="28"/>
      <c r="S57" s="28"/>
      <c r="T57" s="28"/>
      <c r="U57" s="28"/>
      <c r="V57" s="28"/>
      <c r="W57" s="28"/>
      <c r="X57" s="28"/>
      <c r="Y57" s="28"/>
      <c r="Z57" s="28"/>
      <c r="AA57" s="28"/>
      <c r="AB57" s="28"/>
      <c r="AC57" s="28"/>
      <c r="AD57" s="28"/>
    </row>
    <row r="58" spans="1:30" s="53" customFormat="1" ht="14.25" customHeight="1">
      <c r="A58" s="4">
        <v>5</v>
      </c>
      <c r="B58" s="52" t="s">
        <v>752</v>
      </c>
      <c r="C58" s="12" t="s">
        <v>755</v>
      </c>
      <c r="D58" s="12" t="s">
        <v>756</v>
      </c>
      <c r="E58" s="12">
        <v>400</v>
      </c>
      <c r="F58" s="12"/>
      <c r="G58" s="12"/>
      <c r="H58" s="12"/>
      <c r="I58" s="12"/>
      <c r="J58" s="94"/>
      <c r="K58" s="45"/>
      <c r="L58" s="152" t="str">
        <f t="shared" ca="1" si="3"/>
        <v>NEWS_DESCRIPTION NVARCHAR(400)   ,</v>
      </c>
      <c r="M58" s="28"/>
      <c r="N58" s="28"/>
      <c r="O58" s="28"/>
      <c r="P58" s="28"/>
      <c r="Q58" s="28"/>
      <c r="R58" s="28"/>
      <c r="S58" s="28"/>
      <c r="T58" s="28"/>
      <c r="U58" s="28"/>
      <c r="V58" s="28"/>
      <c r="W58" s="28"/>
      <c r="X58" s="28"/>
      <c r="Y58" s="28"/>
      <c r="Z58" s="28"/>
      <c r="AA58" s="28"/>
      <c r="AB58" s="28"/>
      <c r="AC58" s="28"/>
      <c r="AD58" s="28"/>
    </row>
    <row r="59" spans="1:30" s="53" customFormat="1" ht="14.25" customHeight="1">
      <c r="A59" s="4">
        <v>6</v>
      </c>
      <c r="B59" s="52" t="s">
        <v>729</v>
      </c>
      <c r="C59" s="12" t="s">
        <v>1206</v>
      </c>
      <c r="D59" s="12" t="s">
        <v>724</v>
      </c>
      <c r="E59" s="12"/>
      <c r="F59" s="12"/>
      <c r="G59" s="12"/>
      <c r="H59" s="12"/>
      <c r="I59" s="12"/>
      <c r="J59" s="94"/>
      <c r="K59" s="45"/>
      <c r="L59" s="152" t="str">
        <f t="shared" ca="1" si="3"/>
        <v>NEWS_TEMPLATE_ID INT   ,</v>
      </c>
      <c r="M59" s="28"/>
      <c r="N59" s="28"/>
      <c r="O59" s="28"/>
      <c r="P59" s="28"/>
      <c r="Q59" s="28"/>
      <c r="R59" s="28"/>
      <c r="S59" s="28"/>
      <c r="T59" s="28"/>
      <c r="U59" s="28"/>
      <c r="V59" s="28"/>
      <c r="W59" s="28"/>
      <c r="X59" s="28"/>
      <c r="Y59" s="28"/>
      <c r="Z59" s="28"/>
      <c r="AA59" s="28"/>
      <c r="AB59" s="28"/>
      <c r="AC59" s="28"/>
      <c r="AD59" s="28"/>
    </row>
    <row r="60" spans="1:30" s="53" customFormat="1">
      <c r="A60" s="4">
        <v>7</v>
      </c>
      <c r="B60" s="52" t="s">
        <v>730</v>
      </c>
      <c r="C60" s="12" t="s">
        <v>1269</v>
      </c>
      <c r="D60" s="12" t="s">
        <v>724</v>
      </c>
      <c r="E60" s="12"/>
      <c r="F60" s="12"/>
      <c r="G60" s="12"/>
      <c r="H60" s="12"/>
      <c r="I60" s="12"/>
      <c r="J60" s="94"/>
      <c r="K60" s="45"/>
      <c r="L60" s="152" t="str">
        <f t="shared" ca="1" si="3"/>
        <v>NEWS_INFOUNIT_ID INT   ,</v>
      </c>
      <c r="M60" s="28"/>
      <c r="N60" s="28"/>
      <c r="O60" s="28"/>
      <c r="P60" s="28"/>
      <c r="Q60" s="28"/>
      <c r="R60" s="28"/>
      <c r="S60" s="28"/>
      <c r="T60" s="28"/>
      <c r="U60" s="28"/>
      <c r="V60" s="28"/>
      <c r="W60" s="28"/>
      <c r="X60" s="28"/>
      <c r="Y60" s="28"/>
      <c r="Z60" s="28"/>
      <c r="AA60" s="28"/>
      <c r="AB60" s="28"/>
      <c r="AC60" s="28"/>
      <c r="AD60" s="28"/>
    </row>
    <row r="61" spans="1:30" s="53" customFormat="1">
      <c r="A61" s="4">
        <v>8</v>
      </c>
      <c r="B61" s="26" t="s">
        <v>731</v>
      </c>
      <c r="C61" s="116" t="s">
        <v>732</v>
      </c>
      <c r="D61" s="65" t="s">
        <v>762</v>
      </c>
      <c r="E61" s="116"/>
      <c r="F61" s="116"/>
      <c r="G61" s="116"/>
      <c r="H61" s="116"/>
      <c r="I61" s="116"/>
      <c r="J61" s="116"/>
      <c r="K61" s="116"/>
      <c r="L61" s="152" t="str">
        <f t="shared" ca="1" si="3"/>
        <v>NEWS_CONTENT TEXT   ,</v>
      </c>
      <c r="M61" s="28"/>
      <c r="N61" s="28"/>
      <c r="O61" s="28"/>
      <c r="P61" s="28"/>
      <c r="Q61" s="28"/>
      <c r="R61" s="28"/>
      <c r="S61" s="28"/>
      <c r="T61" s="28"/>
      <c r="U61" s="28"/>
      <c r="V61" s="28"/>
      <c r="W61" s="28"/>
      <c r="X61" s="28"/>
      <c r="Y61" s="28"/>
      <c r="Z61" s="28"/>
      <c r="AA61" s="28"/>
      <c r="AB61" s="28"/>
      <c r="AC61" s="28"/>
      <c r="AD61" s="28"/>
    </row>
    <row r="62" spans="1:30" s="53" customFormat="1">
      <c r="A62" s="4">
        <v>9</v>
      </c>
      <c r="B62" s="12" t="s">
        <v>735</v>
      </c>
      <c r="C62" s="12" t="s">
        <v>1962</v>
      </c>
      <c r="D62" s="12" t="s">
        <v>724</v>
      </c>
      <c r="E62" s="12"/>
      <c r="F62" s="12"/>
      <c r="G62" s="12"/>
      <c r="H62" s="12"/>
      <c r="I62" s="12"/>
      <c r="J62" s="12"/>
      <c r="K62" s="12"/>
      <c r="L62" s="152" t="str">
        <f t="shared" ca="1" si="3"/>
        <v>NEWS_EDITOR_ID  INT   ,</v>
      </c>
      <c r="M62" s="28"/>
      <c r="N62" s="28"/>
      <c r="O62" s="28"/>
      <c r="P62" s="28"/>
      <c r="Q62" s="28"/>
      <c r="R62" s="28"/>
      <c r="S62" s="28"/>
      <c r="T62" s="28"/>
      <c r="U62" s="28"/>
      <c r="V62" s="28"/>
      <c r="W62" s="28"/>
      <c r="X62" s="28"/>
      <c r="Y62" s="28"/>
      <c r="Z62" s="28"/>
      <c r="AA62" s="28"/>
      <c r="AB62" s="28"/>
      <c r="AC62" s="28"/>
      <c r="AD62" s="28"/>
    </row>
    <row r="63" spans="1:30" s="53" customFormat="1">
      <c r="A63" s="4">
        <v>10</v>
      </c>
      <c r="B63" s="12" t="s">
        <v>738</v>
      </c>
      <c r="C63" s="12" t="s">
        <v>740</v>
      </c>
      <c r="D63" s="12" t="s">
        <v>723</v>
      </c>
      <c r="E63" s="12">
        <v>20</v>
      </c>
      <c r="F63" s="12"/>
      <c r="G63" s="12"/>
      <c r="H63" s="12"/>
      <c r="I63" s="12"/>
      <c r="J63" s="12"/>
      <c r="K63" s="12"/>
      <c r="L63" s="152" t="str">
        <f t="shared" ca="1" si="3"/>
        <v>NEWS_STATUS NVARCHAR(20)   ,</v>
      </c>
      <c r="M63" s="28"/>
      <c r="N63" s="28"/>
      <c r="O63" s="28"/>
      <c r="P63" s="28"/>
      <c r="Q63" s="28"/>
      <c r="R63" s="28"/>
      <c r="S63" s="28"/>
      <c r="T63" s="28"/>
      <c r="U63" s="28"/>
      <c r="V63" s="28"/>
      <c r="W63" s="28"/>
      <c r="X63" s="28"/>
      <c r="Y63" s="28"/>
      <c r="Z63" s="28"/>
      <c r="AA63" s="28"/>
      <c r="AB63" s="28"/>
      <c r="AC63" s="28"/>
      <c r="AD63" s="28"/>
    </row>
    <row r="64" spans="1:30" s="53" customFormat="1">
      <c r="A64" s="4">
        <v>11</v>
      </c>
      <c r="B64" s="12" t="s">
        <v>133</v>
      </c>
      <c r="C64" s="12" t="s">
        <v>1255</v>
      </c>
      <c r="D64" s="12" t="s">
        <v>998</v>
      </c>
      <c r="E64" s="12"/>
      <c r="F64" s="12"/>
      <c r="G64" s="92"/>
      <c r="H64" s="92"/>
      <c r="I64" s="12"/>
      <c r="J64" s="94"/>
      <c r="K64" s="12" t="s">
        <v>734</v>
      </c>
      <c r="L64" s="152" t="str">
        <f t="shared" ca="1" si="3"/>
        <v>NEWS_REGISTOR INT   ,</v>
      </c>
      <c r="M64" s="28"/>
      <c r="N64" s="28"/>
      <c r="O64" s="28"/>
      <c r="P64" s="28"/>
      <c r="Q64" s="28"/>
      <c r="R64" s="28"/>
      <c r="S64" s="28"/>
      <c r="T64" s="28"/>
      <c r="U64" s="28"/>
      <c r="V64" s="28"/>
      <c r="W64" s="28"/>
      <c r="X64" s="28"/>
      <c r="Y64" s="28"/>
      <c r="Z64" s="28"/>
      <c r="AA64" s="28"/>
      <c r="AB64" s="28"/>
      <c r="AC64" s="28"/>
      <c r="AD64" s="28"/>
    </row>
    <row r="65" spans="1:30" s="53" customFormat="1">
      <c r="A65" s="4">
        <v>12</v>
      </c>
      <c r="B65" s="12" t="s">
        <v>134</v>
      </c>
      <c r="C65" s="12" t="s">
        <v>1256</v>
      </c>
      <c r="D65" s="12" t="s">
        <v>112</v>
      </c>
      <c r="E65" s="12"/>
      <c r="F65" s="12"/>
      <c r="G65" s="89" t="s">
        <v>235</v>
      </c>
      <c r="H65" s="89"/>
      <c r="I65" s="69"/>
      <c r="J65" s="69" t="s">
        <v>149</v>
      </c>
      <c r="K65" s="12"/>
      <c r="L65" s="152" t="str">
        <f t="shared" ca="1" si="3"/>
        <v xml:space="preserve">NEWS_REGIST_DATE DATETIME   not null default GETDATE() </v>
      </c>
      <c r="M65" s="28"/>
      <c r="N65" s="28"/>
      <c r="O65" s="28"/>
      <c r="P65" s="28"/>
      <c r="Q65" s="28"/>
      <c r="R65" s="28"/>
      <c r="S65" s="28"/>
      <c r="T65" s="28"/>
      <c r="U65" s="28"/>
      <c r="V65" s="28"/>
      <c r="W65" s="28"/>
      <c r="X65" s="28"/>
      <c r="Y65" s="28"/>
      <c r="Z65" s="28"/>
      <c r="AA65" s="28"/>
      <c r="AB65" s="28"/>
      <c r="AC65" s="28"/>
      <c r="AD65" s="28"/>
    </row>
    <row r="66" spans="1:30">
      <c r="L66" t="str">
        <f ca="1">"PRIMARY KEY("&amp;IF(OFFSET(C54,0,3,1,1)="PK",C54&amp;IF(OFFSET(C54,1,3,1,1)="","",","),"")&amp;IF(OFFSET(C54,1,3,1,1)="PK",OFFSET(C54,1,0,1,1)&amp;IF(OFFSET(C54,1,0,1,1)="",",",""),"")&amp;"));"</f>
        <v>PRIMARY KEY(NEWS_ID));</v>
      </c>
    </row>
    <row r="67" spans="1:30">
      <c r="L67" s="28" t="s">
        <v>232</v>
      </c>
    </row>
    <row r="68" spans="1:30">
      <c r="A68" s="539" t="s">
        <v>87</v>
      </c>
      <c r="B68" s="540"/>
      <c r="C68" s="553" t="s">
        <v>1945</v>
      </c>
      <c r="D68" s="554"/>
      <c r="E68" s="539" t="s">
        <v>88</v>
      </c>
      <c r="F68" s="540"/>
      <c r="G68" s="309"/>
      <c r="H68" s="309"/>
      <c r="I68" s="309"/>
      <c r="J68" s="309"/>
      <c r="K68" s="555" t="s">
        <v>1966</v>
      </c>
      <c r="L68" s="28" t="str">
        <f>"/*"&amp;C69&amp;"*/"</f>
        <v>/*附件表*/</v>
      </c>
    </row>
    <row r="69" spans="1:30" s="53" customFormat="1">
      <c r="A69" s="539" t="s">
        <v>0</v>
      </c>
      <c r="B69" s="540"/>
      <c r="C69" s="553" t="s">
        <v>1946</v>
      </c>
      <c r="D69" s="554"/>
      <c r="E69" s="539" t="s">
        <v>89</v>
      </c>
      <c r="F69" s="540"/>
      <c r="G69" s="309"/>
      <c r="H69" s="309"/>
      <c r="I69" s="309"/>
      <c r="J69" s="309"/>
      <c r="K69" s="556"/>
      <c r="L69" s="28" t="str">
        <f>"/*"&amp;C70&amp;"*/"</f>
        <v>/**/</v>
      </c>
      <c r="M69" s="28"/>
      <c r="N69" s="28"/>
      <c r="O69" s="28"/>
      <c r="P69" s="28"/>
      <c r="Q69" s="28"/>
      <c r="R69" s="28"/>
      <c r="S69" s="28"/>
      <c r="T69" s="28"/>
      <c r="U69" s="28"/>
      <c r="V69" s="28"/>
      <c r="W69" s="28"/>
      <c r="X69" s="28"/>
      <c r="Y69" s="28"/>
      <c r="Z69" s="28"/>
      <c r="AA69" s="28"/>
      <c r="AB69" s="28"/>
      <c r="AC69" s="28"/>
      <c r="AD69" s="28"/>
    </row>
    <row r="70" spans="1:30" s="53" customFormat="1">
      <c r="A70" s="539" t="s">
        <v>1</v>
      </c>
      <c r="B70" s="540"/>
      <c r="C70" s="546"/>
      <c r="D70" s="547"/>
      <c r="E70" s="547"/>
      <c r="F70" s="547"/>
      <c r="G70" s="547"/>
      <c r="H70" s="547"/>
      <c r="I70" s="547"/>
      <c r="J70" s="547"/>
      <c r="K70" s="548"/>
      <c r="L70" s="54" t="str">
        <f>"if exists (select * from sysobjects where id = object_id(N'["&amp;K68&amp;"]') and OBJECTPROPERTY(id, N'IsUserTable')= 1)"</f>
        <v>if exists (select * from sysobjects where id = object_id(N'[LZ_NEWS_ATTACHMENT]') and OBJECTPROPERTY(id, N'IsUserTable')= 1)</v>
      </c>
      <c r="M70" s="28"/>
      <c r="N70" s="28"/>
      <c r="O70" s="28"/>
      <c r="P70" s="28"/>
      <c r="Q70" s="28"/>
      <c r="R70" s="28"/>
      <c r="S70" s="28"/>
      <c r="T70" s="28"/>
      <c r="U70" s="28"/>
      <c r="V70" s="28"/>
      <c r="W70" s="28"/>
      <c r="X70" s="28"/>
      <c r="Y70" s="28"/>
      <c r="Z70" s="28"/>
      <c r="AA70" s="28"/>
      <c r="AB70" s="28"/>
      <c r="AC70" s="28"/>
      <c r="AD70" s="28"/>
    </row>
    <row r="71" spans="1:30" s="53" customFormat="1">
      <c r="A71" s="305"/>
      <c r="B71" s="306"/>
      <c r="C71" s="307"/>
      <c r="D71" s="307"/>
      <c r="E71" s="307"/>
      <c r="F71" s="307"/>
      <c r="G71" s="307"/>
      <c r="H71" s="307"/>
      <c r="I71" s="307"/>
      <c r="J71" s="308"/>
      <c r="K71" s="307"/>
      <c r="L71" s="54" t="str">
        <f>"DROP TABLE "&amp;K68</f>
        <v>DROP TABLE LZ_NEWS_ATTACHMENT</v>
      </c>
      <c r="M71" s="28"/>
      <c r="N71" s="28"/>
      <c r="O71" s="28"/>
      <c r="P71" s="28"/>
      <c r="Q71" s="28"/>
      <c r="R71" s="28"/>
      <c r="S71" s="28"/>
      <c r="T71" s="28"/>
      <c r="U71" s="28"/>
      <c r="V71" s="28"/>
      <c r="W71" s="28"/>
      <c r="X71" s="28"/>
      <c r="Y71" s="28"/>
      <c r="Z71" s="28"/>
      <c r="AA71" s="28"/>
      <c r="AB71" s="28"/>
      <c r="AC71" s="28"/>
      <c r="AD71" s="28"/>
    </row>
    <row r="72" spans="1:30" s="53" customFormat="1">
      <c r="A72" s="1"/>
      <c r="B72" s="1"/>
      <c r="C72" s="1"/>
      <c r="D72" s="2"/>
      <c r="E72" s="1"/>
      <c r="F72" s="1"/>
      <c r="G72" s="1"/>
      <c r="H72" s="1"/>
      <c r="I72" s="1"/>
      <c r="J72" s="50"/>
      <c r="K72" s="1"/>
      <c r="L72" s="53" t="str">
        <f>"GO "</f>
        <v xml:space="preserve">GO </v>
      </c>
      <c r="M72" s="28"/>
      <c r="N72" s="28"/>
      <c r="O72" s="28"/>
      <c r="P72" s="28"/>
      <c r="Q72" s="28"/>
      <c r="R72" s="28"/>
      <c r="S72" s="28"/>
      <c r="T72" s="28"/>
      <c r="U72" s="28"/>
      <c r="V72" s="28"/>
      <c r="W72" s="28"/>
      <c r="X72" s="28"/>
      <c r="Y72" s="28"/>
      <c r="Z72" s="28"/>
      <c r="AA72" s="28"/>
      <c r="AB72" s="28"/>
      <c r="AC72" s="28"/>
      <c r="AD72" s="28"/>
    </row>
    <row r="73" spans="1:30" s="53" customFormat="1">
      <c r="A73" s="3" t="s">
        <v>2</v>
      </c>
      <c r="B73" s="3" t="s">
        <v>90</v>
      </c>
      <c r="C73" s="3" t="s">
        <v>91</v>
      </c>
      <c r="D73" s="3" t="s">
        <v>3</v>
      </c>
      <c r="E73" s="3" t="s">
        <v>4</v>
      </c>
      <c r="F73" s="3" t="s">
        <v>97</v>
      </c>
      <c r="G73" s="3" t="s">
        <v>234</v>
      </c>
      <c r="H73" s="3" t="s">
        <v>297</v>
      </c>
      <c r="I73" s="3" t="s">
        <v>233</v>
      </c>
      <c r="J73" s="51" t="s">
        <v>92</v>
      </c>
      <c r="K73" s="3" t="s">
        <v>93</v>
      </c>
      <c r="L73" s="28" t="str">
        <f>"CREATE TABLE "&amp;K68&amp;"("</f>
        <v>CREATE TABLE LZ_NEWS_ATTACHMENT(</v>
      </c>
      <c r="M73" s="28"/>
      <c r="N73" s="28"/>
      <c r="O73" s="28"/>
      <c r="P73" s="28"/>
      <c r="Q73" s="28"/>
      <c r="R73" s="28"/>
      <c r="S73" s="28"/>
      <c r="T73" s="28"/>
      <c r="U73" s="28"/>
      <c r="V73" s="28"/>
      <c r="W73" s="28"/>
      <c r="X73" s="28"/>
      <c r="Y73" s="28"/>
      <c r="Z73" s="28"/>
      <c r="AA73" s="28"/>
      <c r="AB73" s="28"/>
      <c r="AC73" s="28"/>
      <c r="AD73" s="28"/>
    </row>
    <row r="74" spans="1:30" s="53" customFormat="1">
      <c r="A74" s="4">
        <v>1</v>
      </c>
      <c r="B74" s="52" t="s">
        <v>1953</v>
      </c>
      <c r="C74" s="12" t="s">
        <v>1947</v>
      </c>
      <c r="D74" s="12" t="s">
        <v>120</v>
      </c>
      <c r="E74" s="12"/>
      <c r="F74" s="12" t="s">
        <v>101</v>
      </c>
      <c r="G74" s="12"/>
      <c r="H74" s="12"/>
      <c r="I74" s="12" t="s">
        <v>236</v>
      </c>
      <c r="J74" s="94" t="s">
        <v>1961</v>
      </c>
      <c r="K74" s="45"/>
      <c r="L74" s="152" t="str">
        <f t="shared" ref="L74:L83" ca="1" si="4">C74&amp;" "&amp;D74&amp;IF(OR(D74="DATETIME",D74="INT",D74="DATE",D74="TEXT"),E74,"("&amp;E74&amp;")")&amp;" "&amp;" "&amp;H74&amp;" "&amp;J74&amp;IF(G74&lt;&gt;""," default "&amp;G74&amp;" ","")&amp;IF(I74&lt;&gt;""," identity("&amp;I74&amp;") ","")&amp;IF(OFFSET(C74,1,0,1,1)="","",",")</f>
        <v>NAT_ID INT   not null identity(1,1) ,</v>
      </c>
      <c r="M74" s="28"/>
      <c r="N74" s="28"/>
      <c r="O74" s="28"/>
      <c r="P74" s="28"/>
      <c r="Q74" s="28"/>
      <c r="R74" s="28"/>
      <c r="S74" s="28"/>
      <c r="T74" s="28"/>
      <c r="U74" s="28"/>
      <c r="V74" s="28"/>
      <c r="W74" s="28"/>
      <c r="X74" s="28"/>
      <c r="Y74" s="28"/>
      <c r="Z74" s="28"/>
      <c r="AA74" s="28"/>
      <c r="AB74" s="28"/>
      <c r="AC74" s="28"/>
      <c r="AD74" s="28"/>
    </row>
    <row r="75" spans="1:30" s="53" customFormat="1">
      <c r="A75" s="4">
        <v>2</v>
      </c>
      <c r="B75" s="52" t="s">
        <v>1967</v>
      </c>
      <c r="C75" s="12" t="s">
        <v>1968</v>
      </c>
      <c r="D75" s="12" t="s">
        <v>1970</v>
      </c>
      <c r="E75" s="12"/>
      <c r="F75" s="12"/>
      <c r="G75" s="12"/>
      <c r="H75" s="12"/>
      <c r="I75" s="12"/>
      <c r="J75" s="94" t="s">
        <v>1969</v>
      </c>
      <c r="K75" s="45"/>
      <c r="L75" s="152" t="str">
        <f t="shared" ca="1" si="4"/>
        <v>NAT_INDEX INT   not null,</v>
      </c>
      <c r="M75" s="28"/>
      <c r="N75" s="28"/>
      <c r="O75" s="28"/>
      <c r="P75" s="28"/>
      <c r="Q75" s="28"/>
      <c r="R75" s="28"/>
      <c r="S75" s="28"/>
      <c r="T75" s="28"/>
      <c r="U75" s="28"/>
      <c r="V75" s="28"/>
      <c r="W75" s="28"/>
      <c r="X75" s="28"/>
      <c r="Y75" s="28"/>
      <c r="Z75" s="28"/>
      <c r="AA75" s="28"/>
      <c r="AB75" s="28"/>
      <c r="AC75" s="28"/>
      <c r="AD75" s="28"/>
    </row>
    <row r="76" spans="1:30" s="53" customFormat="1">
      <c r="A76" s="4">
        <v>3</v>
      </c>
      <c r="B76" s="52" t="s">
        <v>1954</v>
      </c>
      <c r="C76" s="12" t="s">
        <v>1958</v>
      </c>
      <c r="D76" s="12" t="s">
        <v>1959</v>
      </c>
      <c r="E76" s="12">
        <v>100</v>
      </c>
      <c r="F76" s="12"/>
      <c r="G76" s="12"/>
      <c r="H76" s="12"/>
      <c r="I76" s="12"/>
      <c r="J76" s="94" t="s">
        <v>1961</v>
      </c>
      <c r="K76" s="45" t="s">
        <v>1963</v>
      </c>
      <c r="L76" s="152" t="str">
        <f t="shared" ca="1" si="4"/>
        <v>NAT_FILE_NAME VARCHAR(100)   not null,</v>
      </c>
      <c r="M76" s="28"/>
      <c r="N76" s="28"/>
      <c r="O76" s="28"/>
      <c r="P76" s="28"/>
      <c r="Q76" s="28"/>
      <c r="R76" s="28"/>
      <c r="S76" s="28"/>
      <c r="T76" s="28"/>
      <c r="U76" s="28"/>
      <c r="V76" s="28"/>
      <c r="W76" s="28"/>
      <c r="X76" s="28"/>
      <c r="Y76" s="28"/>
      <c r="Z76" s="28"/>
      <c r="AA76" s="28"/>
      <c r="AB76" s="28"/>
      <c r="AC76" s="28"/>
      <c r="AD76" s="28"/>
    </row>
    <row r="77" spans="1:30" s="53" customFormat="1">
      <c r="A77" s="4">
        <v>4</v>
      </c>
      <c r="B77" s="52" t="s">
        <v>1964</v>
      </c>
      <c r="C77" s="12" t="s">
        <v>1965</v>
      </c>
      <c r="D77" s="12" t="s">
        <v>516</v>
      </c>
      <c r="E77" s="12">
        <v>100</v>
      </c>
      <c r="F77" s="12"/>
      <c r="G77" s="12"/>
      <c r="H77" s="12"/>
      <c r="I77" s="12"/>
      <c r="J77" s="94" t="s">
        <v>1961</v>
      </c>
      <c r="K77" s="45"/>
      <c r="L77" s="152" t="str">
        <f t="shared" ca="1" si="4"/>
        <v>NAT_ORIGINAL_NAME VARCHAR(100)   not null,</v>
      </c>
      <c r="M77" s="28"/>
      <c r="N77" s="28"/>
      <c r="O77" s="28"/>
      <c r="P77" s="28"/>
      <c r="Q77" s="28"/>
      <c r="R77" s="28"/>
      <c r="S77" s="28"/>
      <c r="T77" s="28"/>
      <c r="U77" s="28"/>
      <c r="V77" s="28"/>
      <c r="W77" s="28"/>
      <c r="X77" s="28"/>
      <c r="Y77" s="28"/>
      <c r="Z77" s="28"/>
      <c r="AA77" s="28"/>
      <c r="AB77" s="28"/>
      <c r="AC77" s="28"/>
      <c r="AD77" s="28"/>
    </row>
    <row r="78" spans="1:30" s="53" customFormat="1" ht="14.25" customHeight="1">
      <c r="A78" s="4">
        <v>5</v>
      </c>
      <c r="B78" s="52" t="s">
        <v>1955</v>
      </c>
      <c r="C78" s="12" t="s">
        <v>1957</v>
      </c>
      <c r="D78" s="12" t="s">
        <v>1959</v>
      </c>
      <c r="E78" s="12">
        <v>200</v>
      </c>
      <c r="F78" s="12"/>
      <c r="G78" s="12"/>
      <c r="H78" s="12"/>
      <c r="I78" s="12"/>
      <c r="J78" s="94"/>
      <c r="K78" s="45"/>
      <c r="L78" s="152" t="str">
        <f t="shared" ca="1" si="4"/>
        <v>NAT_PATH VARCHAR(200)   ,</v>
      </c>
      <c r="M78" s="28"/>
      <c r="N78" s="28"/>
      <c r="O78" s="28"/>
      <c r="P78" s="28"/>
      <c r="Q78" s="28"/>
      <c r="R78" s="28"/>
      <c r="S78" s="28"/>
      <c r="T78" s="28"/>
      <c r="U78" s="28"/>
      <c r="V78" s="28"/>
      <c r="W78" s="28"/>
      <c r="X78" s="28"/>
      <c r="Y78" s="28"/>
      <c r="Z78" s="28"/>
      <c r="AA78" s="28"/>
      <c r="AB78" s="28"/>
      <c r="AC78" s="28"/>
      <c r="AD78" s="28"/>
    </row>
    <row r="79" spans="1:30" s="53" customFormat="1" ht="14.25" customHeight="1">
      <c r="A79" s="4">
        <v>6</v>
      </c>
      <c r="B79" s="52" t="s">
        <v>1956</v>
      </c>
      <c r="C79" s="12" t="s">
        <v>1971</v>
      </c>
      <c r="D79" s="12" t="s">
        <v>998</v>
      </c>
      <c r="E79" s="12"/>
      <c r="F79" s="12"/>
      <c r="G79" s="12"/>
      <c r="H79" s="12"/>
      <c r="I79" s="12"/>
      <c r="J79" s="94" t="s">
        <v>149</v>
      </c>
      <c r="K79" s="45"/>
      <c r="L79" s="152" t="str">
        <f t="shared" ca="1" si="4"/>
        <v>NAT_NEWS_ID INT   not null,</v>
      </c>
      <c r="M79" s="28"/>
      <c r="N79" s="28"/>
      <c r="O79" s="28"/>
      <c r="P79" s="28"/>
      <c r="Q79" s="28"/>
      <c r="R79" s="28"/>
      <c r="S79" s="28"/>
      <c r="T79" s="28"/>
      <c r="U79" s="28"/>
      <c r="V79" s="28"/>
      <c r="W79" s="28"/>
      <c r="X79" s="28"/>
      <c r="Y79" s="28"/>
      <c r="Z79" s="28"/>
      <c r="AA79" s="28"/>
      <c r="AB79" s="28"/>
      <c r="AC79" s="28"/>
      <c r="AD79" s="28"/>
    </row>
    <row r="80" spans="1:30">
      <c r="A80" s="4">
        <v>7</v>
      </c>
      <c r="B80" s="12" t="s">
        <v>1949</v>
      </c>
      <c r="C80" s="12" t="s">
        <v>1960</v>
      </c>
      <c r="D80" s="12" t="s">
        <v>94</v>
      </c>
      <c r="E80" s="12">
        <v>400</v>
      </c>
      <c r="F80" s="12"/>
      <c r="G80" s="12"/>
      <c r="H80" s="12"/>
      <c r="I80" s="12"/>
      <c r="J80" s="12"/>
      <c r="K80" s="12"/>
      <c r="L80" s="152" t="str">
        <f t="shared" ca="1" si="4"/>
        <v>NAT_DESC NVARCHAR(400)   ,</v>
      </c>
    </row>
    <row r="81" spans="1:30" s="53" customFormat="1">
      <c r="A81" s="4">
        <v>8</v>
      </c>
      <c r="B81" s="12" t="s">
        <v>1948</v>
      </c>
      <c r="C81" s="12" t="s">
        <v>1950</v>
      </c>
      <c r="D81" s="12" t="s">
        <v>1109</v>
      </c>
      <c r="E81" s="12">
        <v>20</v>
      </c>
      <c r="F81" s="12"/>
      <c r="G81" s="12"/>
      <c r="H81" s="12"/>
      <c r="I81" s="12"/>
      <c r="J81" s="12"/>
      <c r="K81" s="12"/>
      <c r="L81" s="152" t="str">
        <f t="shared" ca="1" si="4"/>
        <v>NAT_STATUS VARCHAR(20)   ,</v>
      </c>
      <c r="M81" s="28"/>
      <c r="N81" s="28"/>
      <c r="O81" s="28"/>
      <c r="P81" s="28"/>
      <c r="Q81" s="28"/>
      <c r="R81" s="28"/>
      <c r="S81" s="28"/>
      <c r="T81" s="28"/>
      <c r="U81" s="28"/>
      <c r="V81" s="28"/>
      <c r="W81" s="28"/>
      <c r="X81" s="28"/>
      <c r="Y81" s="28"/>
      <c r="Z81" s="28"/>
      <c r="AA81" s="28"/>
      <c r="AB81" s="28"/>
      <c r="AC81" s="28"/>
      <c r="AD81" s="28"/>
    </row>
    <row r="82" spans="1:30" s="53" customFormat="1">
      <c r="A82" s="4">
        <v>9</v>
      </c>
      <c r="B82" s="12" t="s">
        <v>133</v>
      </c>
      <c r="C82" s="12" t="s">
        <v>1951</v>
      </c>
      <c r="D82" s="12" t="s">
        <v>998</v>
      </c>
      <c r="E82" s="12"/>
      <c r="F82" s="12"/>
      <c r="G82" s="92"/>
      <c r="H82" s="92"/>
      <c r="I82" s="12"/>
      <c r="J82" s="94"/>
      <c r="K82" s="12"/>
      <c r="L82" s="152" t="str">
        <f t="shared" ca="1" si="4"/>
        <v>NAT_REGISTOR INT   ,</v>
      </c>
      <c r="M82" s="28"/>
      <c r="N82" s="28"/>
      <c r="O82" s="28"/>
      <c r="P82" s="28"/>
      <c r="Q82" s="28"/>
      <c r="R82" s="28"/>
      <c r="S82" s="28"/>
      <c r="T82" s="28"/>
      <c r="U82" s="28"/>
      <c r="V82" s="28"/>
      <c r="W82" s="28"/>
      <c r="X82" s="28"/>
      <c r="Y82" s="28"/>
      <c r="Z82" s="28"/>
      <c r="AA82" s="28"/>
      <c r="AB82" s="28"/>
      <c r="AC82" s="28"/>
      <c r="AD82" s="28"/>
    </row>
    <row r="83" spans="1:30" s="53" customFormat="1">
      <c r="A83" s="4">
        <v>10</v>
      </c>
      <c r="B83" s="12" t="s">
        <v>134</v>
      </c>
      <c r="C83" s="12" t="s">
        <v>1952</v>
      </c>
      <c r="D83" s="12" t="s">
        <v>112</v>
      </c>
      <c r="E83" s="12"/>
      <c r="F83" s="12"/>
      <c r="G83" s="89" t="s">
        <v>235</v>
      </c>
      <c r="H83" s="89"/>
      <c r="I83" s="69"/>
      <c r="J83" s="69" t="s">
        <v>149</v>
      </c>
      <c r="K83" s="12"/>
      <c r="L83" s="152" t="str">
        <f t="shared" ca="1" si="4"/>
        <v xml:space="preserve">NAT_REGIST_DATE DATETIME   not null default GETDATE() </v>
      </c>
      <c r="M83" s="28"/>
      <c r="N83" s="28"/>
      <c r="O83" s="28"/>
      <c r="P83" s="28"/>
      <c r="Q83" s="28"/>
      <c r="R83" s="28"/>
      <c r="S83" s="28"/>
      <c r="T83" s="28"/>
      <c r="U83" s="28"/>
      <c r="V83" s="28"/>
      <c r="W83" s="28"/>
      <c r="X83" s="28"/>
      <c r="Y83" s="28"/>
      <c r="Z83" s="28"/>
      <c r="AA83" s="28"/>
      <c r="AB83" s="28"/>
      <c r="AC83" s="28"/>
      <c r="AD83" s="28"/>
    </row>
    <row r="84" spans="1:30" s="53" customFormat="1">
      <c r="A84"/>
      <c r="B84"/>
      <c r="C84"/>
      <c r="D84"/>
      <c r="E84"/>
      <c r="F84"/>
      <c r="G84"/>
      <c r="H84"/>
      <c r="I84"/>
      <c r="J84"/>
      <c r="K84"/>
      <c r="L84" t="str">
        <f ca="1">"PRIMARY KEY("&amp;IF(OFFSET(C74,0,3,1,1)="PK",C74&amp;IF(OFFSET(C74,1,3,1,1)="","",","),"")&amp;IF(OFFSET(C74,1,3,1,1)="PK",OFFSET(C74,1,0,1,1)&amp;IF(OFFSET(C74,1,0,1,1)="",",",""),"")&amp;"));"</f>
        <v>PRIMARY KEY(NAT_ID));</v>
      </c>
      <c r="M84" s="28"/>
      <c r="N84" s="28"/>
      <c r="O84" s="28"/>
      <c r="P84" s="28"/>
      <c r="Q84" s="28"/>
      <c r="R84" s="28"/>
      <c r="S84" s="28"/>
      <c r="T84" s="28"/>
      <c r="U84" s="28"/>
      <c r="V84" s="28"/>
      <c r="W84" s="28"/>
      <c r="X84" s="28"/>
      <c r="Y84" s="28"/>
      <c r="Z84" s="28"/>
      <c r="AA84" s="28"/>
      <c r="AB84" s="28"/>
      <c r="AC84" s="28"/>
      <c r="AD84" s="28"/>
    </row>
    <row r="85" spans="1:30" s="53" customFormat="1">
      <c r="A85"/>
      <c r="B85"/>
      <c r="C85"/>
      <c r="D85"/>
      <c r="E85"/>
      <c r="F85"/>
      <c r="G85"/>
      <c r="H85"/>
      <c r="I85"/>
      <c r="J85"/>
      <c r="K85"/>
      <c r="L85" s="28" t="s">
        <v>232</v>
      </c>
      <c r="M85" s="28"/>
      <c r="N85" s="28"/>
      <c r="O85" s="28"/>
      <c r="P85" s="28"/>
      <c r="Q85" s="28"/>
      <c r="R85" s="28"/>
      <c r="S85" s="28"/>
      <c r="T85" s="28"/>
      <c r="U85" s="28"/>
      <c r="V85" s="28"/>
      <c r="W85" s="28"/>
      <c r="X85" s="28"/>
      <c r="Y85" s="28"/>
      <c r="Z85" s="28"/>
      <c r="AA85" s="28"/>
      <c r="AB85" s="28"/>
      <c r="AC85" s="28"/>
      <c r="AD85" s="28"/>
    </row>
    <row r="86" spans="1:30" s="53" customFormat="1">
      <c r="A86" s="539" t="s">
        <v>87</v>
      </c>
      <c r="B86" s="540"/>
      <c r="C86" s="553" t="s">
        <v>709</v>
      </c>
      <c r="D86" s="554"/>
      <c r="E86" s="539" t="s">
        <v>88</v>
      </c>
      <c r="F86" s="540"/>
      <c r="G86" s="205"/>
      <c r="H86" s="205"/>
      <c r="I86" s="205"/>
      <c r="J86" s="205"/>
      <c r="K86" s="555" t="s">
        <v>1259</v>
      </c>
      <c r="L86" s="28" t="str">
        <f>"/*"&amp;C87&amp;"*/"</f>
        <v>/*栏目表*/</v>
      </c>
      <c r="M86" s="28"/>
      <c r="N86" s="28"/>
      <c r="O86" s="28"/>
      <c r="P86" s="28"/>
      <c r="Q86" s="28"/>
      <c r="R86" s="28"/>
      <c r="S86" s="28"/>
      <c r="T86" s="28"/>
      <c r="U86" s="28"/>
      <c r="V86" s="28"/>
      <c r="W86" s="28"/>
      <c r="X86" s="28"/>
      <c r="Y86" s="28"/>
      <c r="Z86" s="28"/>
      <c r="AA86" s="28"/>
      <c r="AB86" s="28"/>
      <c r="AC86" s="28"/>
      <c r="AD86" s="28"/>
    </row>
    <row r="87" spans="1:30" s="53" customFormat="1" ht="14.25" customHeight="1">
      <c r="A87" s="539" t="s">
        <v>0</v>
      </c>
      <c r="B87" s="540"/>
      <c r="C87" s="553" t="s">
        <v>1209</v>
      </c>
      <c r="D87" s="554"/>
      <c r="E87" s="539" t="s">
        <v>89</v>
      </c>
      <c r="F87" s="540"/>
      <c r="G87" s="205"/>
      <c r="H87" s="205"/>
      <c r="I87" s="205"/>
      <c r="J87" s="205"/>
      <c r="K87" s="556"/>
      <c r="L87" s="28" t="str">
        <f>"/*"&amp;C88&amp;"*/"</f>
        <v>/**/</v>
      </c>
      <c r="M87" s="28"/>
      <c r="N87" s="28"/>
      <c r="O87" s="28"/>
      <c r="P87" s="28"/>
      <c r="Q87" s="28"/>
      <c r="R87" s="28"/>
      <c r="S87" s="28"/>
      <c r="T87" s="28"/>
      <c r="U87" s="28"/>
      <c r="V87" s="28"/>
      <c r="W87" s="28"/>
      <c r="X87" s="28"/>
      <c r="Y87" s="28"/>
      <c r="Z87" s="28"/>
      <c r="AA87" s="28"/>
      <c r="AB87" s="28"/>
      <c r="AC87" s="28"/>
      <c r="AD87" s="28"/>
    </row>
    <row r="88" spans="1:30" s="53" customFormat="1" ht="14.25" customHeight="1">
      <c r="A88" s="539" t="s">
        <v>1</v>
      </c>
      <c r="B88" s="540"/>
      <c r="C88" s="546"/>
      <c r="D88" s="547"/>
      <c r="E88" s="547"/>
      <c r="F88" s="547"/>
      <c r="G88" s="547"/>
      <c r="H88" s="547"/>
      <c r="I88" s="547"/>
      <c r="J88" s="547"/>
      <c r="K88" s="548"/>
      <c r="L88" s="54" t="str">
        <f>"if exists (select * from sysobjects where id = object_id(N'["&amp;K86&amp;"]') and OBJECTPROPERTY(id, N'IsUserTable')= 1)"</f>
        <v>if exists (select * from sysobjects where id = object_id(N'[LZ_SECTION]') and OBJECTPROPERTY(id, N'IsUserTable')= 1)</v>
      </c>
      <c r="M88" s="28"/>
      <c r="N88" s="28"/>
      <c r="O88" s="28"/>
      <c r="P88" s="28"/>
      <c r="Q88" s="28"/>
      <c r="R88" s="28"/>
      <c r="S88" s="28"/>
      <c r="T88" s="28"/>
      <c r="U88" s="28"/>
      <c r="V88" s="28"/>
      <c r="W88" s="28"/>
      <c r="X88" s="28"/>
      <c r="Y88" s="28"/>
      <c r="Z88" s="28"/>
      <c r="AA88" s="28"/>
      <c r="AB88" s="28"/>
      <c r="AC88" s="28"/>
      <c r="AD88" s="28"/>
    </row>
    <row r="89" spans="1:30" s="53" customFormat="1" ht="14.25" customHeight="1">
      <c r="A89" s="201"/>
      <c r="B89" s="202"/>
      <c r="C89" s="203"/>
      <c r="D89" s="203"/>
      <c r="E89" s="203"/>
      <c r="F89" s="203"/>
      <c r="G89" s="203"/>
      <c r="H89" s="203"/>
      <c r="I89" s="203"/>
      <c r="J89" s="204"/>
      <c r="K89" s="203"/>
      <c r="L89" s="54" t="str">
        <f>"DROP TABLE "&amp;K86</f>
        <v>DROP TABLE LZ_SECTION</v>
      </c>
      <c r="M89" s="28"/>
      <c r="N89" s="28"/>
      <c r="O89" s="28"/>
      <c r="P89" s="28"/>
      <c r="Q89" s="28"/>
      <c r="R89" s="28"/>
      <c r="S89" s="28"/>
      <c r="T89" s="28"/>
      <c r="U89" s="28"/>
      <c r="V89" s="28"/>
      <c r="W89" s="28"/>
      <c r="X89" s="28"/>
      <c r="Y89" s="28"/>
      <c r="Z89" s="28"/>
      <c r="AA89" s="28"/>
      <c r="AB89" s="28"/>
      <c r="AC89" s="28"/>
      <c r="AD89" s="28"/>
    </row>
    <row r="90" spans="1:30" s="53" customFormat="1" ht="14.25" customHeight="1">
      <c r="A90" s="1"/>
      <c r="B90" s="1"/>
      <c r="C90" s="1"/>
      <c r="D90" s="2"/>
      <c r="E90" s="1"/>
      <c r="F90" s="1"/>
      <c r="G90" s="1"/>
      <c r="H90" s="1"/>
      <c r="I90" s="1"/>
      <c r="J90" s="50"/>
      <c r="K90" s="1"/>
      <c r="L90" s="53" t="str">
        <f>"GO "</f>
        <v xml:space="preserve">GO </v>
      </c>
      <c r="M90" s="28"/>
      <c r="N90" s="28"/>
      <c r="O90" s="28"/>
      <c r="P90" s="28"/>
      <c r="Q90" s="28"/>
      <c r="R90" s="28"/>
      <c r="S90" s="28"/>
      <c r="T90" s="28"/>
      <c r="U90" s="28"/>
      <c r="V90" s="28"/>
      <c r="W90" s="28"/>
      <c r="X90" s="28"/>
      <c r="Y90" s="28"/>
      <c r="Z90" s="28"/>
      <c r="AA90" s="28"/>
      <c r="AB90" s="28"/>
      <c r="AC90" s="28"/>
      <c r="AD90" s="28"/>
    </row>
    <row r="91" spans="1:30" s="53" customFormat="1" ht="14.25" customHeight="1">
      <c r="A91" s="3" t="s">
        <v>2</v>
      </c>
      <c r="B91" s="3" t="s">
        <v>90</v>
      </c>
      <c r="C91" s="3" t="s">
        <v>91</v>
      </c>
      <c r="D91" s="3" t="s">
        <v>3</v>
      </c>
      <c r="E91" s="3" t="s">
        <v>4</v>
      </c>
      <c r="F91" s="3" t="s">
        <v>97</v>
      </c>
      <c r="G91" s="3" t="s">
        <v>234</v>
      </c>
      <c r="H91" s="3" t="s">
        <v>297</v>
      </c>
      <c r="I91" s="3" t="s">
        <v>233</v>
      </c>
      <c r="J91" s="51" t="s">
        <v>92</v>
      </c>
      <c r="K91" s="3" t="s">
        <v>93</v>
      </c>
      <c r="L91" s="28" t="str">
        <f>"CREATE TABLE "&amp;K86&amp;"("</f>
        <v>CREATE TABLE LZ_SECTION(</v>
      </c>
      <c r="M91" s="28"/>
      <c r="N91" s="28"/>
      <c r="O91" s="28"/>
      <c r="P91" s="28"/>
      <c r="Q91" s="28"/>
      <c r="R91" s="28"/>
      <c r="S91" s="28"/>
      <c r="T91" s="28"/>
      <c r="U91" s="28"/>
      <c r="V91" s="28"/>
      <c r="W91" s="28"/>
      <c r="X91" s="28"/>
      <c r="Y91" s="28"/>
      <c r="Z91" s="28"/>
      <c r="AA91" s="28"/>
      <c r="AB91" s="28"/>
      <c r="AC91" s="28"/>
      <c r="AD91" s="28"/>
    </row>
    <row r="92" spans="1:30" s="53" customFormat="1" ht="14.25" customHeight="1">
      <c r="A92" s="4">
        <v>1</v>
      </c>
      <c r="B92" s="52" t="s">
        <v>350</v>
      </c>
      <c r="C92" s="12" t="s">
        <v>1260</v>
      </c>
      <c r="D92" s="5" t="s">
        <v>120</v>
      </c>
      <c r="E92" s="26"/>
      <c r="F92" s="12" t="s">
        <v>101</v>
      </c>
      <c r="G92" s="12"/>
      <c r="H92" s="12"/>
      <c r="I92" s="12" t="s">
        <v>236</v>
      </c>
      <c r="J92" s="94" t="s">
        <v>149</v>
      </c>
      <c r="K92" s="45"/>
      <c r="L92" s="152" t="str">
        <f t="shared" ref="L92:L97" ca="1" si="5">C92&amp;" "&amp;D92&amp;IF(OR(D92="DATETIME",D92="INT",D92="DATE",D92="TEXT"),E92,"("&amp;E92&amp;")")&amp;" "&amp;" "&amp;H92&amp;" "&amp;J92&amp;IF(G92&lt;&gt;""," default "&amp;G92&amp;" ","")&amp;IF(I92&lt;&gt;""," identity("&amp;I92&amp;") ","")&amp;IF(OFFSET(C92,1,0,1,1)="","",",")</f>
        <v>SCT_ID INT   not null identity(1,1) ,</v>
      </c>
      <c r="M92" s="28"/>
      <c r="N92" s="28"/>
      <c r="O92" s="28"/>
      <c r="P92" s="28"/>
      <c r="Q92" s="28"/>
      <c r="R92" s="28"/>
      <c r="S92" s="28"/>
      <c r="T92" s="28"/>
      <c r="U92" s="28"/>
      <c r="V92" s="28"/>
      <c r="W92" s="28"/>
      <c r="X92" s="28"/>
      <c r="Y92" s="28"/>
      <c r="Z92" s="28"/>
      <c r="AA92" s="28"/>
      <c r="AB92" s="28"/>
      <c r="AC92" s="28"/>
      <c r="AD92" s="28"/>
    </row>
    <row r="93" spans="1:30" s="53" customFormat="1">
      <c r="A93" s="4">
        <v>2</v>
      </c>
      <c r="B93" s="52" t="s">
        <v>1211</v>
      </c>
      <c r="C93" s="12" t="s">
        <v>1244</v>
      </c>
      <c r="D93" s="12" t="s">
        <v>95</v>
      </c>
      <c r="E93" s="12">
        <v>100</v>
      </c>
      <c r="F93" s="12"/>
      <c r="G93" s="12"/>
      <c r="H93" s="12"/>
      <c r="I93" s="12"/>
      <c r="J93" s="94"/>
      <c r="K93" s="45"/>
      <c r="L93" s="152" t="str">
        <f t="shared" ca="1" si="5"/>
        <v>SCT_NAME NVARCHAR(100)   ,</v>
      </c>
      <c r="M93" s="28"/>
      <c r="N93" s="28"/>
      <c r="O93" s="28"/>
      <c r="P93" s="28"/>
      <c r="Q93" s="28"/>
      <c r="R93" s="28"/>
      <c r="S93" s="28"/>
      <c r="T93" s="28"/>
      <c r="U93" s="28"/>
      <c r="V93" s="28"/>
      <c r="W93" s="28"/>
      <c r="X93" s="28"/>
      <c r="Y93" s="28"/>
      <c r="Z93" s="28"/>
      <c r="AA93" s="28"/>
      <c r="AB93" s="28"/>
      <c r="AC93" s="28"/>
      <c r="AD93" s="28"/>
    </row>
    <row r="94" spans="1:30" s="53" customFormat="1">
      <c r="A94" s="4">
        <v>3</v>
      </c>
      <c r="B94" s="52" t="s">
        <v>1212</v>
      </c>
      <c r="C94" s="12" t="s">
        <v>1261</v>
      </c>
      <c r="D94" s="12" t="s">
        <v>998</v>
      </c>
      <c r="E94" s="12"/>
      <c r="F94" s="12"/>
      <c r="G94" s="12"/>
      <c r="H94" s="12"/>
      <c r="I94" s="12"/>
      <c r="J94" s="94"/>
      <c r="K94" s="45"/>
      <c r="L94" s="152" t="str">
        <f t="shared" ca="1" si="5"/>
        <v>SCT_PAGE INT   ,</v>
      </c>
      <c r="M94" s="28"/>
      <c r="N94" s="28"/>
      <c r="O94" s="28"/>
      <c r="P94" s="28"/>
      <c r="Q94" s="28"/>
      <c r="R94" s="28"/>
      <c r="S94" s="28"/>
      <c r="T94" s="28"/>
      <c r="U94" s="28"/>
      <c r="V94" s="28"/>
      <c r="W94" s="28"/>
      <c r="X94" s="28"/>
      <c r="Y94" s="28"/>
      <c r="Z94" s="28"/>
      <c r="AA94" s="28"/>
      <c r="AB94" s="28"/>
      <c r="AC94" s="28"/>
      <c r="AD94" s="28"/>
    </row>
    <row r="95" spans="1:30" s="53" customFormat="1">
      <c r="A95" s="4">
        <v>4</v>
      </c>
      <c r="B95" s="12" t="s">
        <v>42</v>
      </c>
      <c r="C95" s="12" t="s">
        <v>1216</v>
      </c>
      <c r="D95" s="12" t="s">
        <v>95</v>
      </c>
      <c r="E95" s="12">
        <v>20</v>
      </c>
      <c r="F95" s="12"/>
      <c r="G95" s="12"/>
      <c r="H95" s="12"/>
      <c r="I95" s="12"/>
      <c r="J95" s="12"/>
      <c r="K95" s="12"/>
      <c r="L95" s="152" t="str">
        <f t="shared" ca="1" si="5"/>
        <v>SCT_STATUS NVARCHAR(20)   ,</v>
      </c>
      <c r="M95" s="28"/>
      <c r="N95" s="28"/>
      <c r="O95" s="28"/>
      <c r="P95" s="28"/>
      <c r="Q95" s="28"/>
      <c r="R95" s="28"/>
      <c r="S95" s="28"/>
      <c r="T95" s="28"/>
      <c r="U95" s="28"/>
      <c r="V95" s="28"/>
      <c r="W95" s="28"/>
      <c r="X95" s="28"/>
      <c r="Y95" s="28"/>
      <c r="Z95" s="28"/>
      <c r="AA95" s="28"/>
      <c r="AB95" s="28"/>
      <c r="AC95" s="28"/>
      <c r="AD95" s="28"/>
    </row>
    <row r="96" spans="1:30">
      <c r="A96" s="4">
        <v>5</v>
      </c>
      <c r="B96" s="12" t="s">
        <v>133</v>
      </c>
      <c r="C96" s="12" t="s">
        <v>1217</v>
      </c>
      <c r="D96" s="12" t="s">
        <v>998</v>
      </c>
      <c r="E96" s="12"/>
      <c r="F96" s="12"/>
      <c r="G96" s="92"/>
      <c r="H96" s="92"/>
      <c r="I96" s="12"/>
      <c r="J96" s="94"/>
      <c r="K96" s="12" t="s">
        <v>734</v>
      </c>
      <c r="L96" s="152" t="str">
        <f t="shared" ca="1" si="5"/>
        <v>SCT_REGISTOR INT   ,</v>
      </c>
    </row>
    <row r="97" spans="1:30">
      <c r="A97" s="4">
        <v>6</v>
      </c>
      <c r="B97" s="12" t="s">
        <v>134</v>
      </c>
      <c r="C97" s="12" t="s">
        <v>1218</v>
      </c>
      <c r="D97" s="12" t="s">
        <v>112</v>
      </c>
      <c r="E97" s="12"/>
      <c r="F97" s="12"/>
      <c r="G97" s="89" t="s">
        <v>235</v>
      </c>
      <c r="H97" s="89"/>
      <c r="I97" s="69"/>
      <c r="J97" s="69" t="s">
        <v>149</v>
      </c>
      <c r="K97" s="12"/>
      <c r="L97" s="152" t="str">
        <f t="shared" ca="1" si="5"/>
        <v xml:space="preserve">SCT_REGIST_DATE DATETIME   not null default GETDATE() </v>
      </c>
    </row>
    <row r="98" spans="1:30" s="53" customFormat="1">
      <c r="A98"/>
      <c r="B98"/>
      <c r="C98"/>
      <c r="D98"/>
      <c r="E98"/>
      <c r="F98"/>
      <c r="G98"/>
      <c r="H98"/>
      <c r="I98"/>
      <c r="J98"/>
      <c r="K98"/>
      <c r="L98" t="str">
        <f ca="1">"PRIMARY KEY("&amp;IF(OFFSET(C92,0,3,1,1)="PK",C92&amp;IF(OFFSET(C92,1,3,1,1)="","",","),"")&amp;IF(OFFSET(C92,1,3,1,1)="PK",OFFSET(C92,1,0,1,1)&amp;IF(OFFSET(C92,1,0,1,1)="",",",""),"")&amp;"));"</f>
        <v>PRIMARY KEY(SCT_ID));</v>
      </c>
      <c r="M98" s="28"/>
      <c r="N98" s="28"/>
      <c r="O98" s="28"/>
      <c r="P98" s="28"/>
      <c r="Q98" s="28"/>
      <c r="R98" s="28"/>
      <c r="S98" s="28"/>
      <c r="T98" s="28"/>
      <c r="U98" s="28"/>
      <c r="V98" s="28"/>
      <c r="W98" s="28"/>
      <c r="X98" s="28"/>
      <c r="Y98" s="28"/>
      <c r="Z98" s="28"/>
      <c r="AA98" s="28"/>
      <c r="AB98" s="28"/>
      <c r="AC98" s="28"/>
      <c r="AD98" s="28"/>
    </row>
    <row r="99" spans="1:30" s="53" customFormat="1">
      <c r="A99"/>
      <c r="B99"/>
      <c r="C99"/>
      <c r="D99"/>
      <c r="E99"/>
      <c r="F99"/>
      <c r="G99"/>
      <c r="H99"/>
      <c r="I99"/>
      <c r="J99"/>
      <c r="K99"/>
      <c r="L99" s="28" t="s">
        <v>232</v>
      </c>
      <c r="M99" s="28"/>
      <c r="N99" s="28"/>
      <c r="O99" s="28"/>
      <c r="P99" s="28"/>
      <c r="Q99" s="28"/>
      <c r="R99" s="28"/>
      <c r="S99" s="28"/>
      <c r="T99" s="28"/>
      <c r="U99" s="28"/>
      <c r="V99" s="28"/>
      <c r="W99" s="28"/>
      <c r="X99" s="28"/>
      <c r="Y99" s="28"/>
      <c r="Z99" s="28"/>
      <c r="AA99" s="28"/>
      <c r="AB99" s="28"/>
      <c r="AC99" s="28"/>
      <c r="AD99" s="28"/>
    </row>
    <row r="100" spans="1:30" s="53" customFormat="1">
      <c r="A100" s="539" t="s">
        <v>87</v>
      </c>
      <c r="B100" s="540"/>
      <c r="C100" s="553" t="s">
        <v>763</v>
      </c>
      <c r="D100" s="554"/>
      <c r="E100" s="539" t="s">
        <v>88</v>
      </c>
      <c r="F100" s="540"/>
      <c r="G100" s="205"/>
      <c r="H100" s="205"/>
      <c r="I100" s="205"/>
      <c r="J100" s="205"/>
      <c r="K100" s="555" t="s">
        <v>1257</v>
      </c>
      <c r="L100" s="152" t="str">
        <f>"/*"&amp;C101&amp;"*/"</f>
        <v>/*页面表*/</v>
      </c>
      <c r="M100" s="28"/>
      <c r="N100" s="28"/>
      <c r="O100" s="28"/>
      <c r="P100" s="28"/>
      <c r="Q100" s="28"/>
      <c r="R100" s="28"/>
      <c r="S100" s="28"/>
      <c r="T100" s="28"/>
      <c r="U100" s="28"/>
      <c r="V100" s="28"/>
      <c r="W100" s="28"/>
      <c r="X100" s="28"/>
      <c r="Y100" s="28"/>
      <c r="Z100" s="28"/>
      <c r="AA100" s="28"/>
      <c r="AB100" s="28"/>
      <c r="AC100" s="28"/>
      <c r="AD100" s="28"/>
    </row>
    <row r="101" spans="1:30" s="53" customFormat="1">
      <c r="A101" s="539" t="s">
        <v>0</v>
      </c>
      <c r="B101" s="540"/>
      <c r="C101" s="553" t="s">
        <v>1208</v>
      </c>
      <c r="D101" s="554"/>
      <c r="E101" s="539" t="s">
        <v>89</v>
      </c>
      <c r="F101" s="540"/>
      <c r="G101" s="205"/>
      <c r="H101" s="205"/>
      <c r="I101" s="205"/>
      <c r="J101" s="205"/>
      <c r="K101" s="556"/>
      <c r="L101" s="152" t="str">
        <f>"/*"&amp;C102&amp;"*/"</f>
        <v>/**/</v>
      </c>
      <c r="M101" s="28"/>
      <c r="N101" s="28"/>
      <c r="O101" s="28"/>
      <c r="P101" s="28"/>
      <c r="Q101" s="28"/>
      <c r="R101" s="28"/>
      <c r="S101" s="28"/>
      <c r="T101" s="28"/>
      <c r="U101" s="28"/>
      <c r="V101" s="28"/>
      <c r="W101" s="28"/>
      <c r="X101" s="28"/>
      <c r="Y101" s="28"/>
      <c r="Z101" s="28"/>
      <c r="AA101" s="28"/>
      <c r="AB101" s="28"/>
      <c r="AC101" s="28"/>
      <c r="AD101" s="28"/>
    </row>
    <row r="102" spans="1:30" s="53" customFormat="1">
      <c r="A102" s="539" t="s">
        <v>1</v>
      </c>
      <c r="B102" s="540"/>
      <c r="C102" s="546"/>
      <c r="D102" s="547"/>
      <c r="E102" s="547"/>
      <c r="F102" s="547"/>
      <c r="G102" s="547"/>
      <c r="H102" s="547"/>
      <c r="I102" s="547"/>
      <c r="J102" s="547"/>
      <c r="K102" s="548"/>
      <c r="L102" s="206" t="str">
        <f>"if exists (select * from sysobjects where id = object_id(N'["&amp;K100&amp;"]') and OBJECTPROPERTY(id, N'IsUserTable')= 1)"</f>
        <v>if exists (select * from sysobjects where id = object_id(N'[LZ_PAGE]') and OBJECTPROPERTY(id, N'IsUserTable')= 1)</v>
      </c>
      <c r="M102" s="28"/>
      <c r="N102" s="28"/>
      <c r="O102" s="28"/>
      <c r="P102" s="28"/>
      <c r="Q102" s="28"/>
      <c r="R102" s="28"/>
      <c r="S102" s="28"/>
      <c r="T102" s="28"/>
      <c r="U102" s="28"/>
      <c r="V102" s="28"/>
      <c r="W102" s="28"/>
      <c r="X102" s="28"/>
      <c r="Y102" s="28"/>
      <c r="Z102" s="28"/>
      <c r="AA102" s="28"/>
      <c r="AB102" s="28"/>
      <c r="AC102" s="28"/>
      <c r="AD102" s="28"/>
    </row>
    <row r="103" spans="1:30" s="53" customFormat="1">
      <c r="A103" s="201"/>
      <c r="B103" s="202"/>
      <c r="C103" s="203"/>
      <c r="D103" s="203"/>
      <c r="E103" s="203"/>
      <c r="F103" s="203"/>
      <c r="G103" s="203"/>
      <c r="H103" s="203"/>
      <c r="I103" s="203"/>
      <c r="J103" s="204"/>
      <c r="K103" s="203"/>
      <c r="L103" s="206" t="str">
        <f>"DROP TABLE "&amp;K100</f>
        <v>DROP TABLE LZ_PAGE</v>
      </c>
      <c r="M103" s="28"/>
      <c r="N103" s="28"/>
      <c r="O103" s="28"/>
      <c r="P103" s="28"/>
      <c r="Q103" s="28"/>
      <c r="R103" s="28"/>
      <c r="S103" s="28"/>
      <c r="T103" s="28"/>
      <c r="U103" s="28"/>
      <c r="V103" s="28"/>
      <c r="W103" s="28"/>
      <c r="X103" s="28"/>
      <c r="Y103" s="28"/>
      <c r="Z103" s="28"/>
      <c r="AA103" s="28"/>
      <c r="AB103" s="28"/>
      <c r="AC103" s="28"/>
      <c r="AD103" s="28"/>
    </row>
    <row r="104" spans="1:30" s="53" customFormat="1">
      <c r="A104" s="1"/>
      <c r="B104" s="1"/>
      <c r="C104" s="1"/>
      <c r="D104" s="2"/>
      <c r="E104" s="1"/>
      <c r="F104" s="1"/>
      <c r="G104" s="1"/>
      <c r="H104" s="1"/>
      <c r="I104" s="1"/>
      <c r="J104" s="50"/>
      <c r="K104" s="1"/>
      <c r="L104" s="153" t="str">
        <f>"GO "</f>
        <v xml:space="preserve">GO </v>
      </c>
      <c r="M104" s="28"/>
      <c r="N104" s="28"/>
      <c r="O104" s="28"/>
      <c r="P104" s="28"/>
      <c r="Q104" s="28"/>
      <c r="R104" s="28"/>
      <c r="S104" s="28"/>
      <c r="T104" s="28"/>
      <c r="U104" s="28"/>
      <c r="V104" s="28"/>
      <c r="W104" s="28"/>
      <c r="X104" s="28"/>
      <c r="Y104" s="28"/>
      <c r="Z104" s="28"/>
      <c r="AA104" s="28"/>
      <c r="AB104" s="28"/>
      <c r="AC104" s="28"/>
      <c r="AD104" s="28"/>
    </row>
    <row r="105" spans="1:30" s="53" customFormat="1">
      <c r="A105" s="3" t="s">
        <v>2</v>
      </c>
      <c r="B105" s="3" t="s">
        <v>90</v>
      </c>
      <c r="C105" s="3" t="s">
        <v>91</v>
      </c>
      <c r="D105" s="3" t="s">
        <v>3</v>
      </c>
      <c r="E105" s="3" t="s">
        <v>4</v>
      </c>
      <c r="F105" s="3" t="s">
        <v>97</v>
      </c>
      <c r="G105" s="3" t="s">
        <v>234</v>
      </c>
      <c r="H105" s="3" t="s">
        <v>297</v>
      </c>
      <c r="I105" s="3" t="s">
        <v>233</v>
      </c>
      <c r="J105" s="51" t="s">
        <v>92</v>
      </c>
      <c r="K105" s="3" t="s">
        <v>93</v>
      </c>
      <c r="L105" s="152" t="str">
        <f>"CREATE TABLE "&amp;K100&amp;"("</f>
        <v>CREATE TABLE LZ_PAGE(</v>
      </c>
      <c r="M105" s="28"/>
      <c r="N105" s="28"/>
      <c r="O105" s="28"/>
      <c r="P105" s="28"/>
      <c r="Q105" s="28"/>
      <c r="R105" s="28"/>
      <c r="S105" s="28"/>
      <c r="T105" s="28"/>
      <c r="U105" s="28"/>
      <c r="V105" s="28"/>
      <c r="W105" s="28"/>
      <c r="X105" s="28"/>
      <c r="Y105" s="28"/>
      <c r="Z105" s="28"/>
      <c r="AA105" s="28"/>
      <c r="AB105" s="28"/>
      <c r="AC105" s="28"/>
      <c r="AD105" s="28"/>
    </row>
    <row r="106" spans="1:30" s="53" customFormat="1">
      <c r="A106" s="4">
        <v>1</v>
      </c>
      <c r="B106" s="52" t="s">
        <v>350</v>
      </c>
      <c r="C106" s="12" t="s">
        <v>1258</v>
      </c>
      <c r="D106" s="5" t="s">
        <v>120</v>
      </c>
      <c r="E106" s="26"/>
      <c r="F106" s="12" t="s">
        <v>101</v>
      </c>
      <c r="G106" s="12"/>
      <c r="H106" s="12"/>
      <c r="I106" s="12" t="s">
        <v>236</v>
      </c>
      <c r="J106" s="94" t="s">
        <v>149</v>
      </c>
      <c r="K106" s="45"/>
      <c r="L106" s="152" t="str">
        <f t="shared" ref="L106:L115" ca="1" si="6">C106&amp;" "&amp;D106&amp;IF(OR(D106="DATETIME",D106="INT",D106="DATE",D106="TEXT"),E106,"("&amp;E106&amp;")")&amp;" "&amp;" "&amp;H106&amp;" "&amp;J106&amp;IF(G106&lt;&gt;""," default "&amp;G106&amp;" ","")&amp;IF(I106&lt;&gt;""," identity("&amp;I106&amp;") ","")&amp;IF(OFFSET(C106,1,0,1,1)="","",",")</f>
        <v>PAG_ID INT   not null identity(1,1) ,</v>
      </c>
      <c r="M106" s="28"/>
      <c r="N106" s="28"/>
      <c r="O106" s="28"/>
      <c r="P106" s="28"/>
      <c r="Q106" s="28"/>
      <c r="R106" s="28"/>
      <c r="S106" s="28"/>
      <c r="T106" s="28"/>
      <c r="U106" s="28"/>
      <c r="V106" s="28"/>
      <c r="W106" s="28"/>
      <c r="X106" s="28"/>
      <c r="Y106" s="28"/>
      <c r="Z106" s="28"/>
      <c r="AA106" s="28"/>
      <c r="AB106" s="28"/>
      <c r="AC106" s="28"/>
      <c r="AD106" s="28"/>
    </row>
    <row r="107" spans="1:30" s="53" customFormat="1">
      <c r="A107" s="4">
        <v>2</v>
      </c>
      <c r="B107" s="52" t="s">
        <v>728</v>
      </c>
      <c r="C107" s="12" t="s">
        <v>1243</v>
      </c>
      <c r="D107" s="12" t="s">
        <v>95</v>
      </c>
      <c r="E107" s="12">
        <v>100</v>
      </c>
      <c r="F107" s="12"/>
      <c r="G107" s="12"/>
      <c r="H107" s="12"/>
      <c r="I107" s="12"/>
      <c r="J107" s="94"/>
      <c r="K107" s="45"/>
      <c r="L107" s="152" t="str">
        <f t="shared" ca="1" si="6"/>
        <v>PAG_NAME NVARCHAR(100)   ,</v>
      </c>
      <c r="M107" s="28"/>
      <c r="N107" s="28"/>
      <c r="O107" s="28"/>
      <c r="P107" s="28"/>
      <c r="Q107" s="28"/>
      <c r="R107" s="28"/>
      <c r="S107" s="28"/>
      <c r="T107" s="28"/>
      <c r="U107" s="28"/>
      <c r="V107" s="28"/>
      <c r="W107" s="28"/>
      <c r="X107" s="28"/>
      <c r="Y107" s="28"/>
      <c r="Z107" s="28"/>
      <c r="AA107" s="28"/>
      <c r="AB107" s="28"/>
      <c r="AC107" s="28"/>
      <c r="AD107" s="28"/>
    </row>
    <row r="108" spans="1:30" s="53" customFormat="1">
      <c r="A108" s="4">
        <v>4</v>
      </c>
      <c r="B108" s="52" t="s">
        <v>741</v>
      </c>
      <c r="C108" s="12" t="s">
        <v>1241</v>
      </c>
      <c r="D108" s="12" t="s">
        <v>95</v>
      </c>
      <c r="E108" s="12">
        <v>200</v>
      </c>
      <c r="F108" s="12"/>
      <c r="G108" s="12"/>
      <c r="H108" s="12"/>
      <c r="I108" s="12"/>
      <c r="J108" s="94"/>
      <c r="K108" s="45"/>
      <c r="L108" s="152" t="str">
        <f t="shared" ca="1" si="6"/>
        <v>PAG_KEYWORDS NVARCHAR(200)   ,</v>
      </c>
      <c r="M108" s="28"/>
      <c r="N108" s="28"/>
      <c r="O108" s="28"/>
      <c r="P108" s="28"/>
      <c r="Q108" s="28"/>
      <c r="R108" s="28"/>
      <c r="S108" s="28"/>
      <c r="T108" s="28"/>
      <c r="U108" s="28"/>
      <c r="V108" s="28"/>
      <c r="W108" s="28"/>
      <c r="X108" s="28"/>
      <c r="Y108" s="28"/>
      <c r="Z108" s="28"/>
      <c r="AA108" s="28"/>
      <c r="AB108" s="28"/>
      <c r="AC108" s="28"/>
      <c r="AD108" s="28"/>
    </row>
    <row r="109" spans="1:30" s="53" customFormat="1">
      <c r="A109" s="4">
        <v>5</v>
      </c>
      <c r="B109" s="52" t="s">
        <v>742</v>
      </c>
      <c r="C109" s="12" t="s">
        <v>1219</v>
      </c>
      <c r="D109" s="12" t="s">
        <v>95</v>
      </c>
      <c r="E109" s="12">
        <v>400</v>
      </c>
      <c r="F109" s="12"/>
      <c r="G109" s="12"/>
      <c r="H109" s="12"/>
      <c r="I109" s="12"/>
      <c r="J109" s="94"/>
      <c r="K109" s="45"/>
      <c r="L109" s="152" t="str">
        <f t="shared" ca="1" si="6"/>
        <v>PAG_DESCRIPTION NVARCHAR(400)   ,</v>
      </c>
      <c r="M109" s="28"/>
      <c r="N109" s="28"/>
      <c r="O109" s="28"/>
      <c r="P109" s="28"/>
      <c r="Q109" s="28"/>
      <c r="R109" s="28"/>
      <c r="S109" s="28"/>
      <c r="T109" s="28"/>
      <c r="U109" s="28"/>
      <c r="V109" s="28"/>
      <c r="W109" s="28"/>
      <c r="X109" s="28"/>
      <c r="Y109" s="28"/>
      <c r="Z109" s="28"/>
      <c r="AA109" s="28"/>
      <c r="AB109" s="28"/>
      <c r="AC109" s="28"/>
      <c r="AD109" s="28"/>
    </row>
    <row r="110" spans="1:30">
      <c r="A110" s="4">
        <v>6</v>
      </c>
      <c r="B110" s="65" t="s">
        <v>1210</v>
      </c>
      <c r="C110" s="12" t="s">
        <v>1220</v>
      </c>
      <c r="D110" s="12" t="s">
        <v>94</v>
      </c>
      <c r="E110" s="12">
        <v>200</v>
      </c>
      <c r="F110" s="12"/>
      <c r="G110" s="12"/>
      <c r="H110" s="12"/>
      <c r="I110" s="12"/>
      <c r="J110" s="94"/>
      <c r="K110" s="45"/>
      <c r="L110" s="152" t="str">
        <f t="shared" ca="1" si="6"/>
        <v>PAG_TITLE NVARCHAR(200)   ,</v>
      </c>
    </row>
    <row r="111" spans="1:30">
      <c r="A111" s="4">
        <v>7</v>
      </c>
      <c r="B111" s="12" t="s">
        <v>1214</v>
      </c>
      <c r="C111" s="12" t="s">
        <v>1221</v>
      </c>
      <c r="D111" s="12" t="s">
        <v>1226</v>
      </c>
      <c r="E111" s="12"/>
      <c r="F111" s="12"/>
      <c r="G111" s="12"/>
      <c r="H111" s="12"/>
      <c r="I111" s="12"/>
      <c r="J111" s="94"/>
      <c r="K111" s="45"/>
      <c r="L111" s="152" t="str">
        <f t="shared" ca="1" si="6"/>
        <v>PAG_CSS TEXT   ,</v>
      </c>
    </row>
    <row r="112" spans="1:30" s="53" customFormat="1">
      <c r="A112" s="4">
        <v>8</v>
      </c>
      <c r="B112" s="12" t="s">
        <v>1215</v>
      </c>
      <c r="C112" s="12" t="s">
        <v>1222</v>
      </c>
      <c r="D112" s="12" t="s">
        <v>1226</v>
      </c>
      <c r="E112" s="12"/>
      <c r="F112" s="12"/>
      <c r="G112" s="12"/>
      <c r="H112" s="12"/>
      <c r="I112" s="12"/>
      <c r="J112" s="94"/>
      <c r="K112" s="45"/>
      <c r="L112" s="152" t="str">
        <f t="shared" ca="1" si="6"/>
        <v>PAG_JS TEXT   ,</v>
      </c>
      <c r="M112" s="28"/>
      <c r="N112" s="28"/>
      <c r="O112" s="28"/>
      <c r="P112" s="28"/>
      <c r="Q112" s="28"/>
      <c r="R112" s="28"/>
      <c r="S112" s="28"/>
      <c r="T112" s="28"/>
      <c r="U112" s="28"/>
      <c r="V112" s="28"/>
      <c r="W112" s="28"/>
      <c r="X112" s="28"/>
      <c r="Y112" s="28"/>
      <c r="Z112" s="28"/>
      <c r="AA112" s="28"/>
      <c r="AB112" s="28"/>
      <c r="AC112" s="28"/>
      <c r="AD112" s="28"/>
    </row>
    <row r="113" spans="1:30" s="53" customFormat="1">
      <c r="A113" s="4">
        <v>9</v>
      </c>
      <c r="B113" s="12" t="s">
        <v>1213</v>
      </c>
      <c r="C113" s="12" t="s">
        <v>1223</v>
      </c>
      <c r="D113" s="12" t="s">
        <v>95</v>
      </c>
      <c r="E113" s="12">
        <v>20</v>
      </c>
      <c r="F113" s="12"/>
      <c r="G113" s="12"/>
      <c r="H113" s="12"/>
      <c r="I113" s="12"/>
      <c r="J113" s="12"/>
      <c r="K113" s="12"/>
      <c r="L113" s="152" t="str">
        <f t="shared" ca="1" si="6"/>
        <v>PAG_STATUS NVARCHAR(20)   ,</v>
      </c>
      <c r="M113" s="28"/>
      <c r="N113" s="28"/>
      <c r="O113" s="28"/>
      <c r="P113" s="28"/>
      <c r="Q113" s="28"/>
      <c r="R113" s="28"/>
      <c r="S113" s="28"/>
      <c r="T113" s="28"/>
      <c r="U113" s="28"/>
      <c r="V113" s="28"/>
      <c r="W113" s="28"/>
      <c r="X113" s="28"/>
      <c r="Y113" s="28"/>
      <c r="Z113" s="28"/>
      <c r="AA113" s="28"/>
      <c r="AB113" s="28"/>
      <c r="AC113" s="28"/>
      <c r="AD113" s="28"/>
    </row>
    <row r="114" spans="1:30" s="53" customFormat="1">
      <c r="A114" s="4">
        <v>10</v>
      </c>
      <c r="B114" s="12" t="s">
        <v>133</v>
      </c>
      <c r="C114" s="12" t="s">
        <v>1224</v>
      </c>
      <c r="D114" s="12" t="s">
        <v>998</v>
      </c>
      <c r="E114" s="12"/>
      <c r="F114" s="12"/>
      <c r="G114" s="92"/>
      <c r="H114" s="92"/>
      <c r="I114" s="12"/>
      <c r="J114" s="94"/>
      <c r="K114" s="12" t="s">
        <v>734</v>
      </c>
      <c r="L114" s="152" t="str">
        <f t="shared" ca="1" si="6"/>
        <v>PAG_REGISTOR INT   ,</v>
      </c>
      <c r="M114" s="28"/>
      <c r="N114" s="28"/>
      <c r="O114" s="28"/>
      <c r="P114" s="28"/>
      <c r="Q114" s="28"/>
      <c r="R114" s="28"/>
      <c r="S114" s="28"/>
      <c r="T114" s="28"/>
      <c r="U114" s="28"/>
      <c r="V114" s="28"/>
      <c r="W114" s="28"/>
      <c r="X114" s="28"/>
      <c r="Y114" s="28"/>
      <c r="Z114" s="28"/>
      <c r="AA114" s="28"/>
      <c r="AB114" s="28"/>
      <c r="AC114" s="28"/>
      <c r="AD114" s="28"/>
    </row>
    <row r="115" spans="1:30" s="53" customFormat="1">
      <c r="A115" s="4">
        <v>11</v>
      </c>
      <c r="B115" s="12" t="s">
        <v>134</v>
      </c>
      <c r="C115" s="12" t="s">
        <v>1225</v>
      </c>
      <c r="D115" s="12" t="s">
        <v>112</v>
      </c>
      <c r="E115" s="12"/>
      <c r="F115" s="12"/>
      <c r="G115" s="89" t="s">
        <v>235</v>
      </c>
      <c r="H115" s="89"/>
      <c r="I115" s="69"/>
      <c r="J115" s="69" t="s">
        <v>149</v>
      </c>
      <c r="K115" s="12"/>
      <c r="L115" s="152" t="str">
        <f t="shared" ca="1" si="6"/>
        <v xml:space="preserve">PAG_REGIST_DATE DATETIME   not null default GETDATE() </v>
      </c>
      <c r="M115" s="28"/>
      <c r="N115" s="28"/>
      <c r="O115" s="28"/>
      <c r="P115" s="28"/>
      <c r="Q115" s="28"/>
      <c r="R115" s="28"/>
      <c r="S115" s="28"/>
      <c r="T115" s="28"/>
      <c r="U115" s="28"/>
      <c r="V115" s="28"/>
      <c r="W115" s="28"/>
      <c r="X115" s="28"/>
      <c r="Y115" s="28"/>
      <c r="Z115" s="28"/>
      <c r="AA115" s="28"/>
      <c r="AB115" s="28"/>
      <c r="AC115" s="28"/>
      <c r="AD115" s="28"/>
    </row>
    <row r="116" spans="1:30" s="53" customFormat="1">
      <c r="A116"/>
      <c r="B116"/>
      <c r="C116"/>
      <c r="D116"/>
      <c r="E116"/>
      <c r="F116"/>
      <c r="G116"/>
      <c r="H116"/>
      <c r="I116"/>
      <c r="J116"/>
      <c r="K116"/>
      <c r="L116" s="64" t="str">
        <f ca="1">"PRIMARY KEY("&amp;IF(OFFSET(C106,0,3,1,1)="PK",C106&amp;IF(OFFSET(C106,1,3,1,1)="","",","),"")&amp;IF(OFFSET(C106,1,3,1,1)="PK",OFFSET(C106,1,0,1,1)&amp;IF(OFFSET(C106,1,0,1,1)="",",",""),"")&amp;"));"</f>
        <v>PRIMARY KEY(PAG_ID));</v>
      </c>
      <c r="M116" s="28"/>
      <c r="N116" s="28"/>
      <c r="O116" s="28"/>
      <c r="P116" s="28"/>
      <c r="Q116" s="28"/>
      <c r="R116" s="28"/>
      <c r="S116" s="28"/>
      <c r="T116" s="28"/>
      <c r="U116" s="28"/>
      <c r="V116" s="28"/>
      <c r="W116" s="28"/>
      <c r="X116" s="28"/>
      <c r="Y116" s="28"/>
      <c r="Z116" s="28"/>
      <c r="AA116" s="28"/>
      <c r="AB116" s="28"/>
      <c r="AC116" s="28"/>
      <c r="AD116" s="28"/>
    </row>
    <row r="117" spans="1:30" s="53" customFormat="1">
      <c r="A117"/>
      <c r="B117"/>
      <c r="C117"/>
      <c r="D117"/>
      <c r="E117"/>
      <c r="F117"/>
      <c r="G117"/>
      <c r="H117"/>
      <c r="I117"/>
      <c r="J117"/>
      <c r="K117"/>
      <c r="L117" s="152" t="s">
        <v>232</v>
      </c>
      <c r="M117" s="28"/>
      <c r="N117" s="28"/>
      <c r="O117" s="28"/>
      <c r="P117" s="28"/>
      <c r="Q117" s="28"/>
      <c r="R117" s="28"/>
      <c r="S117" s="28"/>
      <c r="T117" s="28"/>
      <c r="U117" s="28"/>
      <c r="V117" s="28"/>
      <c r="W117" s="28"/>
      <c r="X117" s="28"/>
      <c r="Y117" s="28"/>
      <c r="Z117" s="28"/>
      <c r="AA117" s="28"/>
      <c r="AB117" s="28"/>
      <c r="AC117" s="28"/>
      <c r="AD117" s="28"/>
    </row>
    <row r="118" spans="1:30" s="53" customFormat="1">
      <c r="A118" s="539" t="s">
        <v>87</v>
      </c>
      <c r="B118" s="540"/>
      <c r="C118" s="553" t="s">
        <v>778</v>
      </c>
      <c r="D118" s="554"/>
      <c r="E118" s="539" t="s">
        <v>88</v>
      </c>
      <c r="F118" s="540"/>
      <c r="G118" s="205"/>
      <c r="H118" s="205"/>
      <c r="I118" s="205"/>
      <c r="J118" s="205"/>
      <c r="K118" s="555" t="s">
        <v>1262</v>
      </c>
      <c r="L118" s="152" t="str">
        <f>"/*"&amp;C119&amp;"*/"</f>
        <v>/*信息单元-栏目关系表*/</v>
      </c>
      <c r="M118" s="28"/>
      <c r="N118" s="28"/>
      <c r="O118" s="28"/>
      <c r="P118" s="28"/>
      <c r="Q118" s="28"/>
      <c r="R118" s="28"/>
      <c r="S118" s="28"/>
      <c r="T118" s="28"/>
      <c r="U118" s="28"/>
      <c r="V118" s="28"/>
      <c r="W118" s="28"/>
      <c r="X118" s="28"/>
      <c r="Y118" s="28"/>
      <c r="Z118" s="28"/>
      <c r="AA118" s="28"/>
      <c r="AB118" s="28"/>
      <c r="AC118" s="28"/>
      <c r="AD118" s="28"/>
    </row>
    <row r="119" spans="1:30" s="53" customFormat="1">
      <c r="A119" s="539" t="s">
        <v>0</v>
      </c>
      <c r="B119" s="540"/>
      <c r="C119" s="553" t="s">
        <v>1228</v>
      </c>
      <c r="D119" s="554"/>
      <c r="E119" s="539" t="s">
        <v>89</v>
      </c>
      <c r="F119" s="540"/>
      <c r="G119" s="205"/>
      <c r="H119" s="205"/>
      <c r="I119" s="205"/>
      <c r="J119" s="205"/>
      <c r="K119" s="556"/>
      <c r="L119" s="152" t="str">
        <f>"/*"&amp;C120&amp;"*/"</f>
        <v>/**/</v>
      </c>
      <c r="M119" s="28"/>
      <c r="N119" s="28"/>
      <c r="O119" s="28"/>
      <c r="P119" s="28"/>
      <c r="Q119" s="28"/>
      <c r="R119" s="28"/>
      <c r="S119" s="28"/>
      <c r="T119" s="28"/>
      <c r="U119" s="28"/>
      <c r="V119" s="28"/>
      <c r="W119" s="28"/>
      <c r="X119" s="28"/>
      <c r="Y119" s="28"/>
      <c r="Z119" s="28"/>
      <c r="AA119" s="28"/>
      <c r="AB119" s="28"/>
      <c r="AC119" s="28"/>
      <c r="AD119" s="28"/>
    </row>
    <row r="120" spans="1:30" s="53" customFormat="1">
      <c r="A120" s="539" t="s">
        <v>1</v>
      </c>
      <c r="B120" s="540"/>
      <c r="C120" s="546"/>
      <c r="D120" s="547"/>
      <c r="E120" s="547"/>
      <c r="F120" s="547"/>
      <c r="G120" s="547"/>
      <c r="H120" s="547"/>
      <c r="I120" s="547"/>
      <c r="J120" s="547"/>
      <c r="K120" s="548"/>
      <c r="L120" s="206" t="str">
        <f>"if exists (select * from sysobjects where id = object_id(N'["&amp;K118&amp;"]') and OBJECTPROPERTY(id, N'IsUserTable')= 1)"</f>
        <v>if exists (select * from sysobjects where id = object_id(N'[LZ_INFOUNIT_SECT_CONF]') and OBJECTPROPERTY(id, N'IsUserTable')= 1)</v>
      </c>
      <c r="M120" s="28"/>
      <c r="N120" s="28"/>
      <c r="O120" s="28"/>
      <c r="P120" s="28"/>
      <c r="Q120" s="28"/>
      <c r="R120" s="28"/>
      <c r="S120" s="28"/>
      <c r="T120" s="28"/>
      <c r="U120" s="28"/>
      <c r="V120" s="28"/>
      <c r="W120" s="28"/>
      <c r="X120" s="28"/>
      <c r="Y120" s="28"/>
      <c r="Z120" s="28"/>
      <c r="AA120" s="28"/>
      <c r="AB120" s="28"/>
      <c r="AC120" s="28"/>
      <c r="AD120" s="28"/>
    </row>
    <row r="121" spans="1:30" s="53" customFormat="1">
      <c r="A121" s="201"/>
      <c r="B121" s="202"/>
      <c r="C121" s="203"/>
      <c r="D121" s="203"/>
      <c r="E121" s="203"/>
      <c r="F121" s="203"/>
      <c r="G121" s="203"/>
      <c r="H121" s="203"/>
      <c r="I121" s="203"/>
      <c r="J121" s="204"/>
      <c r="K121" s="203"/>
      <c r="L121" s="206" t="str">
        <f>"DROP TABLE "&amp;K118</f>
        <v>DROP TABLE LZ_INFOUNIT_SECT_CONF</v>
      </c>
      <c r="M121" s="28"/>
      <c r="N121" s="28"/>
      <c r="O121" s="28"/>
      <c r="P121" s="28"/>
      <c r="Q121" s="28"/>
      <c r="R121" s="28"/>
      <c r="S121" s="28"/>
      <c r="T121" s="28"/>
      <c r="U121" s="28"/>
      <c r="V121" s="28"/>
      <c r="W121" s="28"/>
      <c r="X121" s="28"/>
      <c r="Y121" s="28"/>
      <c r="Z121" s="28"/>
      <c r="AA121" s="28"/>
      <c r="AB121" s="28"/>
      <c r="AC121" s="28"/>
      <c r="AD121" s="28"/>
    </row>
    <row r="122" spans="1:30" s="53" customFormat="1">
      <c r="A122" s="1"/>
      <c r="B122" s="1"/>
      <c r="C122" s="1"/>
      <c r="D122" s="2"/>
      <c r="E122" s="1"/>
      <c r="F122" s="1"/>
      <c r="G122" s="1"/>
      <c r="H122" s="1"/>
      <c r="I122" s="1"/>
      <c r="J122" s="50"/>
      <c r="K122" s="1"/>
      <c r="L122" s="153" t="str">
        <f>"GO "</f>
        <v xml:space="preserve">GO </v>
      </c>
      <c r="M122" s="28"/>
      <c r="N122" s="28"/>
      <c r="O122" s="28"/>
      <c r="P122" s="28"/>
      <c r="Q122" s="28"/>
      <c r="R122" s="28"/>
      <c r="S122" s="28"/>
      <c r="T122" s="28"/>
      <c r="U122" s="28"/>
      <c r="V122" s="28"/>
      <c r="W122" s="28"/>
      <c r="X122" s="28"/>
      <c r="Y122" s="28"/>
      <c r="Z122" s="28"/>
      <c r="AA122" s="28"/>
      <c r="AB122" s="28"/>
      <c r="AC122" s="28"/>
      <c r="AD122" s="28"/>
    </row>
    <row r="123" spans="1:30" s="53" customFormat="1">
      <c r="A123" s="3" t="s">
        <v>2</v>
      </c>
      <c r="B123" s="3" t="s">
        <v>90</v>
      </c>
      <c r="C123" s="3" t="s">
        <v>91</v>
      </c>
      <c r="D123" s="3" t="s">
        <v>3</v>
      </c>
      <c r="E123" s="3" t="s">
        <v>4</v>
      </c>
      <c r="F123" s="3" t="s">
        <v>97</v>
      </c>
      <c r="G123" s="3" t="s">
        <v>234</v>
      </c>
      <c r="H123" s="3" t="s">
        <v>297</v>
      </c>
      <c r="I123" s="3" t="s">
        <v>233</v>
      </c>
      <c r="J123" s="51" t="s">
        <v>92</v>
      </c>
      <c r="K123" s="3" t="s">
        <v>93</v>
      </c>
      <c r="L123" s="152" t="str">
        <f>"CREATE TABLE "&amp;K118&amp;"("</f>
        <v>CREATE TABLE LZ_INFOUNIT_SECT_CONF(</v>
      </c>
      <c r="M123" s="28"/>
      <c r="N123" s="28"/>
      <c r="O123" s="28"/>
      <c r="P123" s="28"/>
      <c r="Q123" s="28"/>
      <c r="R123" s="28"/>
      <c r="S123" s="28"/>
      <c r="T123" s="28"/>
      <c r="U123" s="28"/>
      <c r="V123" s="28"/>
      <c r="W123" s="28"/>
      <c r="X123" s="28"/>
      <c r="Y123" s="28"/>
      <c r="Z123" s="28"/>
      <c r="AA123" s="28"/>
      <c r="AB123" s="28"/>
      <c r="AC123" s="28"/>
      <c r="AD123" s="28"/>
    </row>
    <row r="124" spans="1:30">
      <c r="A124" s="4">
        <v>1</v>
      </c>
      <c r="B124" s="52" t="s">
        <v>350</v>
      </c>
      <c r="C124" s="12" t="s">
        <v>1230</v>
      </c>
      <c r="D124" s="5" t="s">
        <v>120</v>
      </c>
      <c r="E124" s="26"/>
      <c r="F124" s="12" t="s">
        <v>101</v>
      </c>
      <c r="G124" s="12"/>
      <c r="H124" s="12"/>
      <c r="I124" s="12" t="s">
        <v>236</v>
      </c>
      <c r="J124" s="94" t="s">
        <v>149</v>
      </c>
      <c r="K124" s="45"/>
      <c r="L124" s="152" t="str">
        <f t="shared" ref="L124:L129" ca="1" si="7">C124&amp;" "&amp;D124&amp;IF(OR(D124="DATETIME",D124="INT",D124="DATE",D124="TEXT"),E124,"("&amp;E124&amp;")")&amp;" "&amp;" "&amp;H124&amp;" "&amp;J124&amp;IF(G124&lt;&gt;""," default "&amp;G124&amp;" ","")&amp;IF(I124&lt;&gt;""," identity("&amp;I124&amp;") ","")&amp;IF(OFFSET(C124,1,0,1,1)="","",",")</f>
        <v>ISC_ID INT   not null identity(1,1) ,</v>
      </c>
    </row>
    <row r="125" spans="1:30">
      <c r="A125" s="4">
        <v>2</v>
      </c>
      <c r="B125" s="52" t="s">
        <v>730</v>
      </c>
      <c r="C125" s="12" t="s">
        <v>1264</v>
      </c>
      <c r="D125" s="12" t="s">
        <v>95</v>
      </c>
      <c r="E125" s="12">
        <v>100</v>
      </c>
      <c r="F125" s="12"/>
      <c r="G125" s="12"/>
      <c r="H125" s="12"/>
      <c r="I125" s="12"/>
      <c r="J125" s="94"/>
      <c r="K125" s="45"/>
      <c r="L125" s="152" t="str">
        <f t="shared" ca="1" si="7"/>
        <v>ISC_INFOUNIT_ID NVARCHAR(100)   ,</v>
      </c>
    </row>
    <row r="126" spans="1:30" s="53" customFormat="1">
      <c r="A126" s="4">
        <v>3</v>
      </c>
      <c r="B126" s="52" t="s">
        <v>1229</v>
      </c>
      <c r="C126" s="12" t="s">
        <v>1263</v>
      </c>
      <c r="D126" s="12" t="s">
        <v>95</v>
      </c>
      <c r="E126" s="12">
        <v>200</v>
      </c>
      <c r="F126" s="12"/>
      <c r="G126" s="12"/>
      <c r="H126" s="12"/>
      <c r="I126" s="12"/>
      <c r="J126" s="94"/>
      <c r="K126" s="45"/>
      <c r="L126" s="152" t="str">
        <f t="shared" ca="1" si="7"/>
        <v>ISC_SECTION_ID NVARCHAR(200)   ,</v>
      </c>
      <c r="M126" s="28"/>
      <c r="N126" s="28"/>
      <c r="O126" s="28"/>
      <c r="P126" s="28"/>
      <c r="Q126" s="28"/>
      <c r="R126" s="28"/>
      <c r="S126" s="28"/>
      <c r="T126" s="28"/>
      <c r="U126" s="28"/>
      <c r="V126" s="28"/>
      <c r="W126" s="28"/>
      <c r="X126" s="28"/>
      <c r="Y126" s="28"/>
      <c r="Z126" s="28"/>
      <c r="AA126" s="28"/>
      <c r="AB126" s="28"/>
      <c r="AC126" s="28"/>
      <c r="AD126" s="28"/>
    </row>
    <row r="127" spans="1:30" s="53" customFormat="1">
      <c r="A127" s="4">
        <v>4</v>
      </c>
      <c r="B127" s="52" t="s">
        <v>42</v>
      </c>
      <c r="C127" s="12" t="s">
        <v>1231</v>
      </c>
      <c r="D127" s="12" t="s">
        <v>95</v>
      </c>
      <c r="E127" s="12">
        <v>400</v>
      </c>
      <c r="F127" s="12"/>
      <c r="G127" s="12"/>
      <c r="H127" s="12"/>
      <c r="I127" s="12"/>
      <c r="J127" s="94"/>
      <c r="K127" s="45"/>
      <c r="L127" s="152" t="str">
        <f t="shared" ca="1" si="7"/>
        <v>ISC_STATUS NVARCHAR(400)   ,</v>
      </c>
      <c r="M127" s="28"/>
      <c r="N127" s="28"/>
      <c r="O127" s="28"/>
      <c r="P127" s="28"/>
      <c r="Q127" s="28"/>
      <c r="R127" s="28"/>
      <c r="S127" s="28"/>
      <c r="T127" s="28"/>
      <c r="U127" s="28"/>
      <c r="V127" s="28"/>
      <c r="W127" s="28"/>
      <c r="X127" s="28"/>
      <c r="Y127" s="28"/>
      <c r="Z127" s="28"/>
      <c r="AA127" s="28"/>
      <c r="AB127" s="28"/>
      <c r="AC127" s="28"/>
      <c r="AD127" s="28"/>
    </row>
    <row r="128" spans="1:30" s="53" customFormat="1">
      <c r="A128" s="4">
        <v>5</v>
      </c>
      <c r="B128" s="12" t="s">
        <v>133</v>
      </c>
      <c r="C128" s="12" t="s">
        <v>1232</v>
      </c>
      <c r="D128" s="12" t="s">
        <v>998</v>
      </c>
      <c r="E128" s="12"/>
      <c r="F128" s="12"/>
      <c r="G128" s="92"/>
      <c r="H128" s="92"/>
      <c r="I128" s="12"/>
      <c r="J128" s="94"/>
      <c r="K128" s="12" t="s">
        <v>734</v>
      </c>
      <c r="L128" s="152" t="str">
        <f t="shared" ca="1" si="7"/>
        <v>ISC_REGISTOR INT   ,</v>
      </c>
      <c r="M128" s="28"/>
      <c r="N128" s="28"/>
      <c r="O128" s="28"/>
      <c r="P128" s="28"/>
      <c r="Q128" s="28"/>
      <c r="R128" s="28"/>
      <c r="S128" s="28"/>
      <c r="T128" s="28"/>
      <c r="U128" s="28"/>
      <c r="V128" s="28"/>
      <c r="W128" s="28"/>
      <c r="X128" s="28"/>
      <c r="Y128" s="28"/>
      <c r="Z128" s="28"/>
      <c r="AA128" s="28"/>
      <c r="AB128" s="28"/>
      <c r="AC128" s="28"/>
      <c r="AD128" s="28"/>
    </row>
    <row r="129" spans="1:30" s="53" customFormat="1">
      <c r="A129" s="4">
        <v>6</v>
      </c>
      <c r="B129" s="12" t="s">
        <v>134</v>
      </c>
      <c r="C129" s="12" t="s">
        <v>1233</v>
      </c>
      <c r="D129" s="12" t="s">
        <v>112</v>
      </c>
      <c r="E129" s="12"/>
      <c r="F129" s="12"/>
      <c r="G129" s="89" t="s">
        <v>235</v>
      </c>
      <c r="H129" s="89"/>
      <c r="I129" s="69"/>
      <c r="J129" s="69" t="s">
        <v>149</v>
      </c>
      <c r="K129" s="12"/>
      <c r="L129" s="152" t="str">
        <f t="shared" ca="1" si="7"/>
        <v xml:space="preserve">ISC_REGIST_DATE DATETIME   not null default GETDATE() </v>
      </c>
      <c r="M129" s="28"/>
      <c r="N129" s="28"/>
      <c r="O129" s="28"/>
      <c r="P129" s="28"/>
      <c r="Q129" s="28"/>
      <c r="R129" s="28"/>
      <c r="S129" s="28"/>
      <c r="T129" s="28"/>
      <c r="U129" s="28"/>
      <c r="V129" s="28"/>
      <c r="W129" s="28"/>
      <c r="X129" s="28"/>
      <c r="Y129" s="28"/>
      <c r="Z129" s="28"/>
      <c r="AA129" s="28"/>
      <c r="AB129" s="28"/>
      <c r="AC129" s="28"/>
      <c r="AD129" s="28"/>
    </row>
    <row r="130" spans="1:30" s="53" customFormat="1">
      <c r="A130"/>
      <c r="B130"/>
      <c r="C130"/>
      <c r="D130"/>
      <c r="E130"/>
      <c r="F130"/>
      <c r="G130"/>
      <c r="H130"/>
      <c r="I130"/>
      <c r="J130"/>
      <c r="K130"/>
      <c r="L130" s="207" t="str">
        <f ca="1">"PRIMARY KEY("&amp;IF(OFFSET(C124,0,3,1,1)="PK",C124&amp;IF(OFFSET(C124,1,3,1,1)="","",","),"")&amp;IF(OFFSET(C124,1,3,1,1)="PK",OFFSET(C124,1,0,1,1)&amp;IF(OFFSET(C124,1,0,1,1)="",",",""),"")&amp;"));"</f>
        <v>PRIMARY KEY(ISC_ID));</v>
      </c>
      <c r="M130" s="28"/>
      <c r="N130" s="28"/>
      <c r="O130" s="28"/>
      <c r="P130" s="28"/>
      <c r="Q130" s="28"/>
      <c r="R130" s="28"/>
      <c r="S130" s="28"/>
      <c r="T130" s="28"/>
      <c r="U130" s="28"/>
      <c r="V130" s="28"/>
      <c r="W130" s="28"/>
      <c r="X130" s="28"/>
      <c r="Y130" s="28"/>
      <c r="Z130" s="28"/>
      <c r="AA130" s="28"/>
      <c r="AB130" s="28"/>
      <c r="AC130" s="28"/>
      <c r="AD130" s="28"/>
    </row>
    <row r="131" spans="1:30" s="53" customFormat="1">
      <c r="A131"/>
      <c r="B131"/>
      <c r="C131"/>
      <c r="D131"/>
      <c r="E131"/>
      <c r="F131"/>
      <c r="G131"/>
      <c r="H131"/>
      <c r="I131"/>
      <c r="J131"/>
      <c r="K131"/>
      <c r="L131" s="208" t="s">
        <v>232</v>
      </c>
      <c r="M131" s="28"/>
      <c r="N131" s="28"/>
      <c r="O131" s="28"/>
      <c r="P131" s="28"/>
      <c r="Q131" s="28"/>
      <c r="R131" s="28"/>
      <c r="S131" s="28"/>
      <c r="T131" s="28"/>
      <c r="U131" s="28"/>
      <c r="V131" s="28"/>
      <c r="W131" s="28"/>
      <c r="X131" s="28"/>
      <c r="Y131" s="28"/>
      <c r="Z131" s="28"/>
      <c r="AA131" s="28"/>
      <c r="AB131" s="28"/>
      <c r="AC131" s="28"/>
      <c r="AD131" s="28"/>
    </row>
    <row r="132" spans="1:30" s="53" customFormat="1">
      <c r="A132" s="539" t="s">
        <v>87</v>
      </c>
      <c r="B132" s="540"/>
      <c r="C132" s="553" t="s">
        <v>779</v>
      </c>
      <c r="D132" s="554"/>
      <c r="E132" s="539" t="s">
        <v>88</v>
      </c>
      <c r="F132" s="540"/>
      <c r="G132" s="205"/>
      <c r="H132" s="205"/>
      <c r="I132" s="205"/>
      <c r="J132" s="205"/>
      <c r="K132" s="555" t="s">
        <v>1248</v>
      </c>
      <c r="L132" s="152" t="str">
        <f>"/*"&amp;C133&amp;"*/"</f>
        <v>/*页面-编辑关系表*/</v>
      </c>
      <c r="M132" s="28"/>
      <c r="N132" s="28"/>
      <c r="O132" s="28"/>
      <c r="P132" s="28"/>
      <c r="Q132" s="28"/>
      <c r="R132" s="28"/>
      <c r="S132" s="28"/>
      <c r="T132" s="28"/>
      <c r="U132" s="28"/>
      <c r="V132" s="28"/>
      <c r="W132" s="28"/>
      <c r="X132" s="28"/>
      <c r="Y132" s="28"/>
      <c r="Z132" s="28"/>
      <c r="AA132" s="28"/>
      <c r="AB132" s="28"/>
      <c r="AC132" s="28"/>
      <c r="AD132" s="28"/>
    </row>
    <row r="133" spans="1:30" s="53" customFormat="1" ht="14.25" customHeight="1">
      <c r="A133" s="539" t="s">
        <v>0</v>
      </c>
      <c r="B133" s="540"/>
      <c r="C133" s="553" t="s">
        <v>1227</v>
      </c>
      <c r="D133" s="554"/>
      <c r="E133" s="539" t="s">
        <v>89</v>
      </c>
      <c r="F133" s="540"/>
      <c r="G133" s="205"/>
      <c r="H133" s="205"/>
      <c r="I133" s="205"/>
      <c r="J133" s="205"/>
      <c r="K133" s="556"/>
      <c r="L133" s="152" t="str">
        <f>"/*"&amp;C134&amp;"*/"</f>
        <v>/**/</v>
      </c>
      <c r="M133" s="28"/>
      <c r="N133" s="28"/>
      <c r="O133" s="28"/>
      <c r="P133" s="28"/>
      <c r="Q133" s="28"/>
      <c r="R133" s="28"/>
      <c r="S133" s="28"/>
      <c r="T133" s="28"/>
      <c r="U133" s="28"/>
      <c r="V133" s="28"/>
      <c r="W133" s="28"/>
      <c r="X133" s="28"/>
      <c r="Y133" s="28"/>
      <c r="Z133" s="28"/>
      <c r="AA133" s="28"/>
      <c r="AB133" s="28"/>
      <c r="AC133" s="28"/>
      <c r="AD133" s="28"/>
    </row>
    <row r="134" spans="1:30" s="53" customFormat="1" ht="14.25" customHeight="1">
      <c r="A134" s="539" t="s">
        <v>1</v>
      </c>
      <c r="B134" s="540"/>
      <c r="C134" s="546"/>
      <c r="D134" s="547"/>
      <c r="E134" s="547"/>
      <c r="F134" s="547"/>
      <c r="G134" s="547"/>
      <c r="H134" s="547"/>
      <c r="I134" s="547"/>
      <c r="J134" s="547"/>
      <c r="K134" s="548"/>
      <c r="L134" s="206" t="str">
        <f>"if exists (select * from sysobjects where id = object_id(N'["&amp;K132&amp;"]') and OBJECTPROPERTY(id, N'IsUserTable')= 1)"</f>
        <v>if exists (select * from sysobjects where id = object_id(N'[LZ_PAGE_EDITOR_CONF]') and OBJECTPROPERTY(id, N'IsUserTable')= 1)</v>
      </c>
      <c r="M134" s="28"/>
      <c r="N134" s="28"/>
      <c r="O134" s="28"/>
      <c r="P134" s="28"/>
      <c r="Q134" s="28"/>
      <c r="R134" s="28"/>
      <c r="S134" s="28"/>
      <c r="T134" s="28"/>
      <c r="U134" s="28"/>
      <c r="V134" s="28"/>
      <c r="W134" s="28"/>
      <c r="X134" s="28"/>
      <c r="Y134" s="28"/>
      <c r="Z134" s="28"/>
      <c r="AA134" s="28"/>
      <c r="AB134" s="28"/>
      <c r="AC134" s="28"/>
      <c r="AD134" s="28"/>
    </row>
    <row r="135" spans="1:30" s="53" customFormat="1">
      <c r="A135" s="201"/>
      <c r="B135" s="202"/>
      <c r="C135" s="203"/>
      <c r="D135" s="203"/>
      <c r="E135" s="203"/>
      <c r="F135" s="203"/>
      <c r="G135" s="203"/>
      <c r="H135" s="203"/>
      <c r="I135" s="203"/>
      <c r="J135" s="204"/>
      <c r="K135" s="203"/>
      <c r="L135" s="206" t="str">
        <f>"DROP TABLE "&amp;K132</f>
        <v>DROP TABLE LZ_PAGE_EDITOR_CONF</v>
      </c>
      <c r="M135" s="28"/>
      <c r="N135" s="28"/>
      <c r="O135" s="28"/>
      <c r="P135" s="28"/>
      <c r="Q135" s="28"/>
      <c r="R135" s="28"/>
      <c r="S135" s="28"/>
      <c r="T135" s="28"/>
      <c r="U135" s="28"/>
      <c r="V135" s="28"/>
      <c r="W135" s="28"/>
      <c r="X135" s="28"/>
      <c r="Y135" s="28"/>
      <c r="Z135" s="28"/>
      <c r="AA135" s="28"/>
      <c r="AB135" s="28"/>
      <c r="AC135" s="28"/>
      <c r="AD135" s="28"/>
    </row>
    <row r="136" spans="1:30" s="53" customFormat="1">
      <c r="A136" s="1"/>
      <c r="B136" s="1"/>
      <c r="C136" s="1"/>
      <c r="D136" s="2"/>
      <c r="E136" s="1"/>
      <c r="F136" s="1"/>
      <c r="G136" s="1"/>
      <c r="H136" s="1"/>
      <c r="I136" s="1"/>
      <c r="J136" s="50"/>
      <c r="K136" s="1"/>
      <c r="L136" s="153" t="str">
        <f>"GO "</f>
        <v xml:space="preserve">GO </v>
      </c>
      <c r="M136" s="28"/>
      <c r="N136" s="28"/>
      <c r="O136" s="28"/>
      <c r="P136" s="28"/>
      <c r="Q136" s="28"/>
      <c r="R136" s="28"/>
      <c r="S136" s="28"/>
      <c r="T136" s="28"/>
      <c r="U136" s="28"/>
      <c r="V136" s="28"/>
      <c r="W136" s="28"/>
      <c r="X136" s="28"/>
      <c r="Y136" s="28"/>
      <c r="Z136" s="28"/>
      <c r="AA136" s="28"/>
      <c r="AB136" s="28"/>
      <c r="AC136" s="28"/>
      <c r="AD136" s="28"/>
    </row>
    <row r="137" spans="1:30">
      <c r="A137" s="3" t="s">
        <v>2</v>
      </c>
      <c r="B137" s="3" t="s">
        <v>90</v>
      </c>
      <c r="C137" s="3" t="s">
        <v>91</v>
      </c>
      <c r="D137" s="3" t="s">
        <v>3</v>
      </c>
      <c r="E137" s="3" t="s">
        <v>4</v>
      </c>
      <c r="F137" s="3" t="s">
        <v>97</v>
      </c>
      <c r="G137" s="3" t="s">
        <v>234</v>
      </c>
      <c r="H137" s="3" t="s">
        <v>297</v>
      </c>
      <c r="I137" s="3" t="s">
        <v>233</v>
      </c>
      <c r="J137" s="51" t="s">
        <v>92</v>
      </c>
      <c r="K137" s="3" t="s">
        <v>93</v>
      </c>
      <c r="L137" s="152" t="str">
        <f>"CREATE TABLE "&amp;K132&amp;"("</f>
        <v>CREATE TABLE LZ_PAGE_EDITOR_CONF(</v>
      </c>
    </row>
    <row r="138" spans="1:30">
      <c r="A138" s="4">
        <v>1</v>
      </c>
      <c r="B138" s="52" t="s">
        <v>350</v>
      </c>
      <c r="C138" s="12" t="s">
        <v>1235</v>
      </c>
      <c r="D138" s="5" t="s">
        <v>120</v>
      </c>
      <c r="E138" s="26"/>
      <c r="F138" s="12" t="s">
        <v>101</v>
      </c>
      <c r="G138" s="12"/>
      <c r="H138" s="12"/>
      <c r="I138" s="12" t="s">
        <v>236</v>
      </c>
      <c r="J138" s="94" t="s">
        <v>149</v>
      </c>
      <c r="K138" s="45"/>
      <c r="L138" s="152" t="str">
        <f t="shared" ref="L138:L143" ca="1" si="8">C138&amp;" "&amp;D138&amp;IF(OR(D138="DATETIME",D138="INT",D138="DATE",D138="TEXT"),E138,"("&amp;E138&amp;")")&amp;" "&amp;" "&amp;H138&amp;" "&amp;J138&amp;IF(G138&lt;&gt;""," default "&amp;G138&amp;" ","")&amp;IF(I138&lt;&gt;""," identity("&amp;I138&amp;") ","")&amp;IF(OFFSET(C138,1,0,1,1)="","",",")</f>
        <v>PEC_ID INT   not null identity(1,1) ,</v>
      </c>
    </row>
    <row r="139" spans="1:30" s="53" customFormat="1">
      <c r="A139" s="4">
        <v>2</v>
      </c>
      <c r="B139" s="52" t="s">
        <v>1236</v>
      </c>
      <c r="C139" s="12" t="s">
        <v>1250</v>
      </c>
      <c r="D139" s="12" t="s">
        <v>998</v>
      </c>
      <c r="E139" s="12"/>
      <c r="F139" s="12"/>
      <c r="G139" s="12"/>
      <c r="H139" s="12"/>
      <c r="I139" s="12"/>
      <c r="J139" s="94"/>
      <c r="K139" s="45"/>
      <c r="L139" s="152" t="str">
        <f t="shared" ca="1" si="8"/>
        <v>PEC_PAGE_ID INT   ,</v>
      </c>
      <c r="M139" s="28"/>
      <c r="N139" s="28"/>
      <c r="O139" s="28"/>
      <c r="P139" s="28"/>
      <c r="Q139" s="28"/>
      <c r="R139" s="28"/>
      <c r="S139" s="28"/>
      <c r="T139" s="28"/>
      <c r="U139" s="28"/>
      <c r="V139" s="28"/>
      <c r="W139" s="28"/>
      <c r="X139" s="28"/>
      <c r="Y139" s="28"/>
      <c r="Z139" s="28"/>
      <c r="AA139" s="28"/>
      <c r="AB139" s="28"/>
      <c r="AC139" s="28"/>
      <c r="AD139" s="28"/>
    </row>
    <row r="140" spans="1:30" s="53" customFormat="1">
      <c r="A140" s="4">
        <v>3</v>
      </c>
      <c r="B140" s="52" t="s">
        <v>733</v>
      </c>
      <c r="C140" s="12" t="s">
        <v>1249</v>
      </c>
      <c r="D140" s="12" t="s">
        <v>998</v>
      </c>
      <c r="E140" s="12"/>
      <c r="F140" s="12"/>
      <c r="G140" s="12"/>
      <c r="H140" s="12"/>
      <c r="I140" s="12"/>
      <c r="J140" s="94"/>
      <c r="K140" s="45"/>
      <c r="L140" s="152" t="str">
        <f t="shared" ca="1" si="8"/>
        <v>PEC_EDITOR_ID INT   ,</v>
      </c>
      <c r="M140" s="28"/>
      <c r="N140" s="28"/>
      <c r="O140" s="28"/>
      <c r="P140" s="28"/>
      <c r="Q140" s="28"/>
      <c r="R140" s="28"/>
      <c r="S140" s="28"/>
      <c r="T140" s="28"/>
      <c r="U140" s="28"/>
      <c r="V140" s="28"/>
      <c r="W140" s="28"/>
      <c r="X140" s="28"/>
      <c r="Y140" s="28"/>
      <c r="Z140" s="28"/>
      <c r="AA140" s="28"/>
      <c r="AB140" s="28"/>
      <c r="AC140" s="28"/>
      <c r="AD140" s="28"/>
    </row>
    <row r="141" spans="1:30" s="53" customFormat="1">
      <c r="A141" s="4">
        <v>4</v>
      </c>
      <c r="B141" s="52" t="s">
        <v>42</v>
      </c>
      <c r="C141" s="12" t="s">
        <v>1237</v>
      </c>
      <c r="D141" s="12" t="s">
        <v>95</v>
      </c>
      <c r="E141" s="12">
        <v>20</v>
      </c>
      <c r="F141" s="12"/>
      <c r="G141" s="12"/>
      <c r="H141" s="12"/>
      <c r="I141" s="12"/>
      <c r="J141" s="94"/>
      <c r="K141" s="45"/>
      <c r="L141" s="152" t="str">
        <f t="shared" ca="1" si="8"/>
        <v>PEC_STATUS NVARCHAR(20)   ,</v>
      </c>
      <c r="M141" s="28"/>
      <c r="N141" s="28"/>
      <c r="O141" s="28"/>
      <c r="P141" s="28"/>
      <c r="Q141" s="28"/>
      <c r="R141" s="28"/>
      <c r="S141" s="28"/>
      <c r="T141" s="28"/>
      <c r="U141" s="28"/>
      <c r="V141" s="28"/>
      <c r="W141" s="28"/>
      <c r="X141" s="28"/>
      <c r="Y141" s="28"/>
      <c r="Z141" s="28"/>
      <c r="AA141" s="28"/>
      <c r="AB141" s="28"/>
      <c r="AC141" s="28"/>
      <c r="AD141" s="28"/>
    </row>
    <row r="142" spans="1:30" s="53" customFormat="1">
      <c r="A142" s="4">
        <v>5</v>
      </c>
      <c r="B142" s="12" t="s">
        <v>133</v>
      </c>
      <c r="C142" s="12" t="s">
        <v>1238</v>
      </c>
      <c r="D142" s="12" t="s">
        <v>998</v>
      </c>
      <c r="E142" s="12"/>
      <c r="F142" s="12"/>
      <c r="G142" s="92"/>
      <c r="H142" s="92"/>
      <c r="I142" s="12"/>
      <c r="J142" s="94"/>
      <c r="K142" s="12" t="s">
        <v>734</v>
      </c>
      <c r="L142" s="152" t="str">
        <f t="shared" ca="1" si="8"/>
        <v>PEC_REGISTOR INT   ,</v>
      </c>
      <c r="M142" s="28"/>
      <c r="N142" s="28"/>
      <c r="O142" s="28"/>
      <c r="P142" s="28"/>
      <c r="Q142" s="28"/>
      <c r="R142" s="28"/>
      <c r="S142" s="28"/>
      <c r="T142" s="28"/>
      <c r="U142" s="28"/>
      <c r="V142" s="28"/>
      <c r="W142" s="28"/>
      <c r="X142" s="28"/>
      <c r="Y142" s="28"/>
      <c r="Z142" s="28"/>
      <c r="AA142" s="28"/>
      <c r="AB142" s="28"/>
      <c r="AC142" s="28"/>
      <c r="AD142" s="28"/>
    </row>
    <row r="143" spans="1:30" s="53" customFormat="1">
      <c r="A143" s="4">
        <v>6</v>
      </c>
      <c r="B143" s="12" t="s">
        <v>134</v>
      </c>
      <c r="C143" s="12" t="s">
        <v>1239</v>
      </c>
      <c r="D143" s="12" t="s">
        <v>112</v>
      </c>
      <c r="E143" s="12"/>
      <c r="F143" s="12"/>
      <c r="G143" s="89" t="s">
        <v>235</v>
      </c>
      <c r="H143" s="89"/>
      <c r="I143" s="69"/>
      <c r="J143" s="69" t="s">
        <v>149</v>
      </c>
      <c r="K143" s="12"/>
      <c r="L143" s="152" t="str">
        <f t="shared" ca="1" si="8"/>
        <v xml:space="preserve">PEC_REGIST_DATE DATETIME   not null default GETDATE() </v>
      </c>
      <c r="M143" s="28"/>
      <c r="N143" s="28"/>
      <c r="O143" s="28"/>
      <c r="P143" s="28"/>
      <c r="Q143" s="28"/>
      <c r="R143" s="28"/>
      <c r="S143" s="28"/>
      <c r="T143" s="28"/>
      <c r="U143" s="28"/>
      <c r="V143" s="28"/>
      <c r="W143" s="28"/>
      <c r="X143" s="28"/>
      <c r="Y143" s="28"/>
      <c r="Z143" s="28"/>
      <c r="AA143" s="28"/>
      <c r="AB143" s="28"/>
      <c r="AC143" s="28"/>
      <c r="AD143" s="28"/>
    </row>
    <row r="144" spans="1:30" s="53" customFormat="1">
      <c r="A144"/>
      <c r="B144"/>
      <c r="C144"/>
      <c r="D144"/>
      <c r="E144"/>
      <c r="F144"/>
      <c r="G144"/>
      <c r="H144"/>
      <c r="I144"/>
      <c r="J144"/>
      <c r="K144"/>
      <c r="L144" s="64" t="str">
        <f ca="1">"PRIMARY KEY("&amp;IF(OFFSET(C138,0,3,1,1)="PK",C138&amp;IF(OFFSET(C138,1,3,1,1)="","",","),"")&amp;IF(OFFSET(C138,1,3,1,1)="PK",OFFSET(C138,1,0,1,1)&amp;IF(OFFSET(C138,1,0,1,1)="",",",""),"")&amp;"));"</f>
        <v>PRIMARY KEY(PEC_ID));</v>
      </c>
      <c r="M144" s="28"/>
      <c r="N144" s="28"/>
      <c r="O144" s="28"/>
      <c r="P144" s="28"/>
      <c r="Q144" s="28"/>
      <c r="R144" s="28"/>
      <c r="S144" s="28"/>
      <c r="T144" s="28"/>
      <c r="U144" s="28"/>
      <c r="V144" s="28"/>
      <c r="W144" s="28"/>
      <c r="X144" s="28"/>
      <c r="Y144" s="28"/>
      <c r="Z144" s="28"/>
      <c r="AA144" s="28"/>
      <c r="AB144" s="28"/>
      <c r="AC144" s="28"/>
      <c r="AD144" s="28"/>
    </row>
    <row r="145" spans="1:30" s="53" customFormat="1">
      <c r="A145"/>
      <c r="B145"/>
      <c r="C145"/>
      <c r="D145"/>
      <c r="E145"/>
      <c r="F145"/>
      <c r="G145"/>
      <c r="H145"/>
      <c r="I145"/>
      <c r="J145"/>
      <c r="K145"/>
      <c r="L145" s="152" t="s">
        <v>232</v>
      </c>
      <c r="M145" s="28"/>
      <c r="N145" s="28"/>
      <c r="O145" s="28"/>
      <c r="P145" s="28"/>
      <c r="Q145" s="28"/>
      <c r="R145" s="28"/>
      <c r="S145" s="28"/>
      <c r="T145" s="28"/>
      <c r="U145" s="28"/>
      <c r="V145" s="28"/>
      <c r="W145" s="28"/>
      <c r="X145" s="28"/>
      <c r="Y145" s="28"/>
      <c r="Z145" s="28"/>
      <c r="AA145" s="28"/>
      <c r="AB145" s="28"/>
      <c r="AC145" s="28"/>
      <c r="AD145" s="28"/>
    </row>
    <row r="146" spans="1:30" s="53" customFormat="1">
      <c r="A146" s="539" t="s">
        <v>87</v>
      </c>
      <c r="B146" s="540"/>
      <c r="C146" s="553" t="s">
        <v>1234</v>
      </c>
      <c r="D146" s="554"/>
      <c r="E146" s="539" t="s">
        <v>88</v>
      </c>
      <c r="F146" s="540"/>
      <c r="G146" s="115"/>
      <c r="H146" s="115"/>
      <c r="I146" s="115"/>
      <c r="J146" s="115"/>
      <c r="K146" s="555" t="s">
        <v>1270</v>
      </c>
      <c r="L146" s="152" t="str">
        <f>"/*"&amp;C147&amp;"*/"</f>
        <v>/*编辑-信息单元关联表*/</v>
      </c>
      <c r="M146" s="28"/>
      <c r="N146" s="28"/>
      <c r="O146" s="28"/>
      <c r="P146" s="28"/>
      <c r="Q146" s="28"/>
      <c r="R146" s="28"/>
      <c r="S146" s="28"/>
      <c r="T146" s="28"/>
      <c r="U146" s="28"/>
      <c r="V146" s="28"/>
      <c r="W146" s="28"/>
      <c r="X146" s="28"/>
      <c r="Y146" s="28"/>
      <c r="Z146" s="28"/>
      <c r="AA146" s="28"/>
      <c r="AB146" s="28"/>
      <c r="AC146" s="28"/>
      <c r="AD146" s="28"/>
    </row>
    <row r="147" spans="1:30" s="53" customFormat="1">
      <c r="A147" s="539" t="s">
        <v>0</v>
      </c>
      <c r="B147" s="540"/>
      <c r="C147" s="553" t="s">
        <v>710</v>
      </c>
      <c r="D147" s="554"/>
      <c r="E147" s="539" t="s">
        <v>89</v>
      </c>
      <c r="F147" s="540"/>
      <c r="G147" s="115"/>
      <c r="H147" s="115"/>
      <c r="I147" s="115"/>
      <c r="J147" s="115"/>
      <c r="K147" s="556"/>
      <c r="L147" s="152" t="str">
        <f>"/*"&amp;C148&amp;"*/"</f>
        <v>/**/</v>
      </c>
      <c r="M147" s="28"/>
      <c r="N147" s="28"/>
      <c r="O147" s="28"/>
      <c r="P147" s="28"/>
      <c r="Q147" s="28"/>
      <c r="R147" s="28"/>
      <c r="S147" s="28"/>
      <c r="T147" s="28"/>
      <c r="U147" s="28"/>
      <c r="V147" s="28"/>
      <c r="W147" s="28"/>
      <c r="X147" s="28"/>
      <c r="Y147" s="28"/>
      <c r="Z147" s="28"/>
      <c r="AA147" s="28"/>
      <c r="AB147" s="28"/>
      <c r="AC147" s="28"/>
      <c r="AD147" s="28"/>
    </row>
    <row r="148" spans="1:30" s="53" customFormat="1" ht="14.25" customHeight="1">
      <c r="A148" s="539" t="s">
        <v>1</v>
      </c>
      <c r="B148" s="540"/>
      <c r="C148" s="546"/>
      <c r="D148" s="547"/>
      <c r="E148" s="547"/>
      <c r="F148" s="547"/>
      <c r="G148" s="547"/>
      <c r="H148" s="547"/>
      <c r="I148" s="547"/>
      <c r="J148" s="547"/>
      <c r="K148" s="548"/>
      <c r="L148" s="206" t="str">
        <f>"if exists (select * from sysobjects where id = object_id(N'["&amp;K146&amp;"]') and OBJECTPROPERTY(id, N'IsUserTable')= 1)"</f>
        <v>if exists (select * from sysobjects where id = object_id(N'[LZ_EDITOR_INFO_CONFIG]') and OBJECTPROPERTY(id, N'IsUserTable')= 1)</v>
      </c>
      <c r="M148" s="28"/>
      <c r="N148" s="28"/>
      <c r="O148" s="28"/>
      <c r="P148" s="28"/>
      <c r="Q148" s="28"/>
      <c r="R148" s="28"/>
      <c r="S148" s="28"/>
      <c r="T148" s="28"/>
      <c r="U148" s="28"/>
      <c r="V148" s="28"/>
      <c r="W148" s="28"/>
      <c r="X148" s="28"/>
      <c r="Y148" s="28"/>
      <c r="Z148" s="28"/>
      <c r="AA148" s="28"/>
      <c r="AB148" s="28"/>
      <c r="AC148" s="28"/>
      <c r="AD148" s="28"/>
    </row>
    <row r="149" spans="1:30" s="53" customFormat="1" ht="14.25" customHeight="1">
      <c r="A149" s="111"/>
      <c r="B149" s="112"/>
      <c r="C149" s="113"/>
      <c r="D149" s="113"/>
      <c r="E149" s="113"/>
      <c r="F149" s="113"/>
      <c r="G149" s="113"/>
      <c r="H149" s="113"/>
      <c r="I149" s="113"/>
      <c r="J149" s="114"/>
      <c r="K149" s="113"/>
      <c r="L149" s="206" t="str">
        <f>"DROP TABLE "&amp;K146</f>
        <v>DROP TABLE LZ_EDITOR_INFO_CONFIG</v>
      </c>
      <c r="M149" s="28"/>
      <c r="N149" s="28"/>
      <c r="O149" s="28"/>
      <c r="P149" s="28"/>
      <c r="Q149" s="28"/>
      <c r="R149" s="28"/>
      <c r="S149" s="28"/>
      <c r="T149" s="28"/>
      <c r="U149" s="28"/>
      <c r="V149" s="28"/>
      <c r="W149" s="28"/>
      <c r="X149" s="28"/>
      <c r="Y149" s="28"/>
      <c r="Z149" s="28"/>
      <c r="AA149" s="28"/>
      <c r="AB149" s="28"/>
      <c r="AC149" s="28"/>
      <c r="AD149" s="28"/>
    </row>
    <row r="150" spans="1:30" s="53" customFormat="1" ht="14.45" customHeight="1">
      <c r="A150" s="1"/>
      <c r="B150" s="1"/>
      <c r="C150" s="1"/>
      <c r="D150" s="2"/>
      <c r="E150" s="1"/>
      <c r="F150" s="1"/>
      <c r="G150" s="1"/>
      <c r="H150" s="1"/>
      <c r="I150" s="1"/>
      <c r="J150" s="50"/>
      <c r="K150" s="1"/>
      <c r="L150" s="153" t="str">
        <f>"GO "</f>
        <v xml:space="preserve">GO </v>
      </c>
      <c r="M150" s="28"/>
      <c r="N150" s="28"/>
      <c r="O150" s="28"/>
      <c r="P150" s="28"/>
      <c r="Q150" s="28"/>
      <c r="R150" s="28"/>
      <c r="S150" s="28"/>
      <c r="T150" s="28"/>
      <c r="U150" s="28"/>
      <c r="V150" s="28"/>
      <c r="W150" s="28"/>
      <c r="X150" s="28"/>
      <c r="Y150" s="28"/>
      <c r="Z150" s="28"/>
      <c r="AA150" s="28"/>
      <c r="AB150" s="28"/>
      <c r="AC150" s="28"/>
      <c r="AD150" s="28"/>
    </row>
    <row r="151" spans="1:30" s="53" customFormat="1" ht="14.45" customHeight="1">
      <c r="A151" s="3" t="s">
        <v>2</v>
      </c>
      <c r="B151" s="3" t="s">
        <v>90</v>
      </c>
      <c r="C151" s="3" t="s">
        <v>91</v>
      </c>
      <c r="D151" s="3" t="s">
        <v>3</v>
      </c>
      <c r="E151" s="3" t="s">
        <v>4</v>
      </c>
      <c r="F151" s="3" t="s">
        <v>97</v>
      </c>
      <c r="G151" s="3" t="s">
        <v>234</v>
      </c>
      <c r="H151" s="3" t="s">
        <v>297</v>
      </c>
      <c r="I151" s="3" t="s">
        <v>233</v>
      </c>
      <c r="J151" s="51" t="s">
        <v>92</v>
      </c>
      <c r="K151" s="3" t="s">
        <v>93</v>
      </c>
      <c r="L151" s="152" t="str">
        <f>"CREATE TABLE "&amp;K146&amp;"("</f>
        <v>CREATE TABLE LZ_EDITOR_INFO_CONFIG(</v>
      </c>
      <c r="M151" s="28"/>
      <c r="N151" s="28"/>
      <c r="O151" s="28"/>
      <c r="P151" s="28"/>
      <c r="Q151" s="28"/>
      <c r="R151" s="28"/>
      <c r="S151" s="28"/>
      <c r="T151" s="28"/>
      <c r="U151" s="28"/>
      <c r="V151" s="28"/>
      <c r="W151" s="28"/>
      <c r="X151" s="28"/>
      <c r="Y151" s="28"/>
      <c r="Z151" s="28"/>
      <c r="AA151" s="28"/>
      <c r="AB151" s="28"/>
      <c r="AC151" s="28"/>
      <c r="AD151" s="28"/>
    </row>
    <row r="152" spans="1:30" s="53" customFormat="1">
      <c r="A152" s="4">
        <v>1</v>
      </c>
      <c r="B152" s="52" t="s">
        <v>350</v>
      </c>
      <c r="C152" s="12" t="s">
        <v>1266</v>
      </c>
      <c r="D152" s="5" t="s">
        <v>120</v>
      </c>
      <c r="E152" s="26"/>
      <c r="F152" s="12" t="s">
        <v>101</v>
      </c>
      <c r="G152" s="12"/>
      <c r="H152" s="12"/>
      <c r="I152" s="12" t="s">
        <v>236</v>
      </c>
      <c r="J152" s="94" t="s">
        <v>149</v>
      </c>
      <c r="K152" s="45"/>
      <c r="L152" s="152" t="str">
        <f ca="1">C152&amp;" "&amp;D152&amp;IF(OR(D152="DATETIME",D152="INT",D152="DATE",D152="TEXT"),E152,"("&amp;E152&amp;")")&amp;" "&amp;" "&amp;H152&amp;" "&amp;J152&amp;IF(G152&lt;&gt;""," default "&amp;G152&amp;" ","")&amp;IF(I152&lt;&gt;""," identity("&amp;I152&amp;") ","")&amp;IF(OFFSET(C152,1,0,1,1)="","",",")</f>
        <v>EIC_ID INT   not null identity(1,1) ,</v>
      </c>
      <c r="M152" s="28"/>
      <c r="N152" s="28"/>
      <c r="O152" s="28"/>
      <c r="P152" s="28"/>
      <c r="Q152" s="28"/>
      <c r="R152" s="28"/>
      <c r="S152" s="28"/>
      <c r="T152" s="28"/>
      <c r="U152" s="28"/>
      <c r="V152" s="28"/>
      <c r="W152" s="28"/>
      <c r="X152" s="28"/>
      <c r="Y152" s="28"/>
      <c r="Z152" s="28"/>
      <c r="AA152" s="28"/>
      <c r="AB152" s="28"/>
      <c r="AC152" s="28"/>
      <c r="AD152" s="28"/>
    </row>
    <row r="153" spans="1:30" s="53" customFormat="1">
      <c r="A153" s="4">
        <v>2</v>
      </c>
      <c r="B153" s="52" t="s">
        <v>733</v>
      </c>
      <c r="C153" s="12" t="s">
        <v>1267</v>
      </c>
      <c r="D153" s="12" t="s">
        <v>724</v>
      </c>
      <c r="E153" s="12"/>
      <c r="F153" s="12"/>
      <c r="G153" s="12"/>
      <c r="H153" s="12"/>
      <c r="I153" s="12"/>
      <c r="J153" s="94"/>
      <c r="K153" s="45"/>
      <c r="L153" s="152" t="str">
        <f ca="1">C153&amp;" "&amp;D153&amp;IF(OR(D153="DATETIME",D153="INT",D153="DATE",D153="TEXT"),E153,"("&amp;E153&amp;")")&amp;" "&amp;" "&amp;H153&amp;" "&amp;J153&amp;IF(G153&lt;&gt;""," default "&amp;G153&amp;" ","")&amp;IF(I153&lt;&gt;""," identity("&amp;I153&amp;") ","")&amp;IF(OFFSET(C153,1,0,1,1)="","",",")</f>
        <v>EDITOR_ID INT   ,</v>
      </c>
      <c r="M153" s="28"/>
      <c r="N153" s="28"/>
      <c r="O153" s="28"/>
      <c r="P153" s="28"/>
      <c r="Q153" s="28"/>
      <c r="R153" s="28"/>
      <c r="S153" s="28"/>
      <c r="T153" s="28"/>
      <c r="U153" s="28"/>
      <c r="V153" s="28"/>
      <c r="W153" s="28"/>
      <c r="X153" s="28"/>
      <c r="Y153" s="28"/>
      <c r="Z153" s="28"/>
      <c r="AA153" s="28"/>
      <c r="AB153" s="28"/>
      <c r="AC153" s="28"/>
      <c r="AD153" s="28"/>
    </row>
    <row r="154" spans="1:30">
      <c r="A154" s="4">
        <v>3</v>
      </c>
      <c r="B154" s="52" t="s">
        <v>730</v>
      </c>
      <c r="C154" s="12" t="s">
        <v>1271</v>
      </c>
      <c r="D154" s="12" t="s">
        <v>724</v>
      </c>
      <c r="E154" s="12"/>
      <c r="F154" s="12"/>
      <c r="G154" s="12"/>
      <c r="H154" s="12"/>
      <c r="I154" s="12"/>
      <c r="J154" s="94"/>
      <c r="K154" s="45"/>
      <c r="L154" s="152" t="str">
        <f ca="1">C154&amp;" "&amp;D154&amp;IF(OR(D154="DATETIME",D154="INT",D154="DATE",D154="TEXT"),E154,"("&amp;E154&amp;")")&amp;" "&amp;" "&amp;H154&amp;" "&amp;J154&amp;IF(G154&lt;&gt;""," default "&amp;G154&amp;" ","")&amp;IF(I154&lt;&gt;""," identity("&amp;I154&amp;") ","")&amp;IF(OFFSET(C154,1,0,1,1)="","",",")</f>
        <v>INFOUNIT_ID INT   ,</v>
      </c>
    </row>
    <row r="155" spans="1:30">
      <c r="A155" s="4">
        <v>8</v>
      </c>
      <c r="B155" s="12" t="s">
        <v>133</v>
      </c>
      <c r="C155" s="12" t="s">
        <v>716</v>
      </c>
      <c r="D155" s="12" t="s">
        <v>998</v>
      </c>
      <c r="E155" s="12"/>
      <c r="F155" s="12"/>
      <c r="G155" s="92"/>
      <c r="H155" s="92"/>
      <c r="I155" s="12"/>
      <c r="J155" s="94"/>
      <c r="K155" s="12"/>
      <c r="L155" s="152" t="str">
        <f ca="1">C155&amp;" "&amp;D155&amp;IF(OR(D155="DATETIME",D155="INT",D155="DATE",D155="TEXT"),E155,"("&amp;E155&amp;")")&amp;" "&amp;" "&amp;H155&amp;" "&amp;J155&amp;IF(G155&lt;&gt;""," default "&amp;G155&amp;" ","")&amp;IF(I155&lt;&gt;""," identity("&amp;I155&amp;") ","")&amp;IF(OFFSET(C155,1,0,1,1)="","",",")</f>
        <v>EIC_REGISTOR INT   ,</v>
      </c>
    </row>
    <row r="156" spans="1:30" s="53" customFormat="1">
      <c r="A156" s="4">
        <v>9</v>
      </c>
      <c r="B156" s="12" t="s">
        <v>134</v>
      </c>
      <c r="C156" s="12" t="s">
        <v>717</v>
      </c>
      <c r="D156" s="12" t="s">
        <v>112</v>
      </c>
      <c r="E156" s="12"/>
      <c r="F156" s="12"/>
      <c r="G156" s="89" t="s">
        <v>235</v>
      </c>
      <c r="H156" s="89"/>
      <c r="I156" s="69"/>
      <c r="J156" s="69" t="s">
        <v>149</v>
      </c>
      <c r="K156" s="12"/>
      <c r="L156" s="152" t="str">
        <f ca="1">C156&amp;" "&amp;D156&amp;IF(OR(D156="DATETIME",D156="INT",D156="DATE",D156="TEXT"),E156,"("&amp;E156&amp;")")&amp;" "&amp;" "&amp;H156&amp;" "&amp;J156&amp;IF(G156&lt;&gt;""," default "&amp;G156&amp;" ","")&amp;IF(I156&lt;&gt;""," identity("&amp;I156&amp;") ","")&amp;IF(OFFSET(C156,1,0,1,1)="","",",")</f>
        <v xml:space="preserve">EIC_REGIST_DATE DATETIME   not null default GETDATE() </v>
      </c>
      <c r="M156" s="28"/>
      <c r="N156" s="28"/>
      <c r="O156" s="28"/>
      <c r="P156" s="28"/>
      <c r="Q156" s="28"/>
      <c r="R156" s="28"/>
      <c r="S156" s="28"/>
      <c r="T156" s="28"/>
      <c r="U156" s="28"/>
      <c r="V156" s="28"/>
      <c r="W156" s="28"/>
      <c r="X156" s="28"/>
      <c r="Y156" s="28"/>
      <c r="Z156" s="28"/>
      <c r="AA156" s="28"/>
      <c r="AB156" s="28"/>
      <c r="AC156" s="28"/>
      <c r="AD156" s="28"/>
    </row>
    <row r="157" spans="1:30" s="53" customFormat="1">
      <c r="A157"/>
      <c r="B157"/>
      <c r="C157"/>
      <c r="D157"/>
      <c r="E157"/>
      <c r="F157"/>
      <c r="G157"/>
      <c r="H157"/>
      <c r="I157"/>
      <c r="J157"/>
      <c r="K157"/>
      <c r="L157" s="64" t="str">
        <f ca="1">"PRIMARY KEY("&amp;IF(OFFSET(C152,0,3,1,1)="PK",C152&amp;IF(OFFSET(C152,1,3,1,1)="","",","),"")&amp;IF(OFFSET(C152,1,3,1,1)="PK",OFFSET(C152,1,0,1,1)&amp;IF(OFFSET(C152,1,0,1,1)="",",",""),"")&amp;"));"</f>
        <v>PRIMARY KEY(EIC_ID));</v>
      </c>
      <c r="M157" s="28"/>
      <c r="N157" s="28"/>
      <c r="O157" s="28"/>
      <c r="P157" s="28"/>
      <c r="Q157" s="28"/>
      <c r="R157" s="28"/>
      <c r="S157" s="28"/>
      <c r="T157" s="28"/>
      <c r="U157" s="28"/>
      <c r="V157" s="28"/>
      <c r="W157" s="28"/>
      <c r="X157" s="28"/>
      <c r="Y157" s="28"/>
      <c r="Z157" s="28"/>
      <c r="AA157" s="28"/>
      <c r="AB157" s="28"/>
      <c r="AC157" s="28"/>
      <c r="AD157" s="28"/>
    </row>
    <row r="158" spans="1:30" s="53" customFormat="1">
      <c r="A158"/>
      <c r="B158"/>
      <c r="C158"/>
      <c r="D158"/>
      <c r="E158"/>
      <c r="F158"/>
      <c r="G158"/>
      <c r="H158"/>
      <c r="I158"/>
      <c r="J158"/>
      <c r="K158"/>
      <c r="L158" s="152" t="s">
        <v>232</v>
      </c>
      <c r="M158" s="28"/>
      <c r="N158" s="28"/>
      <c r="O158" s="28"/>
      <c r="P158" s="28"/>
      <c r="Q158" s="28"/>
      <c r="R158" s="28"/>
      <c r="S158" s="28"/>
      <c r="T158" s="28"/>
      <c r="U158" s="28"/>
      <c r="V158" s="28"/>
      <c r="W158" s="28"/>
      <c r="X158" s="28"/>
      <c r="Y158" s="28"/>
      <c r="Z158" s="28"/>
      <c r="AA158" s="28"/>
      <c r="AB158" s="28"/>
      <c r="AC158" s="28"/>
      <c r="AD158" s="28"/>
    </row>
    <row r="159" spans="1:30" s="53" customFormat="1">
      <c r="A159" s="539" t="s">
        <v>87</v>
      </c>
      <c r="B159" s="540"/>
      <c r="C159" s="553" t="s">
        <v>1234</v>
      </c>
      <c r="D159" s="554"/>
      <c r="E159" s="539" t="s">
        <v>88</v>
      </c>
      <c r="F159" s="540"/>
      <c r="G159" s="215"/>
      <c r="H159" s="215"/>
      <c r="I159" s="215"/>
      <c r="J159" s="215"/>
      <c r="K159" s="555" t="s">
        <v>1307</v>
      </c>
      <c r="L159" s="152" t="str">
        <f>"/*"&amp;C160&amp;"*/"</f>
        <v>/*页面位置(广告位)表*/</v>
      </c>
      <c r="M159" s="28"/>
      <c r="N159" s="28"/>
      <c r="O159" s="28"/>
      <c r="P159" s="28"/>
      <c r="Q159" s="28"/>
      <c r="R159" s="28"/>
      <c r="S159" s="28"/>
      <c r="T159" s="28"/>
      <c r="U159" s="28"/>
      <c r="V159" s="28"/>
      <c r="W159" s="28"/>
      <c r="X159" s="28"/>
      <c r="Y159" s="28"/>
      <c r="Z159" s="28"/>
      <c r="AA159" s="28"/>
      <c r="AB159" s="28"/>
      <c r="AC159" s="28"/>
      <c r="AD159" s="28"/>
    </row>
    <row r="160" spans="1:30" s="53" customFormat="1">
      <c r="A160" s="539" t="s">
        <v>0</v>
      </c>
      <c r="B160" s="540"/>
      <c r="C160" s="553" t="s">
        <v>1273</v>
      </c>
      <c r="D160" s="554"/>
      <c r="E160" s="539" t="s">
        <v>89</v>
      </c>
      <c r="F160" s="540"/>
      <c r="G160" s="215"/>
      <c r="H160" s="215"/>
      <c r="I160" s="215"/>
      <c r="J160" s="215"/>
      <c r="K160" s="556"/>
      <c r="L160" s="152" t="str">
        <f>"/*"&amp;C161&amp;"*/"</f>
        <v>/**/</v>
      </c>
      <c r="M160" s="28"/>
      <c r="N160" s="28"/>
      <c r="O160" s="28"/>
      <c r="P160" s="28"/>
      <c r="Q160" s="28"/>
      <c r="R160" s="28"/>
      <c r="S160" s="28"/>
      <c r="T160" s="28"/>
      <c r="U160" s="28"/>
      <c r="V160" s="28"/>
      <c r="W160" s="28"/>
      <c r="X160" s="28"/>
      <c r="Y160" s="28"/>
      <c r="Z160" s="28"/>
      <c r="AA160" s="28"/>
      <c r="AB160" s="28"/>
      <c r="AC160" s="28"/>
      <c r="AD160" s="28"/>
    </row>
    <row r="161" spans="1:30" s="53" customFormat="1">
      <c r="A161" s="539" t="s">
        <v>1</v>
      </c>
      <c r="B161" s="540"/>
      <c r="C161" s="546"/>
      <c r="D161" s="547"/>
      <c r="E161" s="547"/>
      <c r="F161" s="547"/>
      <c r="G161" s="547"/>
      <c r="H161" s="547"/>
      <c r="I161" s="547"/>
      <c r="J161" s="547"/>
      <c r="K161" s="548"/>
      <c r="L161" s="206" t="str">
        <f>"if exists (select * from sysobjects where id = object_id(N'["&amp;K159&amp;"]') and OBJECTPROPERTY(id, N'IsUserTable')= 1)"</f>
        <v>if exists (select * from sysobjects where id = object_id(N'[LZ_PAGE_POSITION]') and OBJECTPROPERTY(id, N'IsUserTable')= 1)</v>
      </c>
      <c r="M161" s="28"/>
      <c r="N161" s="28"/>
      <c r="O161" s="28"/>
      <c r="P161" s="28"/>
      <c r="Q161" s="28"/>
      <c r="R161" s="28"/>
      <c r="S161" s="28"/>
      <c r="T161" s="28"/>
      <c r="U161" s="28"/>
      <c r="V161" s="28"/>
      <c r="W161" s="28"/>
      <c r="X161" s="28"/>
      <c r="Y161" s="28"/>
      <c r="Z161" s="28"/>
      <c r="AA161" s="28"/>
      <c r="AB161" s="28"/>
      <c r="AC161" s="28"/>
      <c r="AD161" s="28"/>
    </row>
    <row r="162" spans="1:30" s="53" customFormat="1">
      <c r="A162" s="211"/>
      <c r="B162" s="212"/>
      <c r="C162" s="213"/>
      <c r="D162" s="213"/>
      <c r="E162" s="213"/>
      <c r="F162" s="213"/>
      <c r="G162" s="213"/>
      <c r="H162" s="213"/>
      <c r="I162" s="213"/>
      <c r="J162" s="214"/>
      <c r="K162" s="213"/>
      <c r="L162" s="206" t="str">
        <f>"DROP TABLE "&amp;K159</f>
        <v>DROP TABLE LZ_PAGE_POSITION</v>
      </c>
      <c r="M162" s="28"/>
      <c r="N162" s="28"/>
      <c r="O162" s="28"/>
      <c r="P162" s="28"/>
      <c r="Q162" s="28"/>
      <c r="R162" s="28"/>
      <c r="S162" s="28"/>
      <c r="T162" s="28"/>
      <c r="U162" s="28"/>
      <c r="V162" s="28"/>
      <c r="W162" s="28"/>
      <c r="X162" s="28"/>
      <c r="Y162" s="28"/>
      <c r="Z162" s="28"/>
      <c r="AA162" s="28"/>
      <c r="AB162" s="28"/>
      <c r="AC162" s="28"/>
      <c r="AD162" s="28"/>
    </row>
    <row r="163" spans="1:30" s="53" customFormat="1">
      <c r="A163" s="1"/>
      <c r="B163" s="1"/>
      <c r="C163" s="1"/>
      <c r="D163" s="2"/>
      <c r="E163" s="1"/>
      <c r="F163" s="1"/>
      <c r="G163" s="1"/>
      <c r="H163" s="1"/>
      <c r="I163" s="1"/>
      <c r="J163" s="50"/>
      <c r="K163" s="1"/>
      <c r="L163" s="153" t="str">
        <f>"GO "</f>
        <v xml:space="preserve">GO </v>
      </c>
      <c r="M163" s="28"/>
      <c r="N163" s="28"/>
      <c r="O163" s="28"/>
      <c r="P163" s="28"/>
      <c r="Q163" s="28"/>
      <c r="R163" s="28"/>
      <c r="S163" s="28"/>
      <c r="T163" s="28"/>
      <c r="U163" s="28"/>
      <c r="V163" s="28"/>
      <c r="W163" s="28"/>
      <c r="X163" s="28"/>
      <c r="Y163" s="28"/>
      <c r="Z163" s="28"/>
      <c r="AA163" s="28"/>
      <c r="AB163" s="28"/>
      <c r="AC163" s="28"/>
      <c r="AD163" s="28"/>
    </row>
    <row r="164" spans="1:30" s="53" customFormat="1" ht="14.25" customHeight="1">
      <c r="A164" s="3" t="s">
        <v>2</v>
      </c>
      <c r="B164" s="3" t="s">
        <v>90</v>
      </c>
      <c r="C164" s="3" t="s">
        <v>91</v>
      </c>
      <c r="D164" s="3" t="s">
        <v>3</v>
      </c>
      <c r="E164" s="3" t="s">
        <v>4</v>
      </c>
      <c r="F164" s="3" t="s">
        <v>97</v>
      </c>
      <c r="G164" s="3" t="s">
        <v>234</v>
      </c>
      <c r="H164" s="3" t="s">
        <v>297</v>
      </c>
      <c r="I164" s="3" t="s">
        <v>233</v>
      </c>
      <c r="J164" s="51" t="s">
        <v>92</v>
      </c>
      <c r="K164" s="3" t="s">
        <v>93</v>
      </c>
      <c r="L164" s="152" t="str">
        <f>"CREATE TABLE "&amp;K159&amp;"("</f>
        <v>CREATE TABLE LZ_PAGE_POSITION(</v>
      </c>
      <c r="M164" s="28"/>
      <c r="N164" s="28"/>
      <c r="O164" s="28"/>
      <c r="P164" s="28"/>
      <c r="Q164" s="28"/>
      <c r="R164" s="28"/>
      <c r="S164" s="28"/>
      <c r="T164" s="28"/>
      <c r="U164" s="28"/>
      <c r="V164" s="28"/>
      <c r="W164" s="28"/>
      <c r="X164" s="28"/>
      <c r="Y164" s="28"/>
      <c r="Z164" s="28"/>
      <c r="AA164" s="28"/>
      <c r="AB164" s="28"/>
      <c r="AC164" s="28"/>
      <c r="AD164" s="28"/>
    </row>
    <row r="165" spans="1:30" s="53" customFormat="1" ht="14.25" customHeight="1">
      <c r="A165" s="4">
        <v>1</v>
      </c>
      <c r="B165" s="52" t="s">
        <v>350</v>
      </c>
      <c r="C165" s="116" t="s">
        <v>1274</v>
      </c>
      <c r="D165" s="12" t="s">
        <v>120</v>
      </c>
      <c r="E165" s="12"/>
      <c r="F165" s="12" t="s">
        <v>101</v>
      </c>
      <c r="G165" s="12"/>
      <c r="H165" s="116"/>
      <c r="I165" s="116" t="s">
        <v>236</v>
      </c>
      <c r="J165" s="117" t="s">
        <v>149</v>
      </c>
      <c r="K165" s="45"/>
      <c r="L165" s="152" t="str">
        <f t="shared" ref="L165:L173" ca="1" si="9">C165&amp;" "&amp;D165&amp;IF(OR(D165="DATETIME",D165="INT",D165="DATE",D165="TEXT"),E165,"("&amp;E165&amp;")")&amp;" "&amp;" "&amp;H165&amp;" "&amp;J165&amp;IF(G165&lt;&gt;""," default "&amp;G165&amp;" ","")&amp;IF(I165&lt;&gt;""," identity("&amp;I165&amp;") ","")&amp;IF(OFFSET(C165,1,0,1,1)="","",",")</f>
        <v>PPO_ID INT   not null identity(1,1) ,</v>
      </c>
      <c r="M165" s="28"/>
      <c r="N165" s="28"/>
      <c r="O165" s="28"/>
      <c r="P165" s="28"/>
      <c r="Q165" s="28"/>
      <c r="R165" s="28"/>
      <c r="S165" s="28"/>
      <c r="T165" s="28"/>
      <c r="U165" s="28"/>
      <c r="V165" s="28"/>
      <c r="W165" s="28"/>
      <c r="X165" s="28"/>
      <c r="Y165" s="28"/>
      <c r="Z165" s="28"/>
      <c r="AA165" s="28"/>
      <c r="AB165" s="28"/>
      <c r="AC165" s="28"/>
      <c r="AD165" s="28"/>
    </row>
    <row r="166" spans="1:30" s="53" customFormat="1" ht="14.45" customHeight="1">
      <c r="A166" s="4">
        <v>2</v>
      </c>
      <c r="B166" s="52" t="s">
        <v>1301</v>
      </c>
      <c r="C166" s="116" t="s">
        <v>1302</v>
      </c>
      <c r="D166" s="12" t="s">
        <v>1283</v>
      </c>
      <c r="E166" s="12">
        <v>200</v>
      </c>
      <c r="F166" s="12"/>
      <c r="G166" s="12"/>
      <c r="H166" s="116"/>
      <c r="I166" s="116"/>
      <c r="J166" s="117"/>
      <c r="K166" s="45"/>
      <c r="L166" s="152" t="str">
        <f t="shared" ca="1" si="9"/>
        <v>PPO_NAME VARCHAR(200)   ,</v>
      </c>
      <c r="M166" s="28"/>
      <c r="N166" s="28"/>
      <c r="O166" s="28"/>
      <c r="P166" s="28"/>
      <c r="Q166" s="28"/>
      <c r="R166" s="28"/>
      <c r="S166" s="28"/>
      <c r="T166" s="28"/>
      <c r="U166" s="28"/>
      <c r="V166" s="28"/>
      <c r="W166" s="28"/>
      <c r="X166" s="28"/>
      <c r="Y166" s="28"/>
      <c r="Z166" s="28"/>
      <c r="AA166" s="28"/>
      <c r="AB166" s="28"/>
      <c r="AC166" s="28"/>
      <c r="AD166" s="28"/>
    </row>
    <row r="167" spans="1:30" s="53" customFormat="1" ht="14.45" customHeight="1">
      <c r="A167" s="4">
        <v>3</v>
      </c>
      <c r="B167" s="52" t="s">
        <v>1285</v>
      </c>
      <c r="C167" s="12" t="s">
        <v>1286</v>
      </c>
      <c r="D167" s="12" t="s">
        <v>998</v>
      </c>
      <c r="E167" s="12"/>
      <c r="F167" s="12"/>
      <c r="G167" s="12"/>
      <c r="H167" s="12"/>
      <c r="I167" s="12"/>
      <c r="J167" s="12"/>
      <c r="K167" s="45"/>
      <c r="L167" s="152" t="str">
        <f t="shared" ca="1" si="9"/>
        <v>PPO_PAGE_ID INT   ,</v>
      </c>
      <c r="M167" s="28"/>
      <c r="N167" s="28"/>
      <c r="O167" s="28"/>
      <c r="P167" s="28"/>
      <c r="Q167" s="28"/>
      <c r="R167" s="28"/>
      <c r="S167" s="28"/>
      <c r="T167" s="28"/>
      <c r="U167" s="28"/>
      <c r="V167" s="28"/>
      <c r="W167" s="28"/>
      <c r="X167" s="28"/>
      <c r="Y167" s="28"/>
      <c r="Z167" s="28"/>
      <c r="AA167" s="28"/>
      <c r="AB167" s="28"/>
      <c r="AC167" s="28"/>
      <c r="AD167" s="28"/>
    </row>
    <row r="168" spans="1:30" s="53" customFormat="1" ht="14.45" customHeight="1">
      <c r="A168" s="4">
        <v>4</v>
      </c>
      <c r="B168" s="52" t="s">
        <v>1275</v>
      </c>
      <c r="C168" s="12" t="s">
        <v>1276</v>
      </c>
      <c r="D168" s="12" t="s">
        <v>1109</v>
      </c>
      <c r="E168" s="12">
        <v>200</v>
      </c>
      <c r="F168" s="12"/>
      <c r="G168" s="12"/>
      <c r="H168" s="12"/>
      <c r="I168" s="12"/>
      <c r="J168" s="94"/>
      <c r="K168" s="45"/>
      <c r="L168" s="152" t="str">
        <f t="shared" ca="1" si="9"/>
        <v>PPO_IMG_PATH VARCHAR(200)   ,</v>
      </c>
      <c r="M168" s="28"/>
      <c r="N168" s="28"/>
      <c r="O168" s="28"/>
      <c r="P168" s="28"/>
      <c r="Q168" s="28"/>
      <c r="R168" s="28"/>
      <c r="S168" s="28"/>
      <c r="T168" s="28"/>
      <c r="U168" s="28"/>
      <c r="V168" s="28"/>
      <c r="W168" s="28"/>
      <c r="X168" s="28"/>
      <c r="Y168" s="28"/>
      <c r="Z168" s="28"/>
      <c r="AA168" s="28"/>
      <c r="AB168" s="28"/>
      <c r="AC168" s="28"/>
      <c r="AD168" s="28"/>
    </row>
    <row r="169" spans="1:30" s="53" customFormat="1">
      <c r="A169" s="4">
        <v>5</v>
      </c>
      <c r="B169" s="65" t="s">
        <v>1298</v>
      </c>
      <c r="C169" s="12" t="s">
        <v>1303</v>
      </c>
      <c r="D169" s="12" t="s">
        <v>998</v>
      </c>
      <c r="E169" s="12"/>
      <c r="F169" s="12"/>
      <c r="G169" s="12"/>
      <c r="H169" s="12"/>
      <c r="I169" s="12"/>
      <c r="J169" s="94"/>
      <c r="K169" s="45"/>
      <c r="L169" s="152" t="str">
        <f t="shared" ca="1" si="9"/>
        <v>PPO_WIDTH INT   ,</v>
      </c>
      <c r="M169" s="28"/>
      <c r="N169" s="28"/>
      <c r="O169" s="28"/>
      <c r="P169" s="28"/>
      <c r="Q169" s="28"/>
      <c r="R169" s="28"/>
      <c r="S169" s="28"/>
      <c r="T169" s="28"/>
      <c r="U169" s="28"/>
      <c r="V169" s="28"/>
      <c r="W169" s="28"/>
      <c r="X169" s="28"/>
      <c r="Y169" s="28"/>
      <c r="Z169" s="28"/>
      <c r="AA169" s="28"/>
      <c r="AB169" s="28"/>
      <c r="AC169" s="28"/>
      <c r="AD169" s="28"/>
    </row>
    <row r="170" spans="1:30" s="53" customFormat="1">
      <c r="A170" s="4">
        <v>6</v>
      </c>
      <c r="B170" s="12" t="s">
        <v>1299</v>
      </c>
      <c r="C170" s="12" t="s">
        <v>1300</v>
      </c>
      <c r="D170" s="12" t="s">
        <v>998</v>
      </c>
      <c r="E170" s="12"/>
      <c r="F170" s="12"/>
      <c r="G170" s="12"/>
      <c r="H170" s="12"/>
      <c r="I170" s="12"/>
      <c r="J170" s="94"/>
      <c r="K170" s="45"/>
      <c r="L170" s="152" t="str">
        <f t="shared" ca="1" si="9"/>
        <v>PPO_HEIGHT INT   ,</v>
      </c>
      <c r="M170" s="28"/>
      <c r="N170" s="28"/>
      <c r="O170" s="28"/>
      <c r="P170" s="28"/>
      <c r="Q170" s="28"/>
      <c r="R170" s="28"/>
      <c r="S170" s="28"/>
      <c r="T170" s="28"/>
      <c r="U170" s="28"/>
      <c r="V170" s="28"/>
      <c r="W170" s="28"/>
      <c r="X170" s="28"/>
      <c r="Y170" s="28"/>
      <c r="Z170" s="28"/>
      <c r="AA170" s="28"/>
      <c r="AB170" s="28"/>
      <c r="AC170" s="28"/>
      <c r="AD170" s="28"/>
    </row>
    <row r="171" spans="1:30">
      <c r="A171" s="4">
        <v>7</v>
      </c>
      <c r="B171" s="12" t="s">
        <v>1279</v>
      </c>
      <c r="C171" s="12" t="s">
        <v>1304</v>
      </c>
      <c r="D171" s="12" t="s">
        <v>1283</v>
      </c>
      <c r="E171" s="12">
        <v>400</v>
      </c>
      <c r="F171" s="12"/>
      <c r="G171" s="12"/>
      <c r="H171" s="12"/>
      <c r="I171" s="12"/>
      <c r="J171" s="94"/>
      <c r="K171" s="45"/>
      <c r="L171" s="152" t="str">
        <f t="shared" ca="1" si="9"/>
        <v>PPO_DESC VARCHAR(400)   ,</v>
      </c>
    </row>
    <row r="172" spans="1:30">
      <c r="A172" s="4">
        <v>8</v>
      </c>
      <c r="B172" s="12" t="s">
        <v>133</v>
      </c>
      <c r="C172" s="12" t="s">
        <v>1281</v>
      </c>
      <c r="D172" s="12" t="s">
        <v>998</v>
      </c>
      <c r="E172" s="12"/>
      <c r="F172" s="12"/>
      <c r="G172" s="92"/>
      <c r="H172" s="92"/>
      <c r="I172" s="12"/>
      <c r="J172" s="94"/>
      <c r="K172" s="12"/>
      <c r="L172" s="152" t="str">
        <f t="shared" ca="1" si="9"/>
        <v>PPO_REGISTOR INT   ,</v>
      </c>
    </row>
    <row r="173" spans="1:30">
      <c r="A173" s="4">
        <v>9</v>
      </c>
      <c r="B173" s="12" t="s">
        <v>134</v>
      </c>
      <c r="C173" s="12" t="s">
        <v>1282</v>
      </c>
      <c r="D173" s="12" t="s">
        <v>112</v>
      </c>
      <c r="E173" s="12"/>
      <c r="F173" s="12"/>
      <c r="G173" s="89" t="s">
        <v>235</v>
      </c>
      <c r="H173" s="89"/>
      <c r="I173" s="69"/>
      <c r="J173" s="69" t="s">
        <v>149</v>
      </c>
      <c r="K173" s="12"/>
      <c r="L173" s="152" t="str">
        <f t="shared" ca="1" si="9"/>
        <v xml:space="preserve">PPO_REGIST_DATE DATETIME   not null default GETDATE() </v>
      </c>
    </row>
    <row r="174" spans="1:30">
      <c r="L174" s="64" t="str">
        <f ca="1">"PRIMARY KEY("&amp;IF(OFFSET(C165,0,3,1,1)="PK",C165&amp;IF(OFFSET(C165,1,3,1,1)="","",","),"")&amp;IF(OFFSET(C165,1,3,1,1)="PK",OFFSET(C165,1,0,1,1)&amp;IF(OFFSET(C165,1,0,1,1)="",",",""),"")&amp;"));"</f>
        <v>PRIMARY KEY(PPO_ID));</v>
      </c>
    </row>
    <row r="175" spans="1:30">
      <c r="L175" s="152" t="s">
        <v>232</v>
      </c>
    </row>
    <row r="176" spans="1:30">
      <c r="A176" s="539" t="s">
        <v>87</v>
      </c>
      <c r="B176" s="540"/>
      <c r="C176" s="553" t="s">
        <v>1234</v>
      </c>
      <c r="D176" s="554"/>
      <c r="E176" s="539" t="s">
        <v>88</v>
      </c>
      <c r="F176" s="540"/>
      <c r="G176" s="220"/>
      <c r="H176" s="220"/>
      <c r="I176" s="220"/>
      <c r="J176" s="220"/>
      <c r="K176" s="555" t="s">
        <v>1287</v>
      </c>
      <c r="L176" s="152" t="str">
        <f>"/*"&amp;C177&amp;"*/"</f>
        <v>/*广告内容表*/</v>
      </c>
    </row>
    <row r="177" spans="1:12">
      <c r="A177" s="539" t="s">
        <v>0</v>
      </c>
      <c r="B177" s="540"/>
      <c r="C177" s="553" t="s">
        <v>1284</v>
      </c>
      <c r="D177" s="554"/>
      <c r="E177" s="539" t="s">
        <v>89</v>
      </c>
      <c r="F177" s="540"/>
      <c r="G177" s="220"/>
      <c r="H177" s="220"/>
      <c r="I177" s="220"/>
      <c r="J177" s="220"/>
      <c r="K177" s="556"/>
      <c r="L177" s="152" t="str">
        <f>"/*"&amp;C178&amp;"*/"</f>
        <v>/**/</v>
      </c>
    </row>
    <row r="178" spans="1:12">
      <c r="A178" s="539" t="s">
        <v>1</v>
      </c>
      <c r="B178" s="540"/>
      <c r="C178" s="546"/>
      <c r="D178" s="547"/>
      <c r="E178" s="547"/>
      <c r="F178" s="547"/>
      <c r="G178" s="547"/>
      <c r="H178" s="547"/>
      <c r="I178" s="547"/>
      <c r="J178" s="547"/>
      <c r="K178" s="548"/>
      <c r="L178" s="206" t="str">
        <f>"if exists (select * from sysobjects where id = object_id(N'["&amp;K176&amp;"]') and OBJECTPROPERTY(id, N'IsUserTable')= 1)"</f>
        <v>if exists (select * from sysobjects where id = object_id(N'[LZ_PAGE_ADV]') and OBJECTPROPERTY(id, N'IsUserTable')= 1)</v>
      </c>
    </row>
    <row r="179" spans="1:12">
      <c r="A179" s="216"/>
      <c r="B179" s="217"/>
      <c r="C179" s="218"/>
      <c r="D179" s="218"/>
      <c r="E179" s="218"/>
      <c r="F179" s="218"/>
      <c r="G179" s="218"/>
      <c r="H179" s="218"/>
      <c r="I179" s="218"/>
      <c r="J179" s="219"/>
      <c r="K179" s="218"/>
      <c r="L179" s="206" t="str">
        <f>"DROP TABLE "&amp;K176</f>
        <v>DROP TABLE LZ_PAGE_ADV</v>
      </c>
    </row>
    <row r="180" spans="1:12">
      <c r="A180" s="1"/>
      <c r="B180" s="1"/>
      <c r="C180" s="1"/>
      <c r="D180" s="2"/>
      <c r="E180" s="1"/>
      <c r="F180" s="1"/>
      <c r="G180" s="1"/>
      <c r="H180" s="1"/>
      <c r="I180" s="1"/>
      <c r="J180" s="50"/>
      <c r="K180" s="1"/>
      <c r="L180" s="153" t="str">
        <f>"GO "</f>
        <v xml:space="preserve">GO </v>
      </c>
    </row>
    <row r="181" spans="1:12">
      <c r="A181" s="3" t="s">
        <v>2</v>
      </c>
      <c r="B181" s="3" t="s">
        <v>90</v>
      </c>
      <c r="C181" s="3" t="s">
        <v>91</v>
      </c>
      <c r="D181" s="3" t="s">
        <v>3</v>
      </c>
      <c r="E181" s="3" t="s">
        <v>4</v>
      </c>
      <c r="F181" s="3" t="s">
        <v>97</v>
      </c>
      <c r="G181" s="3" t="s">
        <v>234</v>
      </c>
      <c r="H181" s="3" t="s">
        <v>297</v>
      </c>
      <c r="I181" s="3" t="s">
        <v>233</v>
      </c>
      <c r="J181" s="51" t="s">
        <v>92</v>
      </c>
      <c r="K181" s="3" t="s">
        <v>93</v>
      </c>
      <c r="L181" s="152" t="str">
        <f>"CREATE TABLE "&amp;K176&amp;"("</f>
        <v>CREATE TABLE LZ_PAGE_ADV(</v>
      </c>
    </row>
    <row r="182" spans="1:12">
      <c r="A182" s="4">
        <v>1</v>
      </c>
      <c r="B182" s="52" t="s">
        <v>350</v>
      </c>
      <c r="C182" s="12" t="s">
        <v>1288</v>
      </c>
      <c r="D182" s="12" t="s">
        <v>120</v>
      </c>
      <c r="E182" s="12"/>
      <c r="F182" s="12" t="s">
        <v>101</v>
      </c>
      <c r="G182" s="12"/>
      <c r="H182" s="12"/>
      <c r="I182" s="12" t="s">
        <v>236</v>
      </c>
      <c r="J182" s="94" t="s">
        <v>149</v>
      </c>
      <c r="K182" s="45"/>
      <c r="L182" s="152" t="str">
        <f t="shared" ref="L182:L190" ca="1" si="10">C182&amp;" "&amp;D182&amp;IF(OR(D182="DATETIME",D182="INT",D182="DATE",D182="TEXT"),E182,"("&amp;E182&amp;")")&amp;" "&amp;" "&amp;H182&amp;" "&amp;J182&amp;IF(G182&lt;&gt;""," default "&amp;G182&amp;" ","")&amp;IF(I182&lt;&gt;""," identity("&amp;I182&amp;") ","")&amp;IF(OFFSET(C182,1,0,1,1)="","",",")</f>
        <v>PAD_ID INT   not null identity(1,1) ,</v>
      </c>
    </row>
    <row r="183" spans="1:12">
      <c r="A183" s="4">
        <v>2</v>
      </c>
      <c r="B183" s="52" t="s">
        <v>1291</v>
      </c>
      <c r="C183" s="12" t="s">
        <v>1292</v>
      </c>
      <c r="D183" s="12" t="s">
        <v>998</v>
      </c>
      <c r="E183" s="12"/>
      <c r="F183" s="12"/>
      <c r="G183" s="12"/>
      <c r="H183" s="12"/>
      <c r="I183" s="12"/>
      <c r="J183" s="94"/>
      <c r="K183" s="45"/>
      <c r="L183" s="152" t="str">
        <f t="shared" ca="1" si="10"/>
        <v>PAD_POSITION INT   ,</v>
      </c>
    </row>
    <row r="184" spans="1:12">
      <c r="A184" s="4">
        <v>3</v>
      </c>
      <c r="B184" s="52" t="s">
        <v>681</v>
      </c>
      <c r="C184" s="12" t="s">
        <v>1294</v>
      </c>
      <c r="D184" s="12" t="s">
        <v>1109</v>
      </c>
      <c r="E184" s="12">
        <v>200</v>
      </c>
      <c r="F184" s="12"/>
      <c r="G184" s="12"/>
      <c r="H184" s="12"/>
      <c r="I184" s="12"/>
      <c r="J184" s="94"/>
      <c r="K184" s="45"/>
      <c r="L184" s="152" t="str">
        <f t="shared" ca="1" si="10"/>
        <v>PAD_NAME VARCHAR(200)   ,</v>
      </c>
    </row>
    <row r="185" spans="1:12">
      <c r="A185" s="4">
        <v>4</v>
      </c>
      <c r="B185" s="65" t="s">
        <v>1293</v>
      </c>
      <c r="C185" s="12" t="s">
        <v>1295</v>
      </c>
      <c r="D185" s="12" t="s">
        <v>1109</v>
      </c>
      <c r="E185" s="12">
        <v>200</v>
      </c>
      <c r="F185" s="12"/>
      <c r="G185" s="12"/>
      <c r="H185" s="12"/>
      <c r="I185" s="12"/>
      <c r="J185" s="94"/>
      <c r="K185" s="45"/>
      <c r="L185" s="152" t="str">
        <f t="shared" ca="1" si="10"/>
        <v>PAD_IMG_PATH VARCHAR(200)   ,</v>
      </c>
    </row>
    <row r="186" spans="1:12">
      <c r="A186" s="4">
        <v>5</v>
      </c>
      <c r="B186" s="65" t="s">
        <v>1277</v>
      </c>
      <c r="C186" s="12" t="s">
        <v>1296</v>
      </c>
      <c r="D186" s="12" t="s">
        <v>1109</v>
      </c>
      <c r="E186" s="12">
        <v>200</v>
      </c>
      <c r="F186" s="12"/>
      <c r="G186" s="12"/>
      <c r="H186" s="12"/>
      <c r="I186" s="12"/>
      <c r="J186" s="94"/>
      <c r="K186" s="45"/>
      <c r="L186" s="152" t="str">
        <f t="shared" ca="1" si="10"/>
        <v>PAD_URL VARCHAR(200)   ,</v>
      </c>
    </row>
    <row r="187" spans="1:12">
      <c r="A187" s="4">
        <v>6</v>
      </c>
      <c r="B187" s="12" t="s">
        <v>1278</v>
      </c>
      <c r="C187" s="12" t="s">
        <v>1297</v>
      </c>
      <c r="D187" s="12" t="s">
        <v>998</v>
      </c>
      <c r="E187" s="12"/>
      <c r="F187" s="12"/>
      <c r="G187" s="12"/>
      <c r="H187" s="12"/>
      <c r="I187" s="12"/>
      <c r="J187" s="94"/>
      <c r="K187" s="45"/>
      <c r="L187" s="152" t="str">
        <f t="shared" ca="1" si="10"/>
        <v>PAD_ROBIN_SECOND INT   ,</v>
      </c>
    </row>
    <row r="188" spans="1:12">
      <c r="A188" s="4">
        <v>7</v>
      </c>
      <c r="B188" s="12" t="s">
        <v>1280</v>
      </c>
      <c r="C188" s="12" t="s">
        <v>1305</v>
      </c>
      <c r="D188" s="12" t="s">
        <v>1283</v>
      </c>
      <c r="E188" s="12">
        <v>20</v>
      </c>
      <c r="F188" s="12"/>
      <c r="G188" s="12"/>
      <c r="H188" s="12"/>
      <c r="I188" s="12"/>
      <c r="J188" s="94"/>
      <c r="K188" s="45" t="s">
        <v>1306</v>
      </c>
      <c r="L188" s="152" t="str">
        <f t="shared" ca="1" si="10"/>
        <v>PAD_IS_SALE VARCHAR(20)   ,</v>
      </c>
    </row>
    <row r="189" spans="1:12">
      <c r="A189" s="4">
        <v>8</v>
      </c>
      <c r="B189" s="12" t="s">
        <v>133</v>
      </c>
      <c r="C189" s="12" t="s">
        <v>1289</v>
      </c>
      <c r="D189" s="12" t="s">
        <v>998</v>
      </c>
      <c r="E189" s="12"/>
      <c r="F189" s="12"/>
      <c r="G189" s="92"/>
      <c r="H189" s="92"/>
      <c r="I189" s="12"/>
      <c r="J189" s="94"/>
      <c r="K189" s="12"/>
      <c r="L189" s="152" t="str">
        <f t="shared" ca="1" si="10"/>
        <v>PAD_REGISTOR INT   ,</v>
      </c>
    </row>
    <row r="190" spans="1:12">
      <c r="A190" s="4">
        <v>9</v>
      </c>
      <c r="B190" s="12" t="s">
        <v>134</v>
      </c>
      <c r="C190" s="12" t="s">
        <v>1290</v>
      </c>
      <c r="D190" s="12" t="s">
        <v>112</v>
      </c>
      <c r="E190" s="12"/>
      <c r="F190" s="12"/>
      <c r="G190" s="89" t="s">
        <v>235</v>
      </c>
      <c r="H190" s="89"/>
      <c r="I190" s="69"/>
      <c r="J190" s="69" t="s">
        <v>149</v>
      </c>
      <c r="K190" s="12"/>
      <c r="L190" s="152" t="str">
        <f t="shared" ca="1" si="10"/>
        <v xml:space="preserve">PAD_REGIST_DATE DATETIME   not null default GETDATE() </v>
      </c>
    </row>
    <row r="191" spans="1:12">
      <c r="L191" s="64" t="str">
        <f ca="1">"PRIMARY KEY("&amp;IF(OFFSET(C182,0,3,1,1)="PK",C182&amp;IF(OFFSET(C182,1,3,1,1)="","",","),"")&amp;IF(OFFSET(C182,1,3,1,1)="PK",OFFSET(C182,1,0,1,1)&amp;IF(OFFSET(C182,1,0,1,1)="",",",""),"")&amp;"));"</f>
        <v>PRIMARY KEY(PAD_ID));</v>
      </c>
    </row>
    <row r="192" spans="1:12">
      <c r="L192" s="152" t="s">
        <v>232</v>
      </c>
    </row>
  </sheetData>
  <mergeCells count="108">
    <mergeCell ref="A70:B70"/>
    <mergeCell ref="C70:K70"/>
    <mergeCell ref="A68:B68"/>
    <mergeCell ref="C68:D68"/>
    <mergeCell ref="E68:F68"/>
    <mergeCell ref="K68:K69"/>
    <mergeCell ref="A69:B69"/>
    <mergeCell ref="C69:D69"/>
    <mergeCell ref="E69:F69"/>
    <mergeCell ref="A178:B178"/>
    <mergeCell ref="C178:K178"/>
    <mergeCell ref="A176:B176"/>
    <mergeCell ref="C176:D176"/>
    <mergeCell ref="E176:F176"/>
    <mergeCell ref="K176:K177"/>
    <mergeCell ref="A177:B177"/>
    <mergeCell ref="C177:D177"/>
    <mergeCell ref="E177:F177"/>
    <mergeCell ref="A134:B134"/>
    <mergeCell ref="C134:K134"/>
    <mergeCell ref="A120:B120"/>
    <mergeCell ref="C120:K120"/>
    <mergeCell ref="A132:B132"/>
    <mergeCell ref="C132:D132"/>
    <mergeCell ref="E132:F132"/>
    <mergeCell ref="K132:K133"/>
    <mergeCell ref="A133:B133"/>
    <mergeCell ref="C133:D133"/>
    <mergeCell ref="E133:F133"/>
    <mergeCell ref="A88:B88"/>
    <mergeCell ref="C88:K88"/>
    <mergeCell ref="A118:B118"/>
    <mergeCell ref="C118:D118"/>
    <mergeCell ref="E118:F118"/>
    <mergeCell ref="K118:K119"/>
    <mergeCell ref="A119:B119"/>
    <mergeCell ref="C119:D119"/>
    <mergeCell ref="E119:F119"/>
    <mergeCell ref="C101:D101"/>
    <mergeCell ref="E101:F101"/>
    <mergeCell ref="A102:B102"/>
    <mergeCell ref="C102:K102"/>
    <mergeCell ref="A35:B35"/>
    <mergeCell ref="C35:D35"/>
    <mergeCell ref="E35:F35"/>
    <mergeCell ref="K35:K36"/>
    <mergeCell ref="A36:B36"/>
    <mergeCell ref="C36:D36"/>
    <mergeCell ref="E36:F36"/>
    <mergeCell ref="A148:B148"/>
    <mergeCell ref="C148:K148"/>
    <mergeCell ref="A50:B50"/>
    <mergeCell ref="C50:K50"/>
    <mergeCell ref="A146:B146"/>
    <mergeCell ref="C146:D146"/>
    <mergeCell ref="E146:F146"/>
    <mergeCell ref="K146:K147"/>
    <mergeCell ref="A147:B147"/>
    <mergeCell ref="C147:D147"/>
    <mergeCell ref="E147:F147"/>
    <mergeCell ref="A100:B100"/>
    <mergeCell ref="C100:D100"/>
    <mergeCell ref="E100:F100"/>
    <mergeCell ref="K100:K101"/>
    <mergeCell ref="A101:B101"/>
    <mergeCell ref="A86:B86"/>
    <mergeCell ref="A18:B18"/>
    <mergeCell ref="C18:D18"/>
    <mergeCell ref="E18:F18"/>
    <mergeCell ref="K18:K19"/>
    <mergeCell ref="A19:B19"/>
    <mergeCell ref="C19:D19"/>
    <mergeCell ref="E19:F19"/>
    <mergeCell ref="A20:B20"/>
    <mergeCell ref="C20:K20"/>
    <mergeCell ref="A1:B1"/>
    <mergeCell ref="C1:D1"/>
    <mergeCell ref="E1:F1"/>
    <mergeCell ref="K1:K2"/>
    <mergeCell ref="A2:B2"/>
    <mergeCell ref="C2:D2"/>
    <mergeCell ref="E2:F2"/>
    <mergeCell ref="A3:B3"/>
    <mergeCell ref="C3:K3"/>
    <mergeCell ref="A37:B37"/>
    <mergeCell ref="C37:K37"/>
    <mergeCell ref="A161:B161"/>
    <mergeCell ref="C161:K161"/>
    <mergeCell ref="A159:B159"/>
    <mergeCell ref="C159:D159"/>
    <mergeCell ref="E159:F159"/>
    <mergeCell ref="K159:K160"/>
    <mergeCell ref="A160:B160"/>
    <mergeCell ref="C160:D160"/>
    <mergeCell ref="E160:F160"/>
    <mergeCell ref="A48:B48"/>
    <mergeCell ref="C48:D48"/>
    <mergeCell ref="E48:F48"/>
    <mergeCell ref="K48:K49"/>
    <mergeCell ref="A49:B49"/>
    <mergeCell ref="C49:D49"/>
    <mergeCell ref="E49:F49"/>
    <mergeCell ref="C86:D86"/>
    <mergeCell ref="E86:F86"/>
    <mergeCell ref="K86:K87"/>
    <mergeCell ref="A87:B87"/>
    <mergeCell ref="C87:D87"/>
    <mergeCell ref="E87:F87"/>
  </mergeCells>
  <phoneticPr fontId="1" type="noConversion"/>
  <dataValidations count="1">
    <dataValidation type="list" allowBlank="1" showInputMessage="1" showErrorMessage="1" sqref="D182:D190 D165:D173 D106:D115 D92:D97 D124:D129 D138:D143 D152:D156 D74:D83 D54:D65 D24:D32 D7:D15 D41:D44">
      <formula1>"INT,CHAR,NVARCHAR,VARCHAR,TEXT,NUMERIC,DECIMAL,DATE,DATETIME"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AQ273"/>
  <sheetViews>
    <sheetView topLeftCell="A103" workbookViewId="0">
      <selection activeCell="K62" sqref="K62"/>
    </sheetView>
  </sheetViews>
  <sheetFormatPr defaultRowHeight="13.5"/>
  <cols>
    <col min="1" max="1" width="4.75" bestFit="1" customWidth="1"/>
    <col min="2" max="2" width="14.125" bestFit="1" customWidth="1"/>
    <col min="3" max="3" width="21" bestFit="1" customWidth="1"/>
    <col min="4" max="4" width="8.5" bestFit="1" customWidth="1"/>
    <col min="5" max="5" width="5" bestFit="1" customWidth="1"/>
    <col min="6" max="6" width="4.75" bestFit="1" customWidth="1"/>
    <col min="7" max="7" width="9.5" customWidth="1"/>
    <col min="8" max="9" width="4.75" bestFit="1" customWidth="1"/>
    <col min="10" max="10" width="8.5" bestFit="1" customWidth="1"/>
    <col min="11" max="11" width="48" customWidth="1"/>
    <col min="12" max="12" width="99" customWidth="1"/>
  </cols>
  <sheetData>
    <row r="1" spans="1:30">
      <c r="A1" s="539" t="s">
        <v>87</v>
      </c>
      <c r="B1" s="540"/>
      <c r="C1" s="557" t="s">
        <v>162</v>
      </c>
      <c r="D1" s="557"/>
      <c r="E1" s="558" t="s">
        <v>88</v>
      </c>
      <c r="F1" s="558"/>
      <c r="G1" s="73"/>
      <c r="H1" s="73"/>
      <c r="I1" s="73"/>
      <c r="J1" s="73"/>
      <c r="K1" s="559" t="s">
        <v>1919</v>
      </c>
      <c r="L1" s="28" t="str">
        <f>"/*"&amp;C2&amp;"*/"</f>
        <v>/*会议资料表*/</v>
      </c>
      <c r="M1" s="28"/>
      <c r="N1" s="28"/>
      <c r="O1" s="28"/>
      <c r="P1" s="28"/>
      <c r="Q1" s="28"/>
      <c r="R1" s="28"/>
      <c r="S1" s="28"/>
      <c r="T1" s="28"/>
      <c r="U1" s="28"/>
      <c r="V1" s="28"/>
      <c r="W1" s="28"/>
      <c r="X1" s="28"/>
      <c r="Y1" s="28"/>
      <c r="Z1" s="28"/>
      <c r="AA1" s="28"/>
      <c r="AB1" s="28"/>
      <c r="AC1" s="28"/>
      <c r="AD1" s="28"/>
    </row>
    <row r="2" spans="1:30">
      <c r="A2" s="539" t="s">
        <v>0</v>
      </c>
      <c r="B2" s="540"/>
      <c r="C2" s="557" t="s">
        <v>404</v>
      </c>
      <c r="D2" s="557"/>
      <c r="E2" s="558" t="s">
        <v>89</v>
      </c>
      <c r="F2" s="558"/>
      <c r="G2" s="73"/>
      <c r="H2" s="73"/>
      <c r="I2" s="73"/>
      <c r="J2" s="73"/>
      <c r="K2" s="559"/>
      <c r="L2" s="28" t="str">
        <f>"/*"&amp;C3&amp;"*/"</f>
        <v>/*记录会议资料信息*/</v>
      </c>
      <c r="M2" s="28"/>
      <c r="N2" s="28"/>
      <c r="O2" s="28"/>
      <c r="P2" s="28"/>
      <c r="Q2" s="28"/>
      <c r="R2" s="28"/>
      <c r="S2" s="28"/>
      <c r="T2" s="28"/>
      <c r="U2" s="28"/>
      <c r="V2" s="28"/>
      <c r="W2" s="28"/>
      <c r="X2" s="28"/>
      <c r="Y2" s="28"/>
      <c r="Z2" s="28"/>
      <c r="AA2" s="28"/>
      <c r="AB2" s="28"/>
      <c r="AC2" s="28"/>
      <c r="AD2" s="28"/>
    </row>
    <row r="3" spans="1:30">
      <c r="A3" s="539" t="s">
        <v>1</v>
      </c>
      <c r="B3" s="540"/>
      <c r="C3" s="542" t="s">
        <v>405</v>
      </c>
      <c r="D3" s="542"/>
      <c r="E3" s="542"/>
      <c r="F3" s="542"/>
      <c r="G3" s="542"/>
      <c r="H3" s="542"/>
      <c r="I3" s="542"/>
      <c r="J3" s="542"/>
      <c r="K3" s="542"/>
      <c r="L3" s="239" t="str">
        <f>"if exists (select * from sysobjects where id = object_id(N'["&amp;K1&amp;"]') and OBJECTPROPERTY(id, N'IsUserTable')= 1)"</f>
        <v>if exists (select * from sysobjects where id = object_id(N'[LZ_MEETING]') and OBJECTPROPERTY(id, N'IsUserTable')= 1)</v>
      </c>
      <c r="M3" s="28"/>
      <c r="N3" s="28"/>
      <c r="O3" s="28"/>
      <c r="P3" s="28"/>
      <c r="Q3" s="28"/>
      <c r="R3" s="28"/>
      <c r="S3" s="28"/>
      <c r="T3" s="28"/>
      <c r="U3" s="28"/>
      <c r="V3" s="28"/>
      <c r="W3" s="28"/>
      <c r="X3" s="28"/>
      <c r="Y3" s="28"/>
      <c r="Z3" s="28"/>
      <c r="AA3" s="28"/>
      <c r="AB3" s="28"/>
      <c r="AC3" s="28"/>
      <c r="AD3" s="28"/>
    </row>
    <row r="4" spans="1:30">
      <c r="A4" s="70"/>
      <c r="B4" s="71"/>
      <c r="C4" s="72"/>
      <c r="D4" s="72"/>
      <c r="E4" s="72"/>
      <c r="F4" s="72"/>
      <c r="G4" s="72"/>
      <c r="H4" s="72"/>
      <c r="I4" s="72"/>
      <c r="J4" s="72"/>
      <c r="K4" s="72"/>
      <c r="L4" s="239" t="str">
        <f>"DROP TABLE "&amp;K1</f>
        <v>DROP TABLE LZ_MEETING</v>
      </c>
      <c r="M4" s="28"/>
      <c r="N4" s="28"/>
      <c r="O4" s="28"/>
      <c r="P4" s="28"/>
      <c r="Q4" s="28"/>
      <c r="R4" s="28"/>
      <c r="S4" s="28"/>
      <c r="T4" s="28"/>
      <c r="U4" s="28"/>
      <c r="V4" s="28"/>
      <c r="W4" s="28"/>
      <c r="X4" s="28"/>
      <c r="Y4" s="28"/>
      <c r="Z4" s="28"/>
      <c r="AA4" s="28"/>
      <c r="AB4" s="28"/>
      <c r="AC4" s="28"/>
      <c r="AD4" s="28"/>
    </row>
    <row r="5" spans="1:30">
      <c r="A5" s="1"/>
      <c r="B5" s="1"/>
      <c r="C5" s="1"/>
      <c r="D5" s="2"/>
      <c r="E5" s="1"/>
      <c r="F5" s="1"/>
      <c r="G5" s="1"/>
      <c r="H5" s="1"/>
      <c r="I5" s="1"/>
      <c r="J5" s="1"/>
      <c r="K5" s="1"/>
      <c r="L5" s="229" t="str">
        <f>"GO "</f>
        <v xml:space="preserve">GO </v>
      </c>
      <c r="M5" s="28"/>
      <c r="N5" s="28"/>
      <c r="O5" s="28"/>
      <c r="P5" s="28"/>
      <c r="Q5" s="28"/>
      <c r="R5" s="28"/>
      <c r="S5" s="28"/>
      <c r="T5" s="28"/>
      <c r="U5" s="28"/>
      <c r="V5" s="28"/>
      <c r="W5" s="28"/>
      <c r="X5" s="28"/>
      <c r="Y5" s="28"/>
      <c r="Z5" s="28"/>
      <c r="AA5" s="28"/>
      <c r="AB5" s="28"/>
      <c r="AC5" s="28"/>
      <c r="AD5" s="28"/>
    </row>
    <row r="6" spans="1:30">
      <c r="A6" s="3" t="s">
        <v>2</v>
      </c>
      <c r="B6" s="3" t="s">
        <v>90</v>
      </c>
      <c r="C6" s="3" t="s">
        <v>91</v>
      </c>
      <c r="D6" s="3" t="s">
        <v>3</v>
      </c>
      <c r="E6" s="3" t="s">
        <v>4</v>
      </c>
      <c r="F6" s="3" t="s">
        <v>97</v>
      </c>
      <c r="G6" s="3" t="s">
        <v>234</v>
      </c>
      <c r="H6" s="3" t="s">
        <v>297</v>
      </c>
      <c r="I6" s="3" t="s">
        <v>233</v>
      </c>
      <c r="J6" s="3" t="s">
        <v>92</v>
      </c>
      <c r="K6" s="3" t="s">
        <v>93</v>
      </c>
      <c r="L6" s="28" t="str">
        <f>"CREATE TABLE "&amp;K1&amp;"("</f>
        <v>CREATE TABLE LZ_MEETING(</v>
      </c>
      <c r="M6" s="28"/>
      <c r="N6" s="28"/>
      <c r="O6" s="28"/>
      <c r="P6" s="28"/>
      <c r="Q6" s="28"/>
      <c r="R6" s="28"/>
      <c r="S6" s="28"/>
      <c r="T6" s="28"/>
      <c r="U6" s="28"/>
      <c r="V6" s="28"/>
      <c r="W6" s="28"/>
      <c r="X6" s="28"/>
      <c r="Y6" s="28"/>
      <c r="Z6" s="28"/>
      <c r="AA6" s="28"/>
      <c r="AB6" s="28"/>
      <c r="AC6" s="28"/>
      <c r="AD6" s="28"/>
    </row>
    <row r="7" spans="1:30">
      <c r="A7" s="4">
        <v>1</v>
      </c>
      <c r="B7" s="62" t="s">
        <v>407</v>
      </c>
      <c r="C7" s="5" t="s">
        <v>572</v>
      </c>
      <c r="D7" s="5" t="s">
        <v>120</v>
      </c>
      <c r="E7" s="32"/>
      <c r="F7" s="31" t="s">
        <v>101</v>
      </c>
      <c r="G7" s="31"/>
      <c r="H7" s="31"/>
      <c r="I7" s="26" t="s">
        <v>236</v>
      </c>
      <c r="J7" s="5" t="s">
        <v>220</v>
      </c>
      <c r="K7" s="34" t="s">
        <v>463</v>
      </c>
      <c r="L7" s="28" t="str">
        <f t="shared" ref="L7:L20" ca="1" si="0">C7&amp;" "&amp;D7&amp;IF(OR(D7="DATETIME",D7="INT",D7="DATE",D7="TEXT"),E7,"("&amp;E7&amp;")")&amp;" "&amp;" "&amp;H7&amp;" "&amp;J7&amp;IF(G7&lt;&gt;""," default "&amp;G7&amp;" ","")&amp;IF(I7&lt;&gt;""," identity("&amp;I7&amp;") ","")&amp;IF(OFFSET(C7,1,0,1,1)="","",",")</f>
        <v>MET_ID  INT   NOT NULL identity(1,1) ,</v>
      </c>
      <c r="M7" s="28"/>
      <c r="N7" s="28"/>
      <c r="O7" s="28"/>
      <c r="P7" s="28"/>
      <c r="Q7" s="28"/>
      <c r="R7" s="28"/>
      <c r="S7" s="28"/>
      <c r="T7" s="28"/>
      <c r="U7" s="28"/>
      <c r="V7" s="28"/>
      <c r="W7" s="28"/>
      <c r="X7" s="28"/>
      <c r="Y7" s="28"/>
      <c r="Z7" s="28"/>
      <c r="AA7" s="28"/>
      <c r="AB7" s="28"/>
      <c r="AC7" s="28"/>
      <c r="AD7" s="28"/>
    </row>
    <row r="8" spans="1:30">
      <c r="A8" s="4">
        <v>2</v>
      </c>
      <c r="B8" s="62" t="s">
        <v>408</v>
      </c>
      <c r="C8" s="5" t="s">
        <v>1534</v>
      </c>
      <c r="D8" s="5" t="s">
        <v>95</v>
      </c>
      <c r="E8" s="5">
        <v>200</v>
      </c>
      <c r="F8" s="31"/>
      <c r="G8" s="31"/>
      <c r="H8" s="31"/>
      <c r="I8" s="31"/>
      <c r="J8" s="5" t="s">
        <v>220</v>
      </c>
      <c r="K8" s="34"/>
      <c r="L8" s="28" t="str">
        <f t="shared" ca="1" si="0"/>
        <v>MET_NAME NVARCHAR(200)   NOT NULL,</v>
      </c>
      <c r="M8" s="28"/>
      <c r="N8" s="28"/>
      <c r="O8" s="28"/>
      <c r="P8" s="28"/>
      <c r="Q8" s="28"/>
      <c r="R8" s="28"/>
      <c r="S8" s="28"/>
      <c r="T8" s="28"/>
      <c r="U8" s="28"/>
      <c r="V8" s="28"/>
      <c r="W8" s="28"/>
      <c r="X8" s="28"/>
      <c r="Y8" s="28"/>
      <c r="Z8" s="28"/>
      <c r="AA8" s="28"/>
      <c r="AB8" s="28"/>
      <c r="AC8" s="28"/>
      <c r="AD8" s="28"/>
    </row>
    <row r="9" spans="1:30">
      <c r="A9" s="4">
        <v>3</v>
      </c>
      <c r="B9" s="62" t="s">
        <v>1144</v>
      </c>
      <c r="C9" s="5" t="s">
        <v>1535</v>
      </c>
      <c r="D9" s="5" t="s">
        <v>1145</v>
      </c>
      <c r="E9" s="5"/>
      <c r="F9" s="31"/>
      <c r="G9" s="31"/>
      <c r="H9" s="31"/>
      <c r="I9" s="31"/>
      <c r="J9" s="5"/>
      <c r="K9" s="34"/>
      <c r="L9" s="28" t="str">
        <f t="shared" ca="1" si="0"/>
        <v>MET_PPRODUCT_ID INT   ,</v>
      </c>
      <c r="M9" s="28"/>
      <c r="N9" s="28"/>
      <c r="O9" s="28"/>
      <c r="P9" s="28"/>
      <c r="Q9" s="28"/>
      <c r="R9" s="28"/>
      <c r="S9" s="28"/>
      <c r="T9" s="28"/>
      <c r="U9" s="28"/>
      <c r="V9" s="28"/>
      <c r="W9" s="28"/>
      <c r="X9" s="28"/>
      <c r="Y9" s="28"/>
      <c r="Z9" s="28"/>
      <c r="AA9" s="28"/>
      <c r="AB9" s="28"/>
      <c r="AC9" s="28"/>
      <c r="AD9" s="28"/>
    </row>
    <row r="10" spans="1:30">
      <c r="A10" s="4">
        <v>4</v>
      </c>
      <c r="B10" s="62" t="s">
        <v>409</v>
      </c>
      <c r="C10" s="5" t="s">
        <v>414</v>
      </c>
      <c r="D10" s="5" t="s">
        <v>120</v>
      </c>
      <c r="E10" s="32"/>
      <c r="F10" s="31"/>
      <c r="G10" s="31"/>
      <c r="H10" s="31"/>
      <c r="I10" s="31"/>
      <c r="J10" s="5" t="s">
        <v>220</v>
      </c>
      <c r="K10" s="5" t="s">
        <v>464</v>
      </c>
      <c r="L10" s="28" t="str">
        <f t="shared" ca="1" si="0"/>
        <v>MET_CREATOR INT   NOT NULL,</v>
      </c>
      <c r="M10" s="28"/>
      <c r="N10" s="28"/>
      <c r="O10" s="28"/>
      <c r="P10" s="28"/>
      <c r="Q10" s="28"/>
      <c r="R10" s="28"/>
      <c r="S10" s="28"/>
      <c r="T10" s="28"/>
      <c r="U10" s="28"/>
      <c r="V10" s="28"/>
      <c r="W10" s="28"/>
      <c r="X10" s="28"/>
      <c r="Y10" s="28"/>
      <c r="Z10" s="28"/>
      <c r="AA10" s="28"/>
      <c r="AB10" s="28"/>
      <c r="AC10" s="28"/>
      <c r="AD10" s="28"/>
    </row>
    <row r="11" spans="1:30">
      <c r="A11" s="4">
        <v>5</v>
      </c>
      <c r="B11" s="62" t="s">
        <v>410</v>
      </c>
      <c r="C11" s="5" t="s">
        <v>415</v>
      </c>
      <c r="D11" s="5" t="s">
        <v>112</v>
      </c>
      <c r="E11" s="32"/>
      <c r="F11" s="31"/>
      <c r="G11" s="31"/>
      <c r="H11" s="31"/>
      <c r="I11" s="31"/>
      <c r="J11" s="5" t="s">
        <v>220</v>
      </c>
      <c r="K11" s="34" t="s">
        <v>465</v>
      </c>
      <c r="L11" s="28" t="str">
        <f t="shared" ca="1" si="0"/>
        <v>MET_CREATEDATE DATETIME   NOT NULL,</v>
      </c>
      <c r="M11" s="28"/>
      <c r="N11" s="28"/>
      <c r="O11" s="28"/>
      <c r="P11" s="28"/>
      <c r="Q11" s="28"/>
      <c r="R11" s="28"/>
      <c r="S11" s="28"/>
      <c r="T11" s="28"/>
      <c r="U11" s="28"/>
      <c r="V11" s="28"/>
      <c r="W11" s="28"/>
      <c r="X11" s="28"/>
      <c r="Y11" s="28"/>
      <c r="Z11" s="28"/>
      <c r="AA11" s="28"/>
      <c r="AB11" s="28"/>
      <c r="AC11" s="28"/>
      <c r="AD11" s="28"/>
    </row>
    <row r="12" spans="1:30">
      <c r="A12" s="4">
        <v>6</v>
      </c>
      <c r="B12" s="62" t="s">
        <v>411</v>
      </c>
      <c r="C12" s="5" t="s">
        <v>1533</v>
      </c>
      <c r="D12" s="5" t="s">
        <v>112</v>
      </c>
      <c r="E12" s="32"/>
      <c r="F12" s="31"/>
      <c r="G12" s="31"/>
      <c r="H12" s="31"/>
      <c r="I12" s="31"/>
      <c r="J12" s="5" t="s">
        <v>220</v>
      </c>
      <c r="K12" s="34" t="s">
        <v>466</v>
      </c>
      <c r="L12" s="28" t="str">
        <f t="shared" ca="1" si="0"/>
        <v>MET_STARTDATE DATETIME   NOT NULL,</v>
      </c>
      <c r="M12" s="28"/>
      <c r="N12" s="28"/>
      <c r="O12" s="28"/>
      <c r="P12" s="28"/>
      <c r="Q12" s="28"/>
      <c r="R12" s="28"/>
      <c r="S12" s="28"/>
      <c r="T12" s="28"/>
      <c r="U12" s="28"/>
      <c r="V12" s="28"/>
      <c r="W12" s="28"/>
      <c r="X12" s="28"/>
      <c r="Y12" s="28"/>
      <c r="Z12" s="28"/>
      <c r="AA12" s="28"/>
      <c r="AB12" s="28"/>
      <c r="AC12" s="28"/>
      <c r="AD12" s="28"/>
    </row>
    <row r="13" spans="1:30">
      <c r="A13" s="4">
        <v>7</v>
      </c>
      <c r="B13" s="62" t="s">
        <v>412</v>
      </c>
      <c r="C13" s="5" t="s">
        <v>695</v>
      </c>
      <c r="D13" s="5" t="s">
        <v>112</v>
      </c>
      <c r="E13" s="32"/>
      <c r="F13" s="31"/>
      <c r="G13" s="31"/>
      <c r="H13" s="31"/>
      <c r="I13" s="31"/>
      <c r="J13" s="5" t="s">
        <v>220</v>
      </c>
      <c r="K13" s="34" t="s">
        <v>467</v>
      </c>
      <c r="L13" s="28" t="str">
        <f t="shared" ca="1" si="0"/>
        <v>MET_RELEASEDATE DATETIME   NOT NULL,</v>
      </c>
      <c r="M13" s="28"/>
      <c r="N13" s="28"/>
      <c r="O13" s="28"/>
      <c r="P13" s="28"/>
      <c r="Q13" s="28"/>
      <c r="R13" s="28"/>
      <c r="S13" s="28"/>
      <c r="T13" s="28"/>
      <c r="U13" s="28"/>
      <c r="V13" s="28"/>
      <c r="W13" s="28"/>
      <c r="X13" s="28"/>
      <c r="Y13" s="28"/>
      <c r="Z13" s="28"/>
      <c r="AA13" s="28"/>
      <c r="AB13" s="28"/>
      <c r="AC13" s="28"/>
      <c r="AD13" s="28"/>
    </row>
    <row r="14" spans="1:30">
      <c r="A14" s="4">
        <v>8</v>
      </c>
      <c r="B14" s="62" t="s">
        <v>413</v>
      </c>
      <c r="C14" s="5" t="s">
        <v>417</v>
      </c>
      <c r="D14" s="5" t="s">
        <v>112</v>
      </c>
      <c r="E14" s="32"/>
      <c r="F14" s="31"/>
      <c r="G14" s="31"/>
      <c r="H14" s="31"/>
      <c r="I14" s="31"/>
      <c r="J14" s="5" t="s">
        <v>220</v>
      </c>
      <c r="K14" s="34" t="s">
        <v>468</v>
      </c>
      <c r="L14" s="28" t="str">
        <f t="shared" ca="1" si="0"/>
        <v>MET_ENDDATE DATETIME   NOT NULL,</v>
      </c>
      <c r="M14" s="28"/>
      <c r="N14" s="28"/>
      <c r="O14" s="28"/>
      <c r="P14" s="28"/>
      <c r="Q14" s="28"/>
      <c r="R14" s="28"/>
      <c r="S14" s="28"/>
      <c r="T14" s="28"/>
      <c r="U14" s="28"/>
      <c r="V14" s="28"/>
      <c r="W14" s="28"/>
      <c r="X14" s="28"/>
      <c r="Y14" s="28"/>
      <c r="Z14" s="28"/>
      <c r="AA14" s="28"/>
      <c r="AB14" s="28"/>
      <c r="AC14" s="28"/>
      <c r="AD14" s="28"/>
    </row>
    <row r="15" spans="1:30" ht="24">
      <c r="A15" s="4">
        <v>9</v>
      </c>
      <c r="B15" s="62" t="s">
        <v>42</v>
      </c>
      <c r="C15" s="5" t="s">
        <v>418</v>
      </c>
      <c r="D15" s="5" t="s">
        <v>114</v>
      </c>
      <c r="E15" s="32">
        <v>20</v>
      </c>
      <c r="F15" s="31"/>
      <c r="G15" s="31"/>
      <c r="H15" s="31"/>
      <c r="I15" s="31"/>
      <c r="J15" s="5" t="s">
        <v>220</v>
      </c>
      <c r="K15" s="34" t="s">
        <v>571</v>
      </c>
      <c r="L15" s="28" t="str">
        <f t="shared" ca="1" si="0"/>
        <v>MET_STATUS NVARCHAR(20)   NOT NULL,</v>
      </c>
      <c r="M15" s="28"/>
      <c r="N15" s="28"/>
      <c r="O15" s="28"/>
      <c r="P15" s="28"/>
      <c r="Q15" s="28"/>
      <c r="R15" s="28"/>
      <c r="S15" s="28"/>
      <c r="T15" s="28"/>
      <c r="U15" s="28"/>
      <c r="V15" s="28"/>
      <c r="W15" s="28"/>
      <c r="X15" s="28"/>
      <c r="Y15" s="28"/>
      <c r="Z15" s="28"/>
      <c r="AA15" s="28"/>
      <c r="AB15" s="28"/>
      <c r="AC15" s="28"/>
      <c r="AD15" s="28"/>
    </row>
    <row r="16" spans="1:30" ht="36">
      <c r="A16" s="4">
        <v>10</v>
      </c>
      <c r="B16" s="62" t="s">
        <v>1161</v>
      </c>
      <c r="C16" s="5" t="s">
        <v>1163</v>
      </c>
      <c r="D16" s="5" t="s">
        <v>1109</v>
      </c>
      <c r="E16" s="32">
        <v>200</v>
      </c>
      <c r="F16" s="31"/>
      <c r="G16" s="209" t="s">
        <v>1207</v>
      </c>
      <c r="H16" s="31"/>
      <c r="I16" s="31"/>
      <c r="J16" s="5" t="s">
        <v>1165</v>
      </c>
      <c r="K16" s="34" t="s">
        <v>1942</v>
      </c>
      <c r="L16" s="28" t="str">
        <f t="shared" ca="1" si="0"/>
        <v>MET_CHKROLE VARCHAR(200)   NOT NULL default '2000|3000|4000|5000' ,</v>
      </c>
      <c r="M16" s="28"/>
      <c r="N16" s="28"/>
      <c r="O16" s="28"/>
      <c r="P16" s="28"/>
      <c r="Q16" s="28"/>
      <c r="R16" s="28"/>
      <c r="S16" s="28"/>
      <c r="T16" s="28"/>
      <c r="U16" s="28"/>
      <c r="V16" s="28"/>
      <c r="W16" s="28"/>
      <c r="X16" s="28"/>
      <c r="Y16" s="28"/>
      <c r="Z16" s="28"/>
      <c r="AA16" s="28"/>
      <c r="AB16" s="28"/>
      <c r="AC16" s="28"/>
      <c r="AD16" s="28"/>
    </row>
    <row r="17" spans="1:43" ht="24">
      <c r="A17" s="4">
        <v>11</v>
      </c>
      <c r="B17" s="62" t="s">
        <v>1162</v>
      </c>
      <c r="C17" s="5" t="s">
        <v>1164</v>
      </c>
      <c r="D17" s="5" t="s">
        <v>1109</v>
      </c>
      <c r="E17" s="32">
        <v>200</v>
      </c>
      <c r="F17" s="31"/>
      <c r="G17" s="210" t="s">
        <v>1166</v>
      </c>
      <c r="H17" s="31"/>
      <c r="I17" s="31"/>
      <c r="J17" s="5" t="s">
        <v>220</v>
      </c>
      <c r="K17" s="34" t="s">
        <v>1410</v>
      </c>
      <c r="L17" s="28" t="str">
        <f t="shared" ca="1" si="0"/>
        <v>MET_PROCOLUMN VARCHAR(200)   NOT NULL default 'keyword|contract' ,</v>
      </c>
      <c r="M17" s="28"/>
      <c r="N17" s="28"/>
      <c r="O17" s="28"/>
      <c r="P17" s="28"/>
      <c r="Q17" s="28"/>
      <c r="R17" s="28"/>
      <c r="S17" s="28"/>
      <c r="T17" s="28"/>
      <c r="U17" s="28"/>
      <c r="V17" s="28"/>
      <c r="W17" s="28"/>
      <c r="X17" s="28"/>
      <c r="Y17" s="28"/>
      <c r="Z17" s="28"/>
      <c r="AA17" s="28"/>
      <c r="AB17" s="28"/>
      <c r="AC17" s="28"/>
      <c r="AD17" s="28"/>
    </row>
    <row r="18" spans="1:43">
      <c r="A18" s="4">
        <v>12</v>
      </c>
      <c r="B18" s="62" t="s">
        <v>125</v>
      </c>
      <c r="C18" s="5" t="s">
        <v>1536</v>
      </c>
      <c r="D18" s="5" t="s">
        <v>114</v>
      </c>
      <c r="E18" s="32">
        <v>400</v>
      </c>
      <c r="F18" s="31"/>
      <c r="G18" s="31"/>
      <c r="H18" s="31"/>
      <c r="I18" s="31"/>
      <c r="J18" s="5"/>
      <c r="K18" s="34"/>
      <c r="L18" s="28" t="str">
        <f t="shared" ca="1" si="0"/>
        <v>MET_REMARK NVARCHAR(400)   ,</v>
      </c>
      <c r="M18" s="28"/>
      <c r="N18" s="28"/>
      <c r="O18" s="28"/>
      <c r="P18" s="28"/>
      <c r="Q18" s="28"/>
      <c r="R18" s="28"/>
      <c r="S18" s="28"/>
      <c r="T18" s="28"/>
      <c r="U18" s="28"/>
      <c r="V18" s="28"/>
      <c r="W18" s="28"/>
      <c r="X18" s="28"/>
      <c r="Y18" s="28"/>
      <c r="Z18" s="28"/>
      <c r="AA18" s="28"/>
      <c r="AB18" s="28"/>
      <c r="AC18" s="28"/>
      <c r="AD18" s="28"/>
    </row>
    <row r="19" spans="1:43">
      <c r="A19" s="4">
        <v>13</v>
      </c>
      <c r="B19" s="62" t="s">
        <v>133</v>
      </c>
      <c r="C19" s="5" t="s">
        <v>379</v>
      </c>
      <c r="D19" s="5" t="s">
        <v>114</v>
      </c>
      <c r="E19" s="32">
        <v>40</v>
      </c>
      <c r="F19" s="31"/>
      <c r="G19" s="31"/>
      <c r="H19" s="31"/>
      <c r="I19" s="31"/>
      <c r="J19" s="5" t="s">
        <v>220</v>
      </c>
      <c r="K19" s="5" t="s">
        <v>228</v>
      </c>
      <c r="L19" s="28" t="str">
        <f t="shared" ca="1" si="0"/>
        <v>MET_REGISTOR NVARCHAR(40)   NOT NULL,</v>
      </c>
      <c r="M19" s="28"/>
      <c r="N19" s="28"/>
      <c r="O19" s="28"/>
      <c r="P19" s="28"/>
      <c r="Q19" s="28"/>
      <c r="R19" s="28"/>
      <c r="S19" s="28"/>
      <c r="T19" s="28"/>
      <c r="U19" s="28"/>
      <c r="V19" s="28"/>
      <c r="W19" s="28"/>
      <c r="X19" s="28"/>
      <c r="Y19" s="28"/>
      <c r="Z19" s="28"/>
      <c r="AA19" s="28"/>
      <c r="AB19" s="28"/>
      <c r="AC19" s="28"/>
      <c r="AD19" s="28"/>
    </row>
    <row r="20" spans="1:43">
      <c r="A20" s="4">
        <v>14</v>
      </c>
      <c r="B20" s="62" t="s">
        <v>134</v>
      </c>
      <c r="C20" s="5" t="s">
        <v>406</v>
      </c>
      <c r="D20" s="5" t="s">
        <v>112</v>
      </c>
      <c r="E20" s="32"/>
      <c r="F20" s="31"/>
      <c r="G20" s="31" t="s">
        <v>235</v>
      </c>
      <c r="H20" s="31"/>
      <c r="I20" s="31"/>
      <c r="J20" s="5" t="s">
        <v>220</v>
      </c>
      <c r="K20" s="5" t="s">
        <v>229</v>
      </c>
      <c r="L20" s="28" t="str">
        <f t="shared" ca="1" si="0"/>
        <v xml:space="preserve">MET_REGISTDATE DATETIME   NOT NULL default GETDATE() </v>
      </c>
      <c r="M20" s="28"/>
      <c r="N20" s="28"/>
      <c r="O20" s="28"/>
      <c r="P20" s="28"/>
      <c r="Q20" s="28"/>
      <c r="R20" s="28"/>
      <c r="S20" s="28"/>
      <c r="T20" s="28"/>
      <c r="U20" s="28"/>
      <c r="V20" s="28"/>
      <c r="W20" s="28"/>
      <c r="X20" s="28"/>
      <c r="Y20" s="28"/>
      <c r="Z20" s="28"/>
      <c r="AA20" s="28"/>
      <c r="AB20" s="28"/>
      <c r="AC20" s="28"/>
      <c r="AD20" s="28"/>
    </row>
    <row r="21" spans="1:43">
      <c r="L21" s="229" t="str">
        <f ca="1">"PRIMARY KEY("&amp;IF(OFFSET(C7,0,3,1,1)="PK",C7&amp;IF(OFFSET(C7,1,3,1,1)="","",","),"")&amp;IF(OFFSET(C7,1,3,1,1)="PK",OFFSET(C7,1,0,1,1)&amp;IF(OFFSET(C7,1,0,1,1)="",",",""),"")&amp;"));"</f>
        <v>PRIMARY KEY(MET_ID ));</v>
      </c>
      <c r="M21" s="28"/>
      <c r="N21" s="28"/>
      <c r="O21" s="28"/>
      <c r="P21" s="28"/>
      <c r="Q21" s="28"/>
      <c r="R21" s="28"/>
      <c r="S21" s="28"/>
      <c r="T21" s="28"/>
      <c r="U21" s="28"/>
      <c r="V21" s="28"/>
      <c r="W21" s="28"/>
      <c r="X21" s="28"/>
      <c r="Y21" s="28"/>
      <c r="Z21" s="28"/>
      <c r="AA21" s="28"/>
      <c r="AB21" s="28"/>
      <c r="AC21" s="28"/>
      <c r="AD21" s="28"/>
    </row>
    <row r="22" spans="1:43">
      <c r="L22" t="s">
        <v>232</v>
      </c>
      <c r="M22" s="28"/>
      <c r="N22" s="28"/>
      <c r="O22" s="28"/>
      <c r="P22" s="28"/>
      <c r="Q22" s="28"/>
      <c r="R22" s="28"/>
      <c r="S22" s="28"/>
      <c r="T22" s="28"/>
      <c r="U22" s="28"/>
      <c r="V22" s="28"/>
      <c r="W22" s="28"/>
      <c r="X22" s="28"/>
      <c r="Y22" s="28"/>
      <c r="Z22" s="28"/>
      <c r="AA22" s="28"/>
      <c r="AB22" s="28"/>
      <c r="AC22" s="28"/>
      <c r="AD22" s="28"/>
    </row>
    <row r="23" spans="1:43">
      <c r="A23" s="539" t="s">
        <v>87</v>
      </c>
      <c r="B23" s="540"/>
      <c r="C23" s="557" t="s">
        <v>163</v>
      </c>
      <c r="D23" s="557"/>
      <c r="E23" s="558" t="s">
        <v>88</v>
      </c>
      <c r="F23" s="558"/>
      <c r="G23" s="73"/>
      <c r="H23" s="73"/>
      <c r="I23" s="73"/>
      <c r="J23" s="73"/>
      <c r="K23" s="559" t="s">
        <v>2149</v>
      </c>
      <c r="L23" s="28" t="str">
        <f>"/*"&amp;C24&amp;"*/"</f>
        <v>/* 会议客户资料表*/</v>
      </c>
      <c r="M23" s="28"/>
      <c r="N23" s="28"/>
      <c r="O23" s="28"/>
      <c r="P23" s="28"/>
      <c r="Q23" s="28"/>
      <c r="R23" s="28"/>
      <c r="S23" s="28"/>
      <c r="T23" s="28"/>
      <c r="U23" s="28"/>
      <c r="V23" s="28"/>
      <c r="W23" s="28"/>
      <c r="X23" s="28"/>
      <c r="Y23" s="28"/>
      <c r="Z23" s="28"/>
      <c r="AA23" s="28"/>
      <c r="AB23" s="28"/>
      <c r="AC23" s="28"/>
      <c r="AD23" s="28"/>
    </row>
    <row r="24" spans="1:43">
      <c r="A24" s="539" t="s">
        <v>0</v>
      </c>
      <c r="B24" s="540"/>
      <c r="C24" s="557" t="s">
        <v>416</v>
      </c>
      <c r="D24" s="557"/>
      <c r="E24" s="558" t="s">
        <v>89</v>
      </c>
      <c r="F24" s="558"/>
      <c r="G24" s="73"/>
      <c r="H24" s="73"/>
      <c r="I24" s="73"/>
      <c r="J24" s="73"/>
      <c r="K24" s="559"/>
      <c r="L24" s="28" t="str">
        <f>"/*"&amp;C25&amp;"*/"</f>
        <v>/*记录参会客户的信息*/</v>
      </c>
      <c r="M24" s="28"/>
      <c r="N24" s="28"/>
      <c r="O24" s="28"/>
      <c r="P24" s="28"/>
      <c r="Q24" s="28"/>
      <c r="R24" s="28"/>
      <c r="S24" s="28"/>
      <c r="T24" s="28"/>
      <c r="U24" s="28"/>
      <c r="V24" s="28"/>
      <c r="W24" s="28"/>
      <c r="X24" s="28"/>
      <c r="Y24" s="28"/>
      <c r="Z24" s="28"/>
      <c r="AA24" s="28"/>
      <c r="AB24" s="28"/>
      <c r="AC24" s="28"/>
      <c r="AD24" s="28"/>
    </row>
    <row r="25" spans="1:43">
      <c r="A25" s="539" t="s">
        <v>1</v>
      </c>
      <c r="B25" s="540"/>
      <c r="C25" s="542" t="s">
        <v>419</v>
      </c>
      <c r="D25" s="542"/>
      <c r="E25" s="542"/>
      <c r="F25" s="542"/>
      <c r="G25" s="542"/>
      <c r="H25" s="542"/>
      <c r="I25" s="542"/>
      <c r="J25" s="542"/>
      <c r="K25" s="542"/>
      <c r="L25" s="41" t="str">
        <f>"if exists (select * from sysobjects where id = object_id(N'["&amp;K23&amp;"]') and OBJECTPROPERTY(id, N'IsUserTable')= 1)"</f>
        <v>if exists (select * from sysobjects where id = object_id(N'[LZ_MEETING_CUSTOMER]') and OBJECTPROPERTY(id, N'IsUserTable')= 1)</v>
      </c>
      <c r="M25" s="28"/>
      <c r="N25" s="28"/>
      <c r="O25" s="28"/>
      <c r="P25" s="28"/>
      <c r="Q25" s="28"/>
      <c r="R25" s="28"/>
      <c r="S25" s="28"/>
      <c r="T25" s="28"/>
      <c r="U25" s="28"/>
      <c r="V25" s="28"/>
      <c r="W25" s="28"/>
      <c r="X25" s="28"/>
      <c r="Y25" s="28"/>
      <c r="Z25" s="28"/>
      <c r="AA25" s="28"/>
      <c r="AB25" s="28"/>
      <c r="AC25" s="28"/>
      <c r="AD25" s="28"/>
    </row>
    <row r="26" spans="1:43">
      <c r="A26" s="70"/>
      <c r="B26" s="71"/>
      <c r="C26" s="72"/>
      <c r="D26" s="72"/>
      <c r="E26" s="72"/>
      <c r="F26" s="72"/>
      <c r="G26" s="72"/>
      <c r="H26" s="72"/>
      <c r="I26" s="72"/>
      <c r="J26" s="72"/>
      <c r="K26" s="72"/>
      <c r="L26" s="41" t="str">
        <f>"DROP TABLE "&amp;K23</f>
        <v>DROP TABLE LZ_MEETING_CUSTOMER</v>
      </c>
      <c r="M26" s="28"/>
      <c r="N26" s="28"/>
      <c r="O26" s="28"/>
      <c r="P26" s="28"/>
      <c r="Q26" s="28"/>
      <c r="R26" s="28"/>
      <c r="S26" s="28"/>
      <c r="T26" s="28"/>
      <c r="U26" s="28"/>
      <c r="V26" s="28"/>
      <c r="W26" s="28"/>
      <c r="X26" s="28"/>
      <c r="Y26" s="28"/>
      <c r="Z26" s="28"/>
      <c r="AA26" s="28"/>
      <c r="AB26" s="28"/>
      <c r="AC26" s="28"/>
      <c r="AD26" s="28"/>
    </row>
    <row r="27" spans="1:43">
      <c r="A27" s="1"/>
      <c r="B27" s="1"/>
      <c r="C27" s="1"/>
      <c r="D27" s="2"/>
      <c r="E27" s="1"/>
      <c r="F27" s="1"/>
      <c r="G27" s="1"/>
      <c r="H27" s="1"/>
      <c r="I27" s="1"/>
      <c r="J27" s="1"/>
      <c r="K27" s="1"/>
      <c r="L27" t="str">
        <f>"GO "</f>
        <v xml:space="preserve">GO </v>
      </c>
      <c r="M27" s="28"/>
      <c r="N27" s="28"/>
      <c r="O27" s="28"/>
      <c r="P27" s="28"/>
      <c r="Q27" s="28"/>
      <c r="R27" s="28"/>
      <c r="S27" s="28"/>
      <c r="T27" s="28"/>
      <c r="U27" s="28"/>
      <c r="V27" s="28"/>
      <c r="W27" s="28"/>
      <c r="X27" s="28"/>
      <c r="Y27" s="28"/>
      <c r="Z27" s="28"/>
      <c r="AA27" s="28"/>
      <c r="AB27" s="28"/>
      <c r="AC27" s="28"/>
      <c r="AD27" s="28"/>
    </row>
    <row r="28" spans="1:43">
      <c r="A28" s="3" t="s">
        <v>2</v>
      </c>
      <c r="B28" s="3" t="s">
        <v>90</v>
      </c>
      <c r="C28" s="3" t="s">
        <v>91</v>
      </c>
      <c r="D28" s="3" t="s">
        <v>3</v>
      </c>
      <c r="E28" s="3" t="s">
        <v>4</v>
      </c>
      <c r="F28" s="3" t="s">
        <v>97</v>
      </c>
      <c r="G28" s="3" t="s">
        <v>234</v>
      </c>
      <c r="H28" s="3" t="s">
        <v>297</v>
      </c>
      <c r="I28" s="3" t="s">
        <v>233</v>
      </c>
      <c r="J28" s="3" t="s">
        <v>92</v>
      </c>
      <c r="K28" s="3" t="s">
        <v>93</v>
      </c>
      <c r="L28" s="28" t="str">
        <f>"CREATE TABLE "&amp;K23&amp;"("</f>
        <v>CREATE TABLE LZ_MEETING_CUSTOMER(</v>
      </c>
      <c r="M28" s="28"/>
      <c r="N28" s="28"/>
      <c r="O28" s="28"/>
      <c r="P28" s="28"/>
      <c r="Q28" s="28"/>
      <c r="R28" s="28"/>
      <c r="S28" s="28"/>
      <c r="T28" s="28"/>
      <c r="U28" s="28"/>
      <c r="V28" s="28"/>
      <c r="W28" s="28"/>
      <c r="X28" s="28"/>
      <c r="Y28" s="28"/>
      <c r="Z28" s="28"/>
      <c r="AA28" s="28"/>
      <c r="AB28" s="28"/>
      <c r="AC28" s="28"/>
      <c r="AD28" s="28"/>
    </row>
    <row r="29" spans="1:43">
      <c r="A29" s="4">
        <v>1</v>
      </c>
      <c r="B29" s="5" t="s">
        <v>16</v>
      </c>
      <c r="C29" s="5" t="s">
        <v>1409</v>
      </c>
      <c r="D29" s="5" t="s">
        <v>120</v>
      </c>
      <c r="E29" s="5"/>
      <c r="F29" s="7" t="s">
        <v>302</v>
      </c>
      <c r="G29" s="5"/>
      <c r="H29" s="5"/>
      <c r="I29" s="26" t="s">
        <v>236</v>
      </c>
      <c r="J29" s="5" t="s">
        <v>220</v>
      </c>
      <c r="K29" s="34" t="s">
        <v>463</v>
      </c>
      <c r="L29" s="28" t="str">
        <f t="shared" ref="L29:L65" ca="1" si="1">C29&amp;" "&amp;D29&amp;IF(OR(D29="DATETIME",D29="INT",D29="DATE",D29="TEXT"),E29,"("&amp;E29&amp;")")&amp;" "&amp;" "&amp;H29&amp;" "&amp;J29&amp;IF(G29&lt;&gt;""," default "&amp;G29&amp;" ","")&amp;IF(I29&lt;&gt;""," identity("&amp;I29&amp;") ","")&amp;IF(OFFSET(C29,1,0,1,1)="","",",")</f>
        <v>CTR_ID INT   NOT NULL identity(1,1) ,</v>
      </c>
      <c r="M29" s="28"/>
      <c r="N29" s="28"/>
      <c r="O29" s="28"/>
      <c r="P29" s="28"/>
      <c r="Q29" s="28"/>
      <c r="R29" s="28"/>
      <c r="S29" s="28"/>
      <c r="T29" s="28"/>
      <c r="U29" s="28"/>
      <c r="V29" s="28"/>
      <c r="W29" s="28"/>
      <c r="X29" s="28"/>
      <c r="Y29" s="28"/>
      <c r="Z29" s="28"/>
      <c r="AA29" s="28"/>
      <c r="AB29" s="28"/>
      <c r="AC29" s="28"/>
      <c r="AD29" s="28"/>
      <c r="AE29" s="28"/>
      <c r="AF29" s="28"/>
      <c r="AG29" s="28"/>
      <c r="AH29" s="28"/>
      <c r="AI29" s="28"/>
      <c r="AJ29" s="28"/>
      <c r="AK29" s="28"/>
      <c r="AL29" s="28"/>
      <c r="AM29" s="28"/>
      <c r="AN29" s="28"/>
      <c r="AO29" s="28"/>
      <c r="AP29" s="28"/>
      <c r="AQ29" s="28"/>
    </row>
    <row r="30" spans="1:43">
      <c r="A30" s="4">
        <v>2</v>
      </c>
      <c r="B30" s="5" t="s">
        <v>420</v>
      </c>
      <c r="C30" s="5" t="s">
        <v>1148</v>
      </c>
      <c r="D30" s="5" t="s">
        <v>94</v>
      </c>
      <c r="E30" s="5">
        <v>200</v>
      </c>
      <c r="F30" s="5"/>
      <c r="G30" s="5"/>
      <c r="H30" s="5"/>
      <c r="I30" s="5"/>
      <c r="J30" s="5" t="s">
        <v>220</v>
      </c>
      <c r="K30" s="34" t="s">
        <v>470</v>
      </c>
      <c r="L30" s="28" t="str">
        <f t="shared" ca="1" si="1"/>
        <v>CTR_ENTERPRISE_NAME NVARCHAR(200)   NOT NULL,</v>
      </c>
      <c r="M30" s="28"/>
      <c r="N30" s="28"/>
      <c r="O30" s="28"/>
      <c r="P30" s="28"/>
      <c r="Q30" s="28"/>
      <c r="R30" s="28"/>
      <c r="S30" s="28"/>
      <c r="T30" s="28"/>
      <c r="U30" s="28"/>
      <c r="V30" s="28"/>
      <c r="W30" s="28"/>
      <c r="X30" s="28"/>
      <c r="Y30" s="28"/>
      <c r="Z30" s="28"/>
      <c r="AA30" s="28"/>
      <c r="AB30" s="28"/>
      <c r="AC30" s="28"/>
      <c r="AD30" s="28"/>
      <c r="AE30" s="28"/>
      <c r="AF30" s="28"/>
      <c r="AG30" s="28"/>
      <c r="AH30" s="28"/>
      <c r="AI30" s="28"/>
      <c r="AJ30" s="28"/>
      <c r="AK30" s="28"/>
      <c r="AL30" s="28"/>
      <c r="AM30" s="28"/>
      <c r="AN30" s="28"/>
      <c r="AO30" s="28"/>
      <c r="AP30" s="28"/>
      <c r="AQ30" s="28"/>
    </row>
    <row r="31" spans="1:43" s="63" customFormat="1">
      <c r="A31" s="4">
        <v>3</v>
      </c>
      <c r="B31" s="5" t="s">
        <v>407</v>
      </c>
      <c r="C31" s="5" t="s">
        <v>1265</v>
      </c>
      <c r="D31" s="5" t="s">
        <v>120</v>
      </c>
      <c r="E31" s="5"/>
      <c r="F31" s="5"/>
      <c r="G31" s="5"/>
      <c r="H31" s="5"/>
      <c r="I31" s="5"/>
      <c r="J31" s="5" t="s">
        <v>220</v>
      </c>
      <c r="K31" s="34" t="s">
        <v>469</v>
      </c>
      <c r="L31" s="28" t="str">
        <f t="shared" ca="1" si="1"/>
        <v>CTR_MEETING_ID INT   NOT NULL,</v>
      </c>
      <c r="M31" s="28"/>
      <c r="N31" s="28"/>
      <c r="O31" s="28"/>
      <c r="P31" s="28"/>
      <c r="Q31" s="28"/>
      <c r="R31" s="28"/>
      <c r="S31" s="28"/>
      <c r="T31" s="28"/>
      <c r="U31" s="28"/>
      <c r="V31" s="28"/>
      <c r="W31" s="28"/>
      <c r="X31" s="28"/>
      <c r="Y31" s="28"/>
      <c r="Z31" s="28"/>
      <c r="AA31" s="28"/>
      <c r="AB31" s="28"/>
      <c r="AC31" s="28"/>
      <c r="AD31" s="28"/>
      <c r="AE31" s="28"/>
      <c r="AF31" s="28"/>
      <c r="AG31" s="28"/>
      <c r="AH31" s="28"/>
      <c r="AI31" s="28"/>
      <c r="AJ31" s="28"/>
      <c r="AK31" s="28"/>
      <c r="AL31" s="28"/>
      <c r="AM31" s="28"/>
      <c r="AN31" s="28"/>
      <c r="AO31" s="28"/>
      <c r="AP31" s="28"/>
      <c r="AQ31" s="28"/>
    </row>
    <row r="32" spans="1:43" s="63" customFormat="1">
      <c r="A32" s="4">
        <v>4</v>
      </c>
      <c r="B32" s="5" t="s">
        <v>1151</v>
      </c>
      <c r="C32" s="5" t="s">
        <v>1153</v>
      </c>
      <c r="D32" s="5" t="s">
        <v>565</v>
      </c>
      <c r="E32" s="5">
        <v>20</v>
      </c>
      <c r="F32" s="5"/>
      <c r="G32" s="5"/>
      <c r="H32" s="5"/>
      <c r="I32" s="5"/>
      <c r="J32" s="5"/>
      <c r="K32" s="34" t="s">
        <v>1155</v>
      </c>
      <c r="L32" s="28" t="str">
        <f t="shared" ca="1" si="1"/>
        <v>CTR_TEL NVARCHAR(20)   ,</v>
      </c>
      <c r="M32" s="28"/>
      <c r="N32" s="28"/>
      <c r="O32" s="28"/>
      <c r="P32" s="28"/>
      <c r="Q32" s="28"/>
      <c r="R32" s="28"/>
      <c r="S32" s="28"/>
      <c r="T32" s="28"/>
      <c r="U32" s="28"/>
      <c r="V32" s="28"/>
      <c r="W32" s="28"/>
      <c r="X32" s="28"/>
      <c r="Y32" s="28"/>
      <c r="Z32" s="28"/>
      <c r="AA32" s="28"/>
      <c r="AB32" s="28"/>
      <c r="AC32" s="28"/>
      <c r="AD32" s="28"/>
      <c r="AE32" s="28"/>
      <c r="AF32" s="28"/>
      <c r="AG32" s="28"/>
      <c r="AH32" s="28"/>
      <c r="AI32" s="28"/>
      <c r="AJ32" s="28"/>
      <c r="AK32" s="28"/>
      <c r="AL32" s="28"/>
      <c r="AM32" s="28"/>
      <c r="AN32" s="28"/>
      <c r="AO32" s="28"/>
      <c r="AP32" s="28"/>
      <c r="AQ32" s="28"/>
    </row>
    <row r="33" spans="1:43" s="63" customFormat="1">
      <c r="A33" s="4">
        <v>5</v>
      </c>
      <c r="B33" s="5" t="s">
        <v>1152</v>
      </c>
      <c r="C33" s="5" t="s">
        <v>1154</v>
      </c>
      <c r="D33" s="5" t="s">
        <v>95</v>
      </c>
      <c r="E33" s="5">
        <v>20</v>
      </c>
      <c r="F33" s="5"/>
      <c r="G33" s="5"/>
      <c r="H33" s="5"/>
      <c r="I33" s="5"/>
      <c r="J33" s="5"/>
      <c r="K33" s="34" t="s">
        <v>1156</v>
      </c>
      <c r="L33" s="28" t="str">
        <f t="shared" ca="1" si="1"/>
        <v>CTR_MOBILE NVARCHAR(20)   ,</v>
      </c>
      <c r="M33" s="28"/>
      <c r="N33" s="28"/>
      <c r="O33" s="28"/>
      <c r="P33" s="28"/>
      <c r="Q33" s="28"/>
      <c r="R33" s="28"/>
      <c r="S33" s="28"/>
      <c r="T33" s="28"/>
      <c r="U33" s="28"/>
      <c r="V33" s="28"/>
      <c r="W33" s="28"/>
      <c r="X33" s="28"/>
      <c r="Y33" s="28"/>
      <c r="Z33" s="28"/>
      <c r="AA33" s="28"/>
      <c r="AB33" s="28"/>
      <c r="AC33" s="28"/>
      <c r="AD33" s="28"/>
      <c r="AE33" s="28"/>
      <c r="AF33" s="28"/>
      <c r="AG33" s="28"/>
      <c r="AH33" s="28"/>
      <c r="AI33" s="28"/>
      <c r="AJ33" s="28"/>
      <c r="AK33" s="28"/>
      <c r="AL33" s="28"/>
      <c r="AM33" s="28"/>
      <c r="AN33" s="28"/>
      <c r="AO33" s="28"/>
      <c r="AP33" s="28"/>
      <c r="AQ33" s="28"/>
    </row>
    <row r="34" spans="1:43" s="64" customFormat="1">
      <c r="A34" s="4">
        <v>6</v>
      </c>
      <c r="B34" s="5" t="s">
        <v>421</v>
      </c>
      <c r="C34" s="5" t="s">
        <v>1149</v>
      </c>
      <c r="D34" s="5" t="s">
        <v>565</v>
      </c>
      <c r="E34" s="5">
        <v>40</v>
      </c>
      <c r="F34" s="5"/>
      <c r="G34" s="5"/>
      <c r="H34" s="5"/>
      <c r="I34" s="5"/>
      <c r="J34" s="5"/>
      <c r="K34" s="34" t="s">
        <v>472</v>
      </c>
      <c r="L34" s="28" t="str">
        <f t="shared" ca="1" si="1"/>
        <v>CTR_CONTACTS NVARCHAR(40)   ,</v>
      </c>
      <c r="M34" s="28"/>
      <c r="N34" s="28"/>
      <c r="O34" s="28"/>
      <c r="P34" s="28"/>
      <c r="Q34" s="28"/>
      <c r="R34" s="28"/>
      <c r="S34" s="28"/>
      <c r="T34" s="28"/>
      <c r="U34" s="28"/>
      <c r="V34" s="28"/>
      <c r="W34" s="28"/>
      <c r="X34" s="28"/>
      <c r="Y34" s="28"/>
      <c r="Z34" s="28"/>
      <c r="AA34" s="28"/>
      <c r="AB34" s="28"/>
      <c r="AC34" s="28"/>
      <c r="AD34" s="28"/>
      <c r="AE34" s="28"/>
      <c r="AF34" s="28"/>
      <c r="AG34" s="28"/>
      <c r="AH34" s="28"/>
      <c r="AI34" s="28"/>
      <c r="AJ34" s="28"/>
      <c r="AK34" s="28"/>
      <c r="AL34" s="28"/>
      <c r="AM34" s="28"/>
      <c r="AN34" s="28"/>
      <c r="AO34" s="28"/>
      <c r="AP34" s="28"/>
      <c r="AQ34" s="28"/>
    </row>
    <row r="35" spans="1:43">
      <c r="A35" s="4">
        <v>7</v>
      </c>
      <c r="B35" s="5" t="s">
        <v>422</v>
      </c>
      <c r="C35" s="5" t="s">
        <v>581</v>
      </c>
      <c r="D35" s="5" t="s">
        <v>565</v>
      </c>
      <c r="E35" s="5">
        <v>40</v>
      </c>
      <c r="F35" s="5"/>
      <c r="G35" s="5"/>
      <c r="H35" s="5"/>
      <c r="I35" s="5"/>
      <c r="J35" s="5"/>
      <c r="K35" s="34"/>
      <c r="L35" s="28" t="str">
        <f t="shared" ca="1" si="1"/>
        <v>CTR_POST NVARCHAR(40)   ,</v>
      </c>
      <c r="M35" s="28"/>
      <c r="N35" s="28"/>
      <c r="O35" s="28"/>
      <c r="P35" s="28"/>
      <c r="Q35" s="28"/>
      <c r="R35" s="28"/>
      <c r="S35" s="28"/>
      <c r="T35" s="28"/>
      <c r="U35" s="28"/>
      <c r="V35" s="28"/>
      <c r="W35" s="28"/>
      <c r="X35" s="28"/>
      <c r="Y35" s="28"/>
      <c r="Z35" s="28"/>
      <c r="AA35" s="28"/>
      <c r="AB35" s="28"/>
      <c r="AC35" s="28"/>
      <c r="AD35" s="28"/>
      <c r="AE35" s="28"/>
      <c r="AF35" s="28"/>
      <c r="AG35" s="28"/>
      <c r="AH35" s="28"/>
      <c r="AI35" s="28"/>
      <c r="AJ35" s="28"/>
      <c r="AK35" s="28"/>
      <c r="AL35" s="28"/>
      <c r="AM35" s="28"/>
      <c r="AN35" s="28"/>
      <c r="AO35" s="28"/>
      <c r="AP35" s="28"/>
      <c r="AQ35" s="28"/>
    </row>
    <row r="36" spans="1:43">
      <c r="A36" s="4">
        <v>8</v>
      </c>
      <c r="B36" s="5" t="s">
        <v>423</v>
      </c>
      <c r="C36" s="5" t="s">
        <v>582</v>
      </c>
      <c r="D36" s="5" t="s">
        <v>453</v>
      </c>
      <c r="E36" s="32"/>
      <c r="F36" s="5"/>
      <c r="G36" s="5"/>
      <c r="H36" s="5"/>
      <c r="I36" s="5"/>
      <c r="J36" s="5" t="s">
        <v>220</v>
      </c>
      <c r="K36" s="34" t="s">
        <v>473</v>
      </c>
      <c r="L36" s="28" t="str">
        <f t="shared" ca="1" si="1"/>
        <v>CTR_IMPORT_ID INT   NOT NULL,</v>
      </c>
      <c r="M36" s="28"/>
      <c r="N36" s="28"/>
      <c r="O36" s="28"/>
      <c r="P36" s="28"/>
      <c r="Q36" s="28"/>
      <c r="R36" s="28"/>
      <c r="S36" s="28"/>
      <c r="T36" s="28"/>
      <c r="U36" s="28"/>
      <c r="V36" s="28"/>
      <c r="W36" s="28"/>
      <c r="X36" s="28"/>
      <c r="Y36" s="28"/>
      <c r="Z36" s="28"/>
      <c r="AA36" s="28"/>
      <c r="AB36" s="28"/>
      <c r="AC36" s="28"/>
      <c r="AD36" s="28"/>
      <c r="AE36" s="28"/>
      <c r="AF36" s="28"/>
      <c r="AG36" s="28"/>
      <c r="AH36" s="28"/>
      <c r="AI36" s="28"/>
      <c r="AJ36" s="28"/>
      <c r="AK36" s="28"/>
      <c r="AL36" s="28"/>
      <c r="AM36" s="28"/>
      <c r="AN36" s="28"/>
      <c r="AO36" s="28"/>
      <c r="AP36" s="28"/>
      <c r="AQ36" s="28"/>
    </row>
    <row r="37" spans="1:43" s="64" customFormat="1">
      <c r="A37" s="4">
        <v>9</v>
      </c>
      <c r="B37" s="5" t="s">
        <v>424</v>
      </c>
      <c r="C37" s="5" t="s">
        <v>452</v>
      </c>
      <c r="D37" s="5" t="s">
        <v>120</v>
      </c>
      <c r="E37" s="5"/>
      <c r="F37" s="5"/>
      <c r="G37" s="5"/>
      <c r="H37" s="5"/>
      <c r="I37" s="5"/>
      <c r="J37" s="5" t="s">
        <v>220</v>
      </c>
      <c r="K37" s="34" t="s">
        <v>2148</v>
      </c>
      <c r="L37" s="28" t="str">
        <f t="shared" ca="1" si="1"/>
        <v>CTR_HOLDER_ID INT   NOT NULL,</v>
      </c>
      <c r="M37" s="28"/>
      <c r="N37" s="28"/>
      <c r="O37" s="28"/>
      <c r="P37" s="28"/>
      <c r="Q37" s="28"/>
      <c r="R37" s="28"/>
      <c r="S37" s="28"/>
      <c r="T37" s="28"/>
      <c r="U37" s="28"/>
      <c r="V37" s="28"/>
      <c r="W37" s="28"/>
      <c r="X37" s="28"/>
      <c r="Y37" s="28"/>
      <c r="Z37" s="28"/>
      <c r="AA37" s="28"/>
      <c r="AB37" s="28"/>
      <c r="AC37" s="28"/>
      <c r="AD37" s="28"/>
      <c r="AE37" s="28"/>
      <c r="AF37" s="28"/>
      <c r="AG37" s="28"/>
      <c r="AH37" s="28"/>
      <c r="AI37" s="28"/>
      <c r="AJ37" s="28"/>
      <c r="AK37" s="28"/>
      <c r="AL37" s="28"/>
      <c r="AM37" s="28"/>
      <c r="AN37" s="28"/>
      <c r="AO37" s="28"/>
      <c r="AP37" s="28"/>
      <c r="AQ37" s="28"/>
    </row>
    <row r="38" spans="1:43">
      <c r="A38" s="4">
        <v>10</v>
      </c>
      <c r="B38" s="5" t="s">
        <v>425</v>
      </c>
      <c r="C38" s="5" t="s">
        <v>454</v>
      </c>
      <c r="D38" s="5" t="s">
        <v>120</v>
      </c>
      <c r="E38" s="32"/>
      <c r="F38" s="5"/>
      <c r="G38" s="5"/>
      <c r="H38" s="5"/>
      <c r="I38" s="5"/>
      <c r="J38" s="5" t="s">
        <v>587</v>
      </c>
      <c r="K38" s="34"/>
      <c r="L38" s="28" t="str">
        <f t="shared" ca="1" si="1"/>
        <v>CTR_DEPARTMENT_ID INT   NOT NULL,</v>
      </c>
      <c r="M38" s="28"/>
      <c r="N38" s="28"/>
      <c r="O38" s="28"/>
      <c r="P38" s="28"/>
      <c r="Q38" s="28"/>
      <c r="R38" s="28"/>
      <c r="S38" s="28"/>
      <c r="T38" s="28"/>
      <c r="U38" s="28"/>
      <c r="V38" s="28"/>
      <c r="W38" s="28"/>
      <c r="X38" s="28"/>
      <c r="Y38" s="28"/>
      <c r="Z38" s="28"/>
      <c r="AA38" s="28"/>
      <c r="AB38" s="28"/>
      <c r="AC38" s="28"/>
      <c r="AD38" s="28"/>
      <c r="AE38" s="28"/>
      <c r="AF38" s="28"/>
      <c r="AG38" s="28"/>
      <c r="AH38" s="28"/>
      <c r="AI38" s="28"/>
      <c r="AJ38" s="28"/>
      <c r="AK38" s="28"/>
      <c r="AL38" s="28"/>
      <c r="AM38" s="28"/>
      <c r="AN38" s="28"/>
      <c r="AO38" s="28"/>
      <c r="AP38" s="28"/>
      <c r="AQ38" s="28"/>
    </row>
    <row r="39" spans="1:43" ht="36">
      <c r="A39" s="4">
        <v>11</v>
      </c>
      <c r="B39" s="75" t="s">
        <v>2121</v>
      </c>
      <c r="C39" s="5" t="s">
        <v>1160</v>
      </c>
      <c r="D39" s="5" t="s">
        <v>1109</v>
      </c>
      <c r="E39" s="5">
        <v>20</v>
      </c>
      <c r="F39" s="26"/>
      <c r="G39" s="26"/>
      <c r="H39" s="26"/>
      <c r="I39" s="26"/>
      <c r="J39" s="5" t="s">
        <v>220</v>
      </c>
      <c r="K39" s="82" t="s">
        <v>2127</v>
      </c>
      <c r="L39" s="28" t="str">
        <f t="shared" ca="1" si="1"/>
        <v>CTR_PROTECTCUST VARCHAR(20)   NOT NULL,</v>
      </c>
      <c r="M39" s="28"/>
      <c r="N39" s="28"/>
      <c r="O39" s="28"/>
      <c r="P39" s="28"/>
      <c r="Q39" s="28"/>
      <c r="R39" s="28"/>
      <c r="S39" s="28"/>
      <c r="T39" s="28"/>
      <c r="U39" s="28"/>
      <c r="V39" s="28"/>
      <c r="W39" s="28"/>
      <c r="X39" s="28"/>
      <c r="Y39" s="28"/>
      <c r="Z39" s="28"/>
      <c r="AA39" s="28"/>
      <c r="AB39" s="28"/>
      <c r="AC39" s="28"/>
      <c r="AD39" s="28"/>
      <c r="AE39" s="28"/>
      <c r="AF39" s="28"/>
      <c r="AG39" s="28"/>
      <c r="AH39" s="28"/>
      <c r="AI39" s="28"/>
      <c r="AJ39" s="28"/>
      <c r="AK39" s="28"/>
      <c r="AL39" s="28"/>
      <c r="AM39" s="28"/>
      <c r="AN39" s="28"/>
      <c r="AO39" s="28"/>
      <c r="AP39" s="28"/>
      <c r="AQ39" s="28"/>
    </row>
    <row r="40" spans="1:43" ht="24">
      <c r="A40" s="4">
        <v>12</v>
      </c>
      <c r="B40" s="26" t="s">
        <v>2122</v>
      </c>
      <c r="C40" s="5" t="s">
        <v>1204</v>
      </c>
      <c r="D40" s="5" t="s">
        <v>112</v>
      </c>
      <c r="E40" s="32"/>
      <c r="F40" s="26"/>
      <c r="G40" s="26"/>
      <c r="H40" s="26"/>
      <c r="I40" s="26"/>
      <c r="J40" s="26"/>
      <c r="K40" s="34" t="s">
        <v>563</v>
      </c>
      <c r="L40" s="28" t="str">
        <f t="shared" ca="1" si="1"/>
        <v>CTR_FINAL_TALK_TIME DATETIME   ,</v>
      </c>
      <c r="M40" s="28"/>
      <c r="N40" s="28"/>
      <c r="O40" s="28"/>
      <c r="P40" s="28"/>
      <c r="Q40" s="28"/>
      <c r="R40" s="28"/>
      <c r="S40" s="28"/>
      <c r="T40" s="28"/>
      <c r="U40" s="28"/>
      <c r="V40" s="28"/>
      <c r="W40" s="28"/>
      <c r="X40" s="28"/>
      <c r="Y40" s="28"/>
      <c r="Z40" s="28"/>
      <c r="AA40" s="28"/>
      <c r="AB40" s="28"/>
      <c r="AC40" s="28"/>
      <c r="AD40" s="28"/>
      <c r="AE40" s="28"/>
      <c r="AF40" s="28"/>
      <c r="AG40" s="28"/>
      <c r="AH40" s="28"/>
      <c r="AI40" s="28"/>
      <c r="AJ40" s="28"/>
      <c r="AK40" s="28"/>
      <c r="AL40" s="28"/>
      <c r="AM40" s="28"/>
      <c r="AN40" s="28"/>
      <c r="AO40" s="28"/>
      <c r="AP40" s="28"/>
      <c r="AQ40" s="28"/>
    </row>
    <row r="41" spans="1:43">
      <c r="A41" s="4">
        <v>13</v>
      </c>
      <c r="B41" s="26" t="s">
        <v>1191</v>
      </c>
      <c r="C41" s="5" t="s">
        <v>1272</v>
      </c>
      <c r="D41" s="5" t="s">
        <v>1192</v>
      </c>
      <c r="E41" s="32"/>
      <c r="F41" s="26"/>
      <c r="G41" s="26"/>
      <c r="H41" s="26"/>
      <c r="I41" s="26"/>
      <c r="J41" s="26"/>
      <c r="K41" s="34" t="s">
        <v>1193</v>
      </c>
      <c r="L41" s="28" t="str">
        <f t="shared" ca="1" si="1"/>
        <v>CTR_FAX_DATE DATETIME   ,</v>
      </c>
      <c r="M41" s="28"/>
      <c r="N41" s="28"/>
      <c r="O41" s="28"/>
      <c r="P41" s="28"/>
      <c r="Q41" s="28"/>
      <c r="R41" s="28"/>
      <c r="S41" s="28"/>
      <c r="T41" s="28"/>
      <c r="U41" s="28"/>
      <c r="V41" s="28"/>
      <c r="W41" s="28"/>
      <c r="X41" s="28"/>
      <c r="Y41" s="28"/>
      <c r="Z41" s="28"/>
      <c r="AA41" s="28"/>
      <c r="AB41" s="28"/>
      <c r="AC41" s="28"/>
      <c r="AD41" s="28"/>
      <c r="AE41" s="28"/>
      <c r="AF41" s="28"/>
      <c r="AG41" s="28"/>
      <c r="AH41" s="28"/>
      <c r="AI41" s="28"/>
      <c r="AJ41" s="28"/>
      <c r="AK41" s="28"/>
      <c r="AL41" s="28"/>
      <c r="AM41" s="28"/>
      <c r="AN41" s="28"/>
      <c r="AO41" s="28"/>
      <c r="AP41" s="28"/>
      <c r="AQ41" s="28"/>
    </row>
    <row r="42" spans="1:43">
      <c r="A42" s="4">
        <v>14</v>
      </c>
      <c r="B42" s="26" t="s">
        <v>426</v>
      </c>
      <c r="C42" s="5" t="s">
        <v>1203</v>
      </c>
      <c r="D42" s="5" t="s">
        <v>112</v>
      </c>
      <c r="E42" s="5"/>
      <c r="F42" s="26"/>
      <c r="G42" s="26"/>
      <c r="H42" s="26"/>
      <c r="I42" s="26"/>
      <c r="J42" s="26"/>
      <c r="K42" s="34" t="s">
        <v>1136</v>
      </c>
      <c r="L42" s="28" t="str">
        <f t="shared" ca="1" si="1"/>
        <v>CTR_RECEIPT_DATE DATETIME   ,</v>
      </c>
      <c r="M42" s="28"/>
      <c r="N42" s="28"/>
      <c r="O42" s="28"/>
      <c r="P42" s="28"/>
      <c r="Q42" s="28"/>
      <c r="R42" s="28"/>
      <c r="S42" s="28"/>
      <c r="T42" s="28"/>
      <c r="U42" s="28"/>
      <c r="V42" s="28"/>
      <c r="W42" s="28"/>
      <c r="X42" s="28"/>
      <c r="Y42" s="28"/>
      <c r="Z42" s="28"/>
      <c r="AA42" s="28"/>
      <c r="AB42" s="28"/>
      <c r="AC42" s="28"/>
      <c r="AD42" s="28"/>
      <c r="AE42" s="28"/>
      <c r="AF42" s="28"/>
      <c r="AG42" s="28"/>
      <c r="AH42" s="28"/>
      <c r="AI42" s="28"/>
      <c r="AJ42" s="28"/>
      <c r="AK42" s="28"/>
      <c r="AL42" s="28"/>
      <c r="AM42" s="28"/>
      <c r="AN42" s="28"/>
      <c r="AO42" s="28"/>
      <c r="AP42" s="28"/>
      <c r="AQ42" s="28"/>
    </row>
    <row r="43" spans="1:43">
      <c r="A43" s="4">
        <v>15</v>
      </c>
      <c r="B43" s="26" t="s">
        <v>1195</v>
      </c>
      <c r="C43" s="5" t="s">
        <v>1479</v>
      </c>
      <c r="D43" s="5" t="s">
        <v>499</v>
      </c>
      <c r="E43" s="5"/>
      <c r="F43" s="26"/>
      <c r="G43" s="26"/>
      <c r="H43" s="26"/>
      <c r="I43" s="26"/>
      <c r="J43" s="26"/>
      <c r="K43" s="82" t="s">
        <v>1194</v>
      </c>
      <c r="L43" s="28" t="str">
        <f t="shared" ca="1" si="1"/>
        <v>CTR_ACCOUNT_DATE DATETIME   ,</v>
      </c>
      <c r="M43" s="28"/>
      <c r="N43" s="28"/>
      <c r="O43" s="28"/>
      <c r="P43" s="28"/>
      <c r="Q43" s="28"/>
      <c r="R43" s="28"/>
      <c r="S43" s="28"/>
      <c r="T43" s="28"/>
      <c r="U43" s="28"/>
      <c r="V43" s="28"/>
      <c r="W43" s="28"/>
      <c r="X43" s="28"/>
      <c r="Y43" s="28"/>
      <c r="Z43" s="28"/>
      <c r="AA43" s="28"/>
      <c r="AB43" s="28"/>
      <c r="AC43" s="28"/>
      <c r="AD43" s="28"/>
      <c r="AE43" s="28"/>
      <c r="AF43" s="28"/>
      <c r="AG43" s="28"/>
      <c r="AH43" s="28"/>
      <c r="AI43" s="28"/>
      <c r="AJ43" s="28"/>
      <c r="AK43" s="28"/>
      <c r="AL43" s="28"/>
      <c r="AM43" s="28"/>
      <c r="AN43" s="28"/>
      <c r="AO43" s="28"/>
      <c r="AP43" s="28"/>
      <c r="AQ43" s="28"/>
    </row>
    <row r="44" spans="1:43">
      <c r="A44" s="4">
        <v>16</v>
      </c>
      <c r="B44" s="26" t="s">
        <v>427</v>
      </c>
      <c r="C44" s="5" t="s">
        <v>694</v>
      </c>
      <c r="D44" s="5" t="s">
        <v>95</v>
      </c>
      <c r="E44" s="5">
        <v>20</v>
      </c>
      <c r="F44" s="26"/>
      <c r="G44" s="26"/>
      <c r="H44" s="26"/>
      <c r="I44" s="26"/>
      <c r="J44" s="26"/>
      <c r="K44" s="572" t="s">
        <v>1143</v>
      </c>
      <c r="L44" s="28" t="str">
        <f t="shared" ca="1" si="1"/>
        <v>CTR_FAX NVARCHAR(20)   ,</v>
      </c>
      <c r="M44" s="28"/>
      <c r="N44" s="28"/>
      <c r="O44" s="28"/>
      <c r="P44" s="28"/>
      <c r="Q44" s="28"/>
      <c r="R44" s="28"/>
      <c r="S44" s="28"/>
      <c r="T44" s="28"/>
      <c r="U44" s="28"/>
      <c r="V44" s="28"/>
      <c r="W44" s="28"/>
      <c r="X44" s="28"/>
      <c r="Y44" s="28"/>
      <c r="Z44" s="28"/>
      <c r="AA44" s="28"/>
      <c r="AB44" s="28"/>
      <c r="AC44" s="28"/>
      <c r="AD44" s="28"/>
      <c r="AE44" s="28"/>
      <c r="AF44" s="28"/>
      <c r="AG44" s="28"/>
      <c r="AH44" s="28"/>
      <c r="AI44" s="28"/>
      <c r="AJ44" s="28"/>
      <c r="AK44" s="28"/>
      <c r="AL44" s="28"/>
      <c r="AM44" s="28"/>
      <c r="AN44" s="28"/>
      <c r="AO44" s="28"/>
      <c r="AP44" s="28"/>
      <c r="AQ44" s="28"/>
    </row>
    <row r="45" spans="1:43" s="64" customFormat="1">
      <c r="A45" s="4">
        <v>17</v>
      </c>
      <c r="B45" s="26" t="s">
        <v>1141</v>
      </c>
      <c r="C45" s="5" t="s">
        <v>1157</v>
      </c>
      <c r="D45" s="5" t="s">
        <v>1109</v>
      </c>
      <c r="E45" s="5">
        <v>200</v>
      </c>
      <c r="F45" s="26"/>
      <c r="G45" s="26"/>
      <c r="H45" s="26"/>
      <c r="I45" s="26"/>
      <c r="J45" s="26"/>
      <c r="K45" s="573"/>
      <c r="L45" s="28" t="str">
        <f t="shared" ca="1" si="1"/>
        <v>CTR_EMAIL VARCHAR(200)   ,</v>
      </c>
      <c r="M45" s="28"/>
      <c r="N45" s="28"/>
      <c r="O45" s="28"/>
      <c r="P45" s="28"/>
      <c r="Q45" s="28"/>
      <c r="R45" s="28"/>
      <c r="S45" s="28"/>
      <c r="T45" s="28"/>
      <c r="U45" s="28"/>
      <c r="V45" s="28"/>
      <c r="W45" s="28"/>
      <c r="X45" s="28"/>
      <c r="Y45" s="28"/>
      <c r="Z45" s="28"/>
      <c r="AA45" s="28"/>
      <c r="AB45" s="28"/>
      <c r="AC45" s="28"/>
      <c r="AD45" s="28"/>
      <c r="AE45" s="28"/>
      <c r="AF45" s="28"/>
      <c r="AG45" s="28"/>
      <c r="AH45" s="28"/>
      <c r="AI45" s="28"/>
      <c r="AJ45" s="28"/>
      <c r="AK45" s="28"/>
      <c r="AL45" s="28"/>
      <c r="AM45" s="28"/>
      <c r="AN45" s="28"/>
      <c r="AO45" s="28"/>
      <c r="AP45" s="28"/>
      <c r="AQ45" s="28"/>
    </row>
    <row r="46" spans="1:43" s="64" customFormat="1">
      <c r="A46" s="4">
        <v>18</v>
      </c>
      <c r="B46" s="26" t="s">
        <v>1150</v>
      </c>
      <c r="C46" s="5" t="s">
        <v>1142</v>
      </c>
      <c r="D46" s="5" t="s">
        <v>1109</v>
      </c>
      <c r="E46" s="5">
        <v>100</v>
      </c>
      <c r="F46" s="26"/>
      <c r="G46" s="26"/>
      <c r="H46" s="26"/>
      <c r="I46" s="26"/>
      <c r="J46" s="26"/>
      <c r="K46" s="574"/>
      <c r="L46" s="28" t="str">
        <f t="shared" ca="1" si="1"/>
        <v>CTR_QQ VARCHAR(100)   ,</v>
      </c>
      <c r="M46" s="28"/>
      <c r="N46" s="28"/>
      <c r="O46" s="28"/>
      <c r="P46" s="28"/>
      <c r="Q46" s="28"/>
      <c r="R46" s="28"/>
      <c r="S46" s="28"/>
      <c r="T46" s="28"/>
      <c r="U46" s="28"/>
      <c r="V46" s="28"/>
      <c r="W46" s="28"/>
      <c r="X46" s="28"/>
      <c r="Y46" s="28"/>
      <c r="Z46" s="28"/>
      <c r="AA46" s="28"/>
      <c r="AB46" s="28"/>
      <c r="AC46" s="28"/>
      <c r="AD46" s="28"/>
      <c r="AE46" s="28"/>
      <c r="AF46" s="28"/>
      <c r="AG46" s="28"/>
      <c r="AH46" s="28"/>
      <c r="AI46" s="28"/>
      <c r="AJ46" s="28"/>
      <c r="AK46" s="28"/>
      <c r="AL46" s="28"/>
      <c r="AM46" s="28"/>
      <c r="AN46" s="28"/>
      <c r="AO46" s="28"/>
      <c r="AP46" s="28"/>
      <c r="AQ46" s="28"/>
    </row>
    <row r="47" spans="1:43" s="64" customFormat="1">
      <c r="A47" s="4">
        <v>19</v>
      </c>
      <c r="B47" s="26" t="s">
        <v>1199</v>
      </c>
      <c r="C47" s="5" t="s">
        <v>1200</v>
      </c>
      <c r="D47" s="5" t="s">
        <v>95</v>
      </c>
      <c r="E47" s="26">
        <v>400</v>
      </c>
      <c r="F47" s="26"/>
      <c r="G47" s="26"/>
      <c r="H47" s="26"/>
      <c r="I47" s="26"/>
      <c r="J47" s="26"/>
      <c r="K47" s="238"/>
      <c r="L47" s="28" t="str">
        <f t="shared" ca="1" si="1"/>
        <v>CTR_ADDRESS NVARCHAR(400)   ,</v>
      </c>
      <c r="M47" s="28"/>
      <c r="N47" s="28"/>
      <c r="O47" s="28"/>
      <c r="P47" s="28"/>
      <c r="Q47" s="28"/>
      <c r="R47" s="28"/>
      <c r="S47" s="28"/>
      <c r="T47" s="28"/>
      <c r="U47" s="28"/>
      <c r="V47" s="28"/>
      <c r="W47" s="28"/>
      <c r="X47" s="28"/>
      <c r="Y47" s="28"/>
      <c r="Z47" s="28"/>
      <c r="AA47" s="28"/>
      <c r="AB47" s="28"/>
      <c r="AC47" s="28"/>
      <c r="AD47" s="28"/>
      <c r="AE47" s="28"/>
      <c r="AF47" s="28"/>
      <c r="AG47" s="28"/>
      <c r="AH47" s="28"/>
      <c r="AI47" s="28"/>
      <c r="AJ47" s="28"/>
      <c r="AK47" s="28"/>
      <c r="AL47" s="28"/>
      <c r="AM47" s="28"/>
      <c r="AN47" s="28"/>
      <c r="AO47" s="28"/>
      <c r="AP47" s="28"/>
      <c r="AQ47" s="28"/>
    </row>
    <row r="48" spans="1:43">
      <c r="A48" s="4">
        <v>20</v>
      </c>
      <c r="B48" s="26" t="s">
        <v>428</v>
      </c>
      <c r="C48" s="5" t="s">
        <v>455</v>
      </c>
      <c r="D48" s="5" t="s">
        <v>95</v>
      </c>
      <c r="E48" s="5">
        <v>200</v>
      </c>
      <c r="F48" s="26"/>
      <c r="G48" s="26"/>
      <c r="H48" s="26"/>
      <c r="I48" s="26"/>
      <c r="J48" s="26"/>
      <c r="K48" s="5"/>
      <c r="L48" s="28" t="str">
        <f t="shared" ca="1" si="1"/>
        <v>CTR_MAINPRODUCT NVARCHAR(200)   ,</v>
      </c>
      <c r="M48" s="28"/>
      <c r="N48" s="28"/>
      <c r="O48" s="28"/>
      <c r="P48" s="28"/>
      <c r="Q48" s="28"/>
      <c r="R48" s="28"/>
      <c r="S48" s="28"/>
      <c r="T48" s="28"/>
      <c r="U48" s="28"/>
      <c r="V48" s="28"/>
      <c r="W48" s="28"/>
      <c r="X48" s="28"/>
      <c r="Y48" s="28"/>
      <c r="Z48" s="28"/>
      <c r="AA48" s="28"/>
      <c r="AB48" s="28"/>
      <c r="AC48" s="28"/>
      <c r="AD48" s="28"/>
      <c r="AE48" s="28"/>
      <c r="AF48" s="28"/>
      <c r="AG48" s="28"/>
      <c r="AH48" s="28"/>
      <c r="AI48" s="28"/>
      <c r="AJ48" s="28"/>
      <c r="AK48" s="28"/>
      <c r="AL48" s="28"/>
      <c r="AM48" s="28"/>
      <c r="AN48" s="28"/>
      <c r="AO48" s="28"/>
      <c r="AP48" s="28"/>
      <c r="AQ48" s="28"/>
    </row>
    <row r="49" spans="1:43">
      <c r="A49" s="4">
        <v>21</v>
      </c>
      <c r="B49" s="65" t="s">
        <v>1169</v>
      </c>
      <c r="C49" s="5" t="s">
        <v>1167</v>
      </c>
      <c r="D49" s="5" t="s">
        <v>1168</v>
      </c>
      <c r="E49" s="5">
        <v>200</v>
      </c>
      <c r="F49" s="26"/>
      <c r="G49" s="26"/>
      <c r="H49" s="26"/>
      <c r="I49" s="26"/>
      <c r="J49" s="26"/>
      <c r="K49" s="34" t="s">
        <v>1172</v>
      </c>
      <c r="L49" s="28" t="str">
        <f t="shared" ca="1" si="1"/>
        <v>CTR_BUY_OPTIONS NVARCHAR(200)   ,</v>
      </c>
      <c r="M49" s="28"/>
      <c r="N49" s="28"/>
      <c r="O49" s="28"/>
      <c r="P49" s="28"/>
      <c r="Q49" s="28"/>
      <c r="R49" s="28"/>
      <c r="S49" s="28"/>
      <c r="T49" s="28"/>
      <c r="U49" s="28"/>
      <c r="V49" s="28"/>
      <c r="W49" s="28"/>
      <c r="X49" s="28"/>
      <c r="Y49" s="28"/>
      <c r="Z49" s="28"/>
      <c r="AA49" s="28"/>
      <c r="AB49" s="28"/>
      <c r="AC49" s="28"/>
      <c r="AD49" s="28"/>
      <c r="AE49" s="28"/>
      <c r="AF49" s="28"/>
      <c r="AG49" s="28"/>
      <c r="AH49" s="28"/>
      <c r="AI49" s="28"/>
      <c r="AJ49" s="28"/>
      <c r="AK49" s="28"/>
      <c r="AL49" s="28"/>
      <c r="AM49" s="28"/>
      <c r="AN49" s="28"/>
      <c r="AO49" s="28"/>
      <c r="AP49" s="28"/>
      <c r="AQ49" s="28"/>
    </row>
    <row r="50" spans="1:43">
      <c r="A50" s="4">
        <v>22</v>
      </c>
      <c r="B50" s="65" t="s">
        <v>429</v>
      </c>
      <c r="C50" s="5" t="s">
        <v>456</v>
      </c>
      <c r="D50" s="5" t="s">
        <v>95</v>
      </c>
      <c r="E50" s="5">
        <v>20</v>
      </c>
      <c r="F50" s="26"/>
      <c r="G50" s="26"/>
      <c r="H50" s="26"/>
      <c r="I50" s="26"/>
      <c r="J50" s="26"/>
      <c r="K50" s="34" t="s">
        <v>1134</v>
      </c>
      <c r="L50" s="28" t="str">
        <f t="shared" ca="1" si="1"/>
        <v>CTR_ISTRAVELLING NVARCHAR(20)   ,</v>
      </c>
      <c r="M50" s="28"/>
      <c r="N50" s="28"/>
      <c r="O50" s="28"/>
      <c r="P50" s="28"/>
      <c r="Q50" s="28"/>
      <c r="R50" s="28"/>
      <c r="S50" s="28"/>
      <c r="T50" s="28"/>
      <c r="U50" s="28"/>
      <c r="V50" s="28"/>
      <c r="W50" s="28"/>
      <c r="X50" s="28"/>
      <c r="Y50" s="28"/>
      <c r="Z50" s="28"/>
      <c r="AA50" s="28"/>
      <c r="AB50" s="28"/>
      <c r="AC50" s="28"/>
      <c r="AD50" s="28"/>
      <c r="AE50" s="28"/>
      <c r="AF50" s="28"/>
      <c r="AG50" s="28"/>
      <c r="AH50" s="28"/>
      <c r="AI50" s="28"/>
      <c r="AJ50" s="28"/>
      <c r="AK50" s="28"/>
      <c r="AL50" s="28"/>
      <c r="AM50" s="28"/>
      <c r="AN50" s="28"/>
      <c r="AO50" s="28"/>
      <c r="AP50" s="28"/>
      <c r="AQ50" s="28"/>
    </row>
    <row r="51" spans="1:43">
      <c r="A51" s="4">
        <v>23</v>
      </c>
      <c r="B51" s="75" t="s">
        <v>1170</v>
      </c>
      <c r="C51" s="5" t="s">
        <v>457</v>
      </c>
      <c r="D51" s="5" t="s">
        <v>95</v>
      </c>
      <c r="E51" s="26">
        <v>400</v>
      </c>
      <c r="F51" s="26"/>
      <c r="G51" s="26"/>
      <c r="H51" s="26"/>
      <c r="I51" s="26"/>
      <c r="J51" s="26"/>
      <c r="K51" s="82" t="s">
        <v>1171</v>
      </c>
      <c r="L51" s="28" t="str">
        <f t="shared" ca="1" si="1"/>
        <v>CTR_ADVCONTENT NVARCHAR(400)   ,</v>
      </c>
      <c r="M51" s="28"/>
      <c r="N51" s="28"/>
      <c r="O51" s="28"/>
      <c r="P51" s="28"/>
      <c r="Q51" s="28"/>
      <c r="R51" s="28"/>
      <c r="S51" s="28"/>
      <c r="T51" s="28"/>
      <c r="U51" s="28"/>
      <c r="V51" s="28"/>
      <c r="W51" s="28"/>
      <c r="X51" s="28"/>
      <c r="Y51" s="28"/>
      <c r="Z51" s="28"/>
      <c r="AA51" s="28"/>
      <c r="AB51" s="28"/>
      <c r="AC51" s="28"/>
      <c r="AD51" s="28"/>
      <c r="AE51" s="28"/>
      <c r="AF51" s="28"/>
      <c r="AG51" s="28"/>
      <c r="AH51" s="28"/>
      <c r="AI51" s="28"/>
      <c r="AJ51" s="28"/>
      <c r="AK51" s="28"/>
      <c r="AL51" s="28"/>
      <c r="AM51" s="28"/>
      <c r="AN51" s="28"/>
      <c r="AO51" s="28"/>
      <c r="AP51" s="28"/>
      <c r="AQ51" s="28"/>
    </row>
    <row r="52" spans="1:43">
      <c r="A52" s="4">
        <v>24</v>
      </c>
      <c r="B52" s="75" t="s">
        <v>430</v>
      </c>
      <c r="C52" s="5" t="s">
        <v>1159</v>
      </c>
      <c r="D52" s="76" t="s">
        <v>459</v>
      </c>
      <c r="E52" s="77"/>
      <c r="F52" s="26"/>
      <c r="G52" s="26"/>
      <c r="H52" s="26"/>
      <c r="I52" s="26"/>
      <c r="J52" s="26"/>
      <c r="K52" s="26"/>
      <c r="L52" s="28" t="str">
        <f t="shared" ca="1" si="1"/>
        <v>CTR_VERIFYDATE DATETIME   ,</v>
      </c>
      <c r="M52" s="28"/>
      <c r="N52" s="28"/>
      <c r="O52" s="28"/>
      <c r="P52" s="28"/>
      <c r="Q52" s="28"/>
      <c r="R52" s="28"/>
      <c r="S52" s="28"/>
      <c r="T52" s="28"/>
      <c r="U52" s="28"/>
      <c r="V52" s="28"/>
      <c r="W52" s="28"/>
      <c r="X52" s="28"/>
      <c r="Y52" s="28"/>
      <c r="Z52" s="28"/>
      <c r="AA52" s="28"/>
      <c r="AB52" s="28"/>
      <c r="AC52" s="28"/>
      <c r="AD52" s="28"/>
      <c r="AE52" s="28"/>
      <c r="AF52" s="28"/>
      <c r="AG52" s="28"/>
      <c r="AH52" s="28"/>
      <c r="AI52" s="28"/>
      <c r="AJ52" s="28"/>
      <c r="AK52" s="28"/>
      <c r="AL52" s="28"/>
      <c r="AM52" s="28"/>
      <c r="AN52" s="28"/>
      <c r="AO52" s="28"/>
      <c r="AP52" s="28"/>
      <c r="AQ52" s="28"/>
    </row>
    <row r="53" spans="1:43" ht="14.25" customHeight="1">
      <c r="A53" s="4">
        <v>25</v>
      </c>
      <c r="B53" s="75" t="s">
        <v>431</v>
      </c>
      <c r="C53" s="5" t="s">
        <v>1202</v>
      </c>
      <c r="D53" s="76" t="s">
        <v>459</v>
      </c>
      <c r="E53" s="77"/>
      <c r="F53" s="26"/>
      <c r="G53" s="26"/>
      <c r="H53" s="26"/>
      <c r="I53" s="26"/>
      <c r="J53" s="26"/>
      <c r="K53" s="26"/>
      <c r="L53" s="28" t="str">
        <f t="shared" ca="1" si="1"/>
        <v>CTR_CHECKINDATE DATETIME   ,</v>
      </c>
      <c r="M53" s="28"/>
      <c r="N53" s="28"/>
      <c r="O53" s="28"/>
      <c r="P53" s="28"/>
      <c r="Q53" s="28"/>
      <c r="R53" s="28"/>
      <c r="S53" s="28"/>
      <c r="T53" s="28"/>
      <c r="U53" s="28"/>
      <c r="V53" s="28"/>
      <c r="W53" s="28"/>
      <c r="X53" s="28"/>
      <c r="Y53" s="28"/>
      <c r="Z53" s="28"/>
      <c r="AA53" s="28"/>
      <c r="AB53" s="28"/>
      <c r="AC53" s="28"/>
      <c r="AD53" s="28"/>
      <c r="AE53" s="28"/>
      <c r="AF53" s="28"/>
      <c r="AG53" s="28"/>
      <c r="AH53" s="28"/>
      <c r="AI53" s="28"/>
      <c r="AJ53" s="28"/>
      <c r="AK53" s="28"/>
      <c r="AL53" s="28"/>
      <c r="AM53" s="28"/>
      <c r="AN53" s="28"/>
      <c r="AO53" s="28"/>
      <c r="AP53" s="28"/>
      <c r="AQ53" s="28"/>
    </row>
    <row r="54" spans="1:43">
      <c r="A54" s="4">
        <v>26</v>
      </c>
      <c r="B54" s="75" t="s">
        <v>432</v>
      </c>
      <c r="C54" s="5" t="s">
        <v>460</v>
      </c>
      <c r="D54" s="76" t="s">
        <v>459</v>
      </c>
      <c r="E54" s="77"/>
      <c r="F54" s="26"/>
      <c r="G54" s="26"/>
      <c r="H54" s="26"/>
      <c r="I54" s="26"/>
      <c r="J54" s="26"/>
      <c r="K54" s="26"/>
      <c r="L54" s="28" t="str">
        <f t="shared" ca="1" si="1"/>
        <v>CTR_DEPARTUREDATE DATETIME   ,</v>
      </c>
      <c r="M54" s="28"/>
      <c r="N54" s="28"/>
      <c r="O54" s="28"/>
      <c r="P54" s="28"/>
      <c r="Q54" s="28"/>
      <c r="R54" s="28"/>
      <c r="S54" s="28"/>
      <c r="T54" s="28"/>
      <c r="U54" s="28"/>
      <c r="V54" s="28"/>
      <c r="W54" s="28"/>
      <c r="X54" s="28"/>
      <c r="Y54" s="28"/>
      <c r="Z54" s="28"/>
      <c r="AA54" s="28"/>
      <c r="AB54" s="28"/>
      <c r="AC54" s="28"/>
      <c r="AD54" s="28"/>
      <c r="AE54" s="28"/>
      <c r="AF54" s="28"/>
      <c r="AG54" s="28"/>
      <c r="AH54" s="28"/>
      <c r="AI54" s="28"/>
      <c r="AJ54" s="28"/>
      <c r="AK54" s="28"/>
      <c r="AL54" s="28"/>
      <c r="AM54" s="28"/>
      <c r="AN54" s="28"/>
      <c r="AO54" s="28"/>
      <c r="AP54" s="28"/>
      <c r="AQ54" s="28"/>
    </row>
    <row r="55" spans="1:43">
      <c r="A55" s="4">
        <v>27</v>
      </c>
      <c r="B55" s="75" t="s">
        <v>433</v>
      </c>
      <c r="C55" s="83" t="s">
        <v>2547</v>
      </c>
      <c r="D55" s="5" t="s">
        <v>998</v>
      </c>
      <c r="E55" s="5"/>
      <c r="F55" s="26"/>
      <c r="G55" s="26"/>
      <c r="H55" s="26"/>
      <c r="I55" s="26"/>
      <c r="J55" s="26"/>
      <c r="K55" s="26"/>
      <c r="L55" s="28" t="str">
        <f t="shared" ca="1" si="1"/>
        <v>CTR_ROOMSTYLE INT   ,</v>
      </c>
      <c r="M55" s="28"/>
      <c r="N55" s="28"/>
      <c r="O55" s="28"/>
      <c r="P55" s="28"/>
      <c r="Q55" s="28"/>
      <c r="R55" s="28"/>
      <c r="S55" s="28"/>
      <c r="T55" s="28"/>
      <c r="U55" s="28"/>
      <c r="V55" s="28"/>
      <c r="W55" s="28"/>
      <c r="X55" s="28"/>
      <c r="Y55" s="28"/>
      <c r="Z55" s="28"/>
      <c r="AA55" s="28"/>
      <c r="AB55" s="28"/>
      <c r="AC55" s="28"/>
      <c r="AD55" s="28"/>
      <c r="AE55" s="28"/>
      <c r="AF55" s="28"/>
      <c r="AG55" s="28"/>
      <c r="AH55" s="28"/>
      <c r="AI55" s="28"/>
      <c r="AJ55" s="28"/>
      <c r="AK55" s="28"/>
      <c r="AL55" s="28"/>
      <c r="AM55" s="28"/>
      <c r="AN55" s="28"/>
      <c r="AO55" s="28"/>
      <c r="AP55" s="28"/>
      <c r="AQ55" s="28"/>
    </row>
    <row r="56" spans="1:43">
      <c r="A56" s="4">
        <v>28</v>
      </c>
      <c r="B56" s="75" t="s">
        <v>434</v>
      </c>
      <c r="C56" s="5" t="s">
        <v>461</v>
      </c>
      <c r="D56" s="5" t="s">
        <v>95</v>
      </c>
      <c r="E56" s="5">
        <v>200</v>
      </c>
      <c r="F56" s="26"/>
      <c r="G56" s="26"/>
      <c r="H56" s="26"/>
      <c r="I56" s="26"/>
      <c r="J56" s="26"/>
      <c r="K56" s="26"/>
      <c r="L56" s="28" t="str">
        <f t="shared" ca="1" si="1"/>
        <v>CTR_GIFT NVARCHAR(200)   ,</v>
      </c>
      <c r="M56" s="28"/>
      <c r="N56" s="28"/>
      <c r="O56" s="28"/>
      <c r="P56" s="28"/>
      <c r="Q56" s="28"/>
      <c r="R56" s="28"/>
      <c r="S56" s="28"/>
      <c r="T56" s="28"/>
      <c r="U56" s="28"/>
      <c r="V56" s="28"/>
      <c r="W56" s="28"/>
      <c r="X56" s="28"/>
      <c r="Y56" s="28"/>
      <c r="Z56" s="28"/>
      <c r="AA56" s="28"/>
      <c r="AB56" s="28"/>
      <c r="AC56" s="28"/>
      <c r="AD56" s="28"/>
      <c r="AE56" s="28"/>
      <c r="AF56" s="28"/>
      <c r="AG56" s="28"/>
      <c r="AH56" s="28"/>
      <c r="AI56" s="28"/>
      <c r="AJ56" s="28"/>
      <c r="AK56" s="28"/>
      <c r="AL56" s="28"/>
      <c r="AM56" s="28"/>
      <c r="AN56" s="28"/>
      <c r="AO56" s="28"/>
      <c r="AP56" s="28"/>
      <c r="AQ56" s="28"/>
    </row>
    <row r="57" spans="1:43">
      <c r="A57" s="4">
        <v>29</v>
      </c>
      <c r="B57" s="75" t="s">
        <v>435</v>
      </c>
      <c r="C57" s="5" t="s">
        <v>696</v>
      </c>
      <c r="D57" s="5" t="s">
        <v>95</v>
      </c>
      <c r="E57" s="5">
        <v>20</v>
      </c>
      <c r="F57" s="26"/>
      <c r="G57" s="26"/>
      <c r="H57" s="26"/>
      <c r="I57" s="26"/>
      <c r="J57" s="26"/>
      <c r="K57" s="34" t="s">
        <v>2546</v>
      </c>
      <c r="L57" s="28" t="str">
        <f t="shared" ca="1" si="1"/>
        <v>CTR_CUSTOMER_TYPE NVARCHAR(20)   ,</v>
      </c>
      <c r="M57" s="28"/>
      <c r="N57" s="28"/>
      <c r="O57" s="28"/>
      <c r="P57" s="28"/>
      <c r="Q57" s="28"/>
      <c r="R57" s="28"/>
      <c r="S57" s="28"/>
      <c r="T57" s="28"/>
      <c r="U57" s="28"/>
      <c r="V57" s="28"/>
      <c r="W57" s="28"/>
      <c r="X57" s="28"/>
      <c r="Y57" s="28"/>
      <c r="Z57" s="28"/>
      <c r="AA57" s="28"/>
      <c r="AB57" s="28"/>
      <c r="AC57" s="28"/>
      <c r="AD57" s="28"/>
      <c r="AE57" s="28"/>
      <c r="AF57" s="28"/>
      <c r="AG57" s="28"/>
      <c r="AH57" s="28"/>
      <c r="AI57" s="28"/>
      <c r="AJ57" s="28"/>
      <c r="AK57" s="28"/>
      <c r="AL57" s="28"/>
      <c r="AM57" s="28"/>
      <c r="AN57" s="28"/>
      <c r="AO57" s="28"/>
      <c r="AP57" s="28"/>
      <c r="AQ57" s="28"/>
    </row>
    <row r="58" spans="1:43">
      <c r="A58" s="4">
        <v>30</v>
      </c>
      <c r="B58" s="75" t="s">
        <v>583</v>
      </c>
      <c r="C58" s="5" t="s">
        <v>623</v>
      </c>
      <c r="D58" s="5" t="s">
        <v>586</v>
      </c>
      <c r="E58" s="5">
        <v>1</v>
      </c>
      <c r="F58" s="26"/>
      <c r="G58" s="105" t="s">
        <v>1140</v>
      </c>
      <c r="H58" s="26"/>
      <c r="I58" s="26"/>
      <c r="J58" s="26" t="s">
        <v>1158</v>
      </c>
      <c r="K58" s="82" t="s">
        <v>585</v>
      </c>
      <c r="L58" s="28" t="str">
        <f t="shared" ca="1" si="1"/>
        <v>CTR_ISACCOUNT CHAR(1)   NOT NULL default '0' ,</v>
      </c>
      <c r="M58" s="28"/>
      <c r="N58" s="28"/>
      <c r="O58" s="28"/>
      <c r="P58" s="28"/>
      <c r="Q58" s="28"/>
      <c r="R58" s="28"/>
      <c r="S58" s="28"/>
      <c r="T58" s="28"/>
      <c r="U58" s="28"/>
      <c r="V58" s="28"/>
      <c r="W58" s="28"/>
      <c r="X58" s="28"/>
      <c r="Y58" s="28"/>
      <c r="Z58" s="28"/>
      <c r="AA58" s="28"/>
      <c r="AB58" s="28"/>
      <c r="AC58" s="28"/>
      <c r="AD58" s="28"/>
      <c r="AE58" s="28"/>
      <c r="AF58" s="28"/>
      <c r="AG58" s="28"/>
      <c r="AH58" s="28"/>
      <c r="AI58" s="28"/>
      <c r="AJ58" s="28"/>
      <c r="AK58" s="28"/>
      <c r="AL58" s="28"/>
      <c r="AM58" s="28"/>
      <c r="AN58" s="28"/>
      <c r="AO58" s="28"/>
      <c r="AP58" s="28"/>
      <c r="AQ58" s="28"/>
    </row>
    <row r="59" spans="1:43">
      <c r="A59" s="4">
        <v>31</v>
      </c>
      <c r="B59" s="75" t="s">
        <v>1197</v>
      </c>
      <c r="C59" s="5" t="s">
        <v>1198</v>
      </c>
      <c r="D59" s="5" t="s">
        <v>122</v>
      </c>
      <c r="E59" s="32" t="s">
        <v>227</v>
      </c>
      <c r="F59" s="26"/>
      <c r="G59" s="105"/>
      <c r="H59" s="26"/>
      <c r="I59" s="26"/>
      <c r="J59" s="26"/>
      <c r="K59" s="82" t="s">
        <v>1197</v>
      </c>
      <c r="L59" s="28" t="str">
        <f t="shared" ca="1" si="1"/>
        <v>CTR_EXPACCOUNT NUMERIC(20,2)   ,</v>
      </c>
      <c r="M59" s="28"/>
      <c r="N59" s="28"/>
      <c r="O59" s="28"/>
      <c r="P59" s="28"/>
      <c r="Q59" s="28"/>
      <c r="R59" s="28"/>
      <c r="S59" s="28"/>
      <c r="T59" s="28"/>
      <c r="U59" s="28"/>
      <c r="V59" s="28"/>
      <c r="W59" s="28"/>
      <c r="X59" s="28"/>
      <c r="Y59" s="28"/>
      <c r="Z59" s="28"/>
      <c r="AA59" s="28"/>
      <c r="AB59" s="28"/>
      <c r="AC59" s="28"/>
      <c r="AD59" s="28"/>
      <c r="AE59" s="28"/>
      <c r="AF59" s="28"/>
      <c r="AG59" s="28"/>
      <c r="AH59" s="28"/>
      <c r="AI59" s="28"/>
      <c r="AJ59" s="28"/>
      <c r="AK59" s="28"/>
      <c r="AL59" s="28"/>
      <c r="AM59" s="28"/>
      <c r="AN59" s="28"/>
      <c r="AO59" s="28"/>
      <c r="AP59" s="28"/>
      <c r="AQ59" s="28"/>
    </row>
    <row r="60" spans="1:43">
      <c r="A60" s="4">
        <v>32</v>
      </c>
      <c r="B60" s="75" t="s">
        <v>1196</v>
      </c>
      <c r="C60" s="5" t="s">
        <v>458</v>
      </c>
      <c r="D60" s="5" t="s">
        <v>123</v>
      </c>
      <c r="E60" s="32" t="s">
        <v>227</v>
      </c>
      <c r="F60" s="26"/>
      <c r="G60" s="26">
        <v>0</v>
      </c>
      <c r="H60" s="26"/>
      <c r="I60" s="26"/>
      <c r="J60" s="26"/>
      <c r="K60" s="26"/>
      <c r="L60" s="28" t="str">
        <f t="shared" ca="1" si="1"/>
        <v>CTR_TOACCAMOUNT NUMERIC(20,2)    default 0 ,</v>
      </c>
      <c r="M60" s="28"/>
      <c r="N60" s="28"/>
      <c r="O60" s="28"/>
      <c r="P60" s="28"/>
      <c r="Q60" s="28"/>
      <c r="R60" s="28"/>
      <c r="S60" s="28"/>
      <c r="T60" s="28"/>
      <c r="U60" s="28"/>
      <c r="V60" s="28"/>
      <c r="W60" s="28"/>
      <c r="X60" s="28"/>
      <c r="Y60" s="28"/>
      <c r="Z60" s="28"/>
      <c r="AA60" s="28"/>
      <c r="AB60" s="28"/>
      <c r="AC60" s="28"/>
      <c r="AD60" s="28"/>
      <c r="AE60" s="28"/>
      <c r="AF60" s="28"/>
      <c r="AG60" s="28"/>
      <c r="AH60" s="28"/>
      <c r="AI60" s="28"/>
      <c r="AJ60" s="28"/>
      <c r="AK60" s="28"/>
      <c r="AL60" s="28"/>
      <c r="AM60" s="28"/>
      <c r="AN60" s="28"/>
      <c r="AO60" s="28"/>
      <c r="AP60" s="28"/>
      <c r="AQ60" s="28"/>
    </row>
    <row r="61" spans="1:43">
      <c r="A61" s="4">
        <v>33</v>
      </c>
      <c r="B61" s="75" t="s">
        <v>703</v>
      </c>
      <c r="C61" s="5" t="s">
        <v>704</v>
      </c>
      <c r="D61" s="5" t="s">
        <v>499</v>
      </c>
      <c r="E61" s="32"/>
      <c r="F61" s="26"/>
      <c r="G61" s="26"/>
      <c r="H61" s="26"/>
      <c r="I61" s="26"/>
      <c r="J61" s="26"/>
      <c r="K61" s="26" t="s">
        <v>703</v>
      </c>
      <c r="L61" s="28" t="str">
        <f t="shared" ca="1" si="1"/>
        <v>CTR_AUDITDATE DATETIME   ,</v>
      </c>
      <c r="M61" s="28"/>
      <c r="N61" s="28"/>
      <c r="O61" s="28"/>
      <c r="P61" s="28"/>
      <c r="Q61" s="28"/>
      <c r="R61" s="28"/>
      <c r="S61" s="28"/>
      <c r="T61" s="28"/>
      <c r="U61" s="28"/>
      <c r="V61" s="28"/>
      <c r="W61" s="28"/>
      <c r="X61" s="28"/>
      <c r="Y61" s="28"/>
      <c r="Z61" s="28"/>
      <c r="AA61" s="28"/>
      <c r="AB61" s="28"/>
      <c r="AC61" s="28"/>
      <c r="AD61" s="28"/>
      <c r="AE61" s="28"/>
      <c r="AF61" s="28"/>
      <c r="AG61" s="28"/>
      <c r="AH61" s="28"/>
      <c r="AI61" s="28"/>
      <c r="AJ61" s="28"/>
      <c r="AK61" s="28"/>
      <c r="AL61" s="28"/>
      <c r="AM61" s="28"/>
      <c r="AN61" s="28"/>
      <c r="AO61" s="28"/>
      <c r="AP61" s="28"/>
      <c r="AQ61" s="28"/>
    </row>
    <row r="62" spans="1:43" ht="96">
      <c r="A62" s="4">
        <v>34</v>
      </c>
      <c r="B62" s="75" t="s">
        <v>436</v>
      </c>
      <c r="C62" s="5" t="s">
        <v>1251</v>
      </c>
      <c r="D62" s="5" t="s">
        <v>95</v>
      </c>
      <c r="E62" s="5">
        <v>40</v>
      </c>
      <c r="F62" s="26"/>
      <c r="G62" s="26"/>
      <c r="H62" s="26"/>
      <c r="I62" s="26"/>
      <c r="J62" s="5" t="s">
        <v>220</v>
      </c>
      <c r="K62" s="34" t="s">
        <v>2286</v>
      </c>
      <c r="L62" s="28" t="str">
        <f t="shared" ca="1" si="1"/>
        <v>CTR_STATUS NVARCHAR(40)   NOT NULL,</v>
      </c>
      <c r="M62" s="28"/>
      <c r="N62" s="28"/>
      <c r="O62" s="28"/>
      <c r="P62" s="28"/>
      <c r="Q62" s="28"/>
      <c r="R62" s="28"/>
      <c r="S62" s="28"/>
      <c r="T62" s="28"/>
      <c r="U62" s="28"/>
      <c r="V62" s="28"/>
      <c r="W62" s="28"/>
      <c r="X62" s="28"/>
      <c r="Y62" s="28"/>
      <c r="Z62" s="28"/>
      <c r="AA62" s="28"/>
      <c r="AB62" s="28"/>
      <c r="AC62" s="28"/>
      <c r="AD62" s="28"/>
      <c r="AE62" s="28"/>
      <c r="AF62" s="28"/>
      <c r="AG62" s="28"/>
      <c r="AH62" s="28"/>
      <c r="AI62" s="28"/>
      <c r="AJ62" s="28"/>
      <c r="AK62" s="28"/>
      <c r="AL62" s="28"/>
      <c r="AM62" s="28"/>
      <c r="AN62" s="28"/>
      <c r="AO62" s="28"/>
      <c r="AP62" s="28"/>
      <c r="AQ62" s="28"/>
    </row>
    <row r="63" spans="1:43">
      <c r="A63" s="4">
        <v>35</v>
      </c>
      <c r="B63" s="67" t="s">
        <v>125</v>
      </c>
      <c r="C63" s="12" t="s">
        <v>697</v>
      </c>
      <c r="D63" s="68" t="s">
        <v>95</v>
      </c>
      <c r="E63" s="69">
        <v>400</v>
      </c>
      <c r="F63" s="69"/>
      <c r="G63" s="69"/>
      <c r="H63" s="69"/>
      <c r="I63" s="69"/>
      <c r="J63" s="69"/>
      <c r="K63" s="69"/>
      <c r="L63" s="28" t="str">
        <f t="shared" ca="1" si="1"/>
        <v>CTR_REMARK NVARCHAR(400)   ,</v>
      </c>
      <c r="M63" s="28"/>
      <c r="N63" s="28"/>
      <c r="O63" s="28"/>
      <c r="P63" s="28"/>
      <c r="Q63" s="28"/>
      <c r="R63" s="28"/>
      <c r="S63" s="28"/>
      <c r="T63" s="28"/>
      <c r="U63" s="28"/>
      <c r="V63" s="28"/>
      <c r="W63" s="28"/>
      <c r="X63" s="28"/>
      <c r="Y63" s="28"/>
      <c r="Z63" s="28"/>
      <c r="AA63" s="28"/>
      <c r="AB63" s="28"/>
      <c r="AC63" s="28"/>
      <c r="AD63" s="28"/>
      <c r="AE63" s="28"/>
      <c r="AF63" s="28"/>
      <c r="AG63" s="28"/>
      <c r="AH63" s="28"/>
      <c r="AI63" s="28"/>
      <c r="AJ63" s="28"/>
      <c r="AK63" s="28"/>
      <c r="AL63" s="28"/>
      <c r="AM63" s="28"/>
      <c r="AN63" s="28"/>
      <c r="AO63" s="28"/>
      <c r="AP63" s="28"/>
      <c r="AQ63" s="28"/>
    </row>
    <row r="64" spans="1:43">
      <c r="A64" s="4">
        <v>36</v>
      </c>
      <c r="B64" s="65" t="s">
        <v>133</v>
      </c>
      <c r="C64" s="12" t="s">
        <v>1147</v>
      </c>
      <c r="D64" s="66" t="s">
        <v>998</v>
      </c>
      <c r="E64" s="26"/>
      <c r="F64" s="26"/>
      <c r="G64" s="26"/>
      <c r="H64" s="26"/>
      <c r="I64" s="26"/>
      <c r="J64" s="5" t="s">
        <v>220</v>
      </c>
      <c r="K64" s="5" t="s">
        <v>228</v>
      </c>
      <c r="L64" s="28" t="str">
        <f t="shared" ca="1" si="1"/>
        <v>CTR_REGISTOR INT   NOT NULL,</v>
      </c>
      <c r="M64" s="28"/>
      <c r="N64" s="28"/>
      <c r="O64" s="28"/>
      <c r="P64" s="28"/>
      <c r="Q64" s="28"/>
      <c r="R64" s="28"/>
      <c r="S64" s="28"/>
      <c r="T64" s="28"/>
      <c r="U64" s="28"/>
      <c r="V64" s="28"/>
      <c r="W64" s="28"/>
      <c r="X64" s="28"/>
      <c r="Y64" s="28"/>
      <c r="Z64" s="28"/>
      <c r="AA64" s="28"/>
      <c r="AB64" s="28"/>
      <c r="AC64" s="28"/>
      <c r="AD64" s="28"/>
      <c r="AE64" s="28"/>
      <c r="AF64" s="28"/>
      <c r="AG64" s="28"/>
      <c r="AH64" s="28"/>
      <c r="AI64" s="28"/>
      <c r="AJ64" s="28"/>
      <c r="AK64" s="28"/>
      <c r="AL64" s="28"/>
      <c r="AM64" s="28"/>
      <c r="AN64" s="28"/>
      <c r="AO64" s="28"/>
      <c r="AP64" s="28"/>
      <c r="AQ64" s="28"/>
    </row>
    <row r="65" spans="1:43">
      <c r="A65" s="4">
        <v>37</v>
      </c>
      <c r="B65" s="52" t="s">
        <v>134</v>
      </c>
      <c r="C65" s="12" t="s">
        <v>449</v>
      </c>
      <c r="D65" s="66" t="s">
        <v>112</v>
      </c>
      <c r="E65" s="5"/>
      <c r="F65" s="5"/>
      <c r="G65" s="31" t="s">
        <v>235</v>
      </c>
      <c r="H65" s="31"/>
      <c r="I65" s="5"/>
      <c r="J65" s="5" t="s">
        <v>220</v>
      </c>
      <c r="K65" s="5" t="s">
        <v>229</v>
      </c>
      <c r="L65" s="28" t="str">
        <f t="shared" ca="1" si="1"/>
        <v xml:space="preserve">CTR_REGIST_DATE DATETIME   NOT NULL default GETDATE() </v>
      </c>
      <c r="M65" s="28"/>
      <c r="N65" s="28"/>
      <c r="O65" s="28"/>
      <c r="P65" s="28"/>
      <c r="Q65" s="28"/>
      <c r="R65" s="28"/>
      <c r="S65" s="28"/>
      <c r="T65" s="28"/>
      <c r="U65" s="28"/>
      <c r="V65" s="28"/>
      <c r="W65" s="28"/>
      <c r="X65" s="28"/>
      <c r="Y65" s="28"/>
      <c r="Z65" s="28"/>
      <c r="AA65" s="28"/>
      <c r="AB65" s="28"/>
      <c r="AC65" s="28"/>
      <c r="AD65" s="28"/>
      <c r="AE65" s="28"/>
      <c r="AF65" s="28"/>
      <c r="AG65" s="28"/>
      <c r="AH65" s="28"/>
      <c r="AI65" s="28"/>
      <c r="AJ65" s="28"/>
      <c r="AK65" s="28"/>
      <c r="AL65" s="28"/>
      <c r="AM65" s="28"/>
      <c r="AN65" s="28"/>
      <c r="AO65" s="28"/>
      <c r="AP65" s="28"/>
      <c r="AQ65" s="28"/>
    </row>
    <row r="66" spans="1:43">
      <c r="L66" s="229" t="str">
        <f ca="1">"PRIMARY KEY("&amp;IF(OFFSET(C29,0,3,1,1)="PK",C29&amp;IF(OFFSET(C29,1,3,1,1)="","",","),"")&amp;IF(OFFSET(C29,1,3,1,1)="PK",OFFSET(C29,1,0,1,1)&amp;IF(OFFSET(C29,1,0,1,1)="",",",""),"")&amp;"));"</f>
        <v>PRIMARY KEY(CTR_ID));</v>
      </c>
      <c r="M66" s="28"/>
      <c r="N66" s="28"/>
      <c r="O66" s="28"/>
      <c r="P66" s="28"/>
      <c r="Q66" s="28"/>
      <c r="R66" s="28"/>
      <c r="S66" s="28"/>
      <c r="T66" s="28"/>
      <c r="U66" s="28"/>
      <c r="V66" s="28"/>
      <c r="W66" s="28"/>
      <c r="X66" s="28"/>
      <c r="Y66" s="28"/>
      <c r="Z66" s="28"/>
      <c r="AA66" s="28"/>
      <c r="AB66" s="28"/>
      <c r="AC66" s="28"/>
      <c r="AD66" s="28"/>
      <c r="AE66" s="28"/>
      <c r="AF66" s="28"/>
      <c r="AG66" s="28"/>
      <c r="AH66" s="28"/>
      <c r="AI66" s="28"/>
      <c r="AJ66" s="28"/>
      <c r="AK66" s="28"/>
      <c r="AL66" s="28"/>
      <c r="AM66" s="28"/>
      <c r="AN66" s="28"/>
      <c r="AO66" s="28"/>
      <c r="AP66" s="28"/>
      <c r="AQ66" s="28"/>
    </row>
    <row r="67" spans="1:43">
      <c r="L67" t="s">
        <v>577</v>
      </c>
      <c r="M67" s="28"/>
      <c r="N67" s="28"/>
      <c r="O67" s="28"/>
      <c r="P67" s="28"/>
      <c r="Q67" s="28"/>
      <c r="R67" s="28"/>
      <c r="S67" s="28"/>
      <c r="T67" s="28"/>
      <c r="U67" s="28"/>
      <c r="V67" s="28"/>
      <c r="W67" s="28"/>
      <c r="X67" s="28"/>
      <c r="Y67" s="28"/>
      <c r="Z67" s="28"/>
      <c r="AA67" s="28"/>
      <c r="AB67" s="28"/>
      <c r="AC67" s="28"/>
      <c r="AD67" s="28"/>
      <c r="AE67" s="28"/>
      <c r="AF67" s="28"/>
      <c r="AG67" s="28"/>
      <c r="AH67" s="28"/>
      <c r="AI67" s="28"/>
      <c r="AJ67" s="28"/>
      <c r="AK67" s="28"/>
      <c r="AL67" s="28"/>
      <c r="AM67" s="28"/>
      <c r="AN67" s="28"/>
      <c r="AO67" s="28"/>
      <c r="AP67" s="28"/>
      <c r="AQ67" s="28"/>
    </row>
    <row r="68" spans="1:43" s="53" customFormat="1">
      <c r="A68" s="539" t="s">
        <v>87</v>
      </c>
      <c r="B68" s="540"/>
      <c r="C68" s="553" t="s">
        <v>378</v>
      </c>
      <c r="D68" s="554"/>
      <c r="E68" s="539" t="s">
        <v>88</v>
      </c>
      <c r="F68" s="540"/>
      <c r="G68" s="200"/>
      <c r="H68" s="200"/>
      <c r="I68" s="200"/>
      <c r="J68" s="200"/>
      <c r="K68" s="555" t="s">
        <v>2123</v>
      </c>
      <c r="L68" s="28" t="str">
        <f>"/*"&amp;C69&amp;"*/"</f>
        <v>/*联系人表*/</v>
      </c>
      <c r="M68" s="28"/>
      <c r="N68" s="28"/>
      <c r="O68" s="28"/>
      <c r="P68" s="28"/>
      <c r="Q68" s="28"/>
      <c r="R68" s="28"/>
      <c r="S68" s="28"/>
      <c r="T68" s="28"/>
      <c r="U68" s="28"/>
      <c r="V68" s="28"/>
      <c r="W68" s="28"/>
      <c r="X68" s="28"/>
      <c r="Y68" s="28"/>
      <c r="Z68" s="28"/>
      <c r="AA68" s="28"/>
      <c r="AB68" s="28"/>
      <c r="AC68" s="28"/>
      <c r="AD68" s="28"/>
      <c r="AE68" s="28"/>
      <c r="AF68" s="28"/>
      <c r="AG68" s="28"/>
      <c r="AH68" s="28"/>
      <c r="AI68" s="28"/>
      <c r="AJ68" s="28"/>
      <c r="AK68" s="28"/>
      <c r="AL68" s="28"/>
      <c r="AM68" s="28"/>
      <c r="AN68" s="28"/>
      <c r="AO68" s="28"/>
      <c r="AP68" s="28"/>
      <c r="AQ68" s="28"/>
    </row>
    <row r="69" spans="1:43" s="53" customFormat="1">
      <c r="A69" s="539" t="s">
        <v>0</v>
      </c>
      <c r="B69" s="540"/>
      <c r="C69" s="553" t="s">
        <v>1173</v>
      </c>
      <c r="D69" s="554"/>
      <c r="E69" s="539" t="s">
        <v>89</v>
      </c>
      <c r="F69" s="540"/>
      <c r="G69" s="200"/>
      <c r="H69" s="200"/>
      <c r="I69" s="200"/>
      <c r="J69" s="200"/>
      <c r="K69" s="556"/>
      <c r="L69" s="28" t="str">
        <f>"/*"&amp;C70&amp;"*/"</f>
        <v>/**/</v>
      </c>
      <c r="M69" s="28"/>
      <c r="N69" s="28"/>
      <c r="O69" s="28"/>
      <c r="P69" s="28"/>
      <c r="Q69" s="28"/>
      <c r="R69" s="28"/>
      <c r="S69" s="28"/>
      <c r="T69" s="28"/>
      <c r="U69" s="28"/>
      <c r="V69" s="28"/>
      <c r="W69" s="28"/>
      <c r="X69" s="28"/>
      <c r="Y69" s="28"/>
      <c r="Z69" s="28"/>
      <c r="AA69" s="28"/>
      <c r="AB69" s="28"/>
      <c r="AC69" s="28"/>
      <c r="AD69" s="28"/>
      <c r="AE69" s="28"/>
      <c r="AF69" s="28"/>
      <c r="AG69" s="28"/>
      <c r="AH69" s="28"/>
      <c r="AI69" s="28"/>
      <c r="AJ69" s="28"/>
      <c r="AK69" s="28"/>
      <c r="AL69" s="28"/>
      <c r="AM69" s="28"/>
      <c r="AN69" s="28"/>
      <c r="AO69" s="28"/>
      <c r="AP69" s="28"/>
      <c r="AQ69" s="28"/>
    </row>
    <row r="70" spans="1:43" s="53" customFormat="1">
      <c r="A70" s="539" t="s">
        <v>1</v>
      </c>
      <c r="B70" s="540"/>
      <c r="C70" s="546"/>
      <c r="D70" s="547"/>
      <c r="E70" s="547"/>
      <c r="F70" s="547"/>
      <c r="G70" s="547"/>
      <c r="H70" s="547"/>
      <c r="I70" s="547"/>
      <c r="J70" s="547"/>
      <c r="K70" s="548"/>
      <c r="L70" s="54" t="str">
        <f>"if exists (select * from sysobjects where id = object_id(N'["&amp;K68&amp;"]') and OBJECTPROPERTY(id, N'IsUserTable')= 1)"</f>
        <v>if exists (select * from sysobjects where id = object_id(N'[LZ_MEETING_CONTRACT]') and OBJECTPROPERTY(id, N'IsUserTable')= 1)</v>
      </c>
      <c r="M70" s="28"/>
      <c r="N70" s="28"/>
      <c r="O70" s="28"/>
      <c r="P70" s="28"/>
      <c r="Q70" s="28"/>
      <c r="R70" s="28"/>
      <c r="S70" s="28"/>
      <c r="T70" s="28"/>
      <c r="U70" s="28"/>
      <c r="V70" s="28"/>
      <c r="W70" s="28"/>
      <c r="X70" s="28"/>
      <c r="Y70" s="28"/>
      <c r="Z70" s="28"/>
      <c r="AA70" s="28"/>
      <c r="AB70" s="28"/>
      <c r="AC70" s="28"/>
      <c r="AD70" s="28"/>
      <c r="AE70" s="28"/>
      <c r="AF70" s="28"/>
      <c r="AG70" s="28"/>
      <c r="AH70" s="28"/>
      <c r="AI70" s="28"/>
      <c r="AJ70" s="28"/>
      <c r="AK70" s="28"/>
      <c r="AL70" s="28"/>
      <c r="AM70" s="28"/>
      <c r="AN70" s="28"/>
      <c r="AO70" s="28"/>
      <c r="AP70" s="28"/>
      <c r="AQ70" s="28"/>
    </row>
    <row r="71" spans="1:43" s="53" customFormat="1">
      <c r="A71" s="196"/>
      <c r="B71" s="197"/>
      <c r="C71" s="198"/>
      <c r="D71" s="198"/>
      <c r="E71" s="198"/>
      <c r="F71" s="198"/>
      <c r="G71" s="198"/>
      <c r="H71" s="198"/>
      <c r="I71" s="198"/>
      <c r="J71" s="199"/>
      <c r="K71" s="198"/>
      <c r="L71" s="54" t="str">
        <f>"DROP TABLE "&amp;K68</f>
        <v>DROP TABLE LZ_MEETING_CONTRACT</v>
      </c>
      <c r="M71" s="28"/>
      <c r="N71" s="28"/>
      <c r="O71" s="28"/>
      <c r="P71" s="28"/>
      <c r="Q71" s="28"/>
      <c r="R71" s="28"/>
      <c r="S71" s="28"/>
      <c r="T71" s="28"/>
      <c r="U71" s="28"/>
      <c r="V71" s="28"/>
      <c r="W71" s="28"/>
      <c r="X71" s="28"/>
      <c r="Y71" s="28"/>
      <c r="Z71" s="28"/>
      <c r="AA71" s="28"/>
      <c r="AB71" s="28"/>
      <c r="AC71" s="28"/>
      <c r="AD71" s="28"/>
      <c r="AE71" s="28"/>
      <c r="AF71" s="28"/>
      <c r="AG71" s="28"/>
      <c r="AH71" s="28"/>
      <c r="AI71" s="28"/>
      <c r="AJ71" s="28"/>
      <c r="AK71" s="28"/>
      <c r="AL71" s="28"/>
      <c r="AM71" s="28"/>
      <c r="AN71" s="28"/>
      <c r="AO71" s="28"/>
      <c r="AP71" s="28"/>
      <c r="AQ71" s="28"/>
    </row>
    <row r="72" spans="1:43" s="53" customFormat="1">
      <c r="A72" s="1"/>
      <c r="B72" s="1"/>
      <c r="C72" s="1"/>
      <c r="D72" s="2"/>
      <c r="E72" s="1"/>
      <c r="F72" s="1"/>
      <c r="G72" s="1"/>
      <c r="H72" s="1"/>
      <c r="I72" s="1"/>
      <c r="J72" s="50"/>
      <c r="K72" s="1"/>
      <c r="L72" s="53" t="str">
        <f>"GO "</f>
        <v xml:space="preserve">GO </v>
      </c>
      <c r="M72" s="28"/>
      <c r="N72" s="28"/>
      <c r="O72" s="28"/>
      <c r="P72" s="28"/>
      <c r="Q72" s="28"/>
      <c r="R72" s="28"/>
      <c r="S72" s="28"/>
      <c r="T72" s="28"/>
      <c r="U72" s="28"/>
      <c r="V72" s="28"/>
      <c r="W72" s="28"/>
      <c r="X72" s="28"/>
      <c r="Y72" s="28"/>
      <c r="Z72" s="28"/>
      <c r="AA72" s="28"/>
      <c r="AB72" s="28"/>
      <c r="AC72" s="28"/>
      <c r="AD72" s="28"/>
      <c r="AE72" s="28"/>
      <c r="AF72" s="28"/>
      <c r="AG72" s="28"/>
      <c r="AH72" s="28"/>
      <c r="AI72" s="28"/>
      <c r="AJ72" s="28"/>
      <c r="AK72" s="28"/>
      <c r="AL72" s="28"/>
      <c r="AM72" s="28"/>
      <c r="AN72" s="28"/>
      <c r="AO72" s="28"/>
      <c r="AP72" s="28"/>
      <c r="AQ72" s="28"/>
    </row>
    <row r="73" spans="1:43" s="53" customFormat="1">
      <c r="A73" s="3" t="s">
        <v>2</v>
      </c>
      <c r="B73" s="3" t="s">
        <v>90</v>
      </c>
      <c r="C73" s="3" t="s">
        <v>91</v>
      </c>
      <c r="D73" s="3" t="s">
        <v>3</v>
      </c>
      <c r="E73" s="3" t="s">
        <v>4</v>
      </c>
      <c r="F73" s="3" t="s">
        <v>97</v>
      </c>
      <c r="G73" s="3" t="s">
        <v>234</v>
      </c>
      <c r="H73" s="3" t="s">
        <v>297</v>
      </c>
      <c r="I73" s="3" t="s">
        <v>233</v>
      </c>
      <c r="J73" s="51" t="s">
        <v>92</v>
      </c>
      <c r="K73" s="3" t="s">
        <v>93</v>
      </c>
      <c r="L73" s="28" t="str">
        <f>"CREATE TABLE "&amp;K68&amp;"("</f>
        <v>CREATE TABLE LZ_MEETING_CONTRACT(</v>
      </c>
      <c r="M73" s="28"/>
      <c r="N73" s="28"/>
      <c r="O73" s="28"/>
      <c r="P73" s="28"/>
      <c r="Q73" s="28"/>
      <c r="R73" s="28"/>
      <c r="S73" s="28"/>
      <c r="T73" s="28"/>
      <c r="U73" s="28"/>
      <c r="V73" s="28"/>
      <c r="W73" s="28"/>
      <c r="X73" s="28"/>
      <c r="Y73" s="28"/>
      <c r="Z73" s="28"/>
      <c r="AA73" s="28"/>
      <c r="AB73" s="28"/>
      <c r="AC73" s="28"/>
      <c r="AD73" s="28"/>
      <c r="AE73" s="28"/>
      <c r="AF73" s="28"/>
      <c r="AG73" s="28"/>
      <c r="AH73" s="28"/>
      <c r="AI73" s="28"/>
      <c r="AJ73" s="28"/>
      <c r="AK73" s="28"/>
      <c r="AL73" s="28"/>
      <c r="AM73" s="28"/>
      <c r="AN73" s="28"/>
      <c r="AO73" s="28"/>
      <c r="AP73" s="28"/>
      <c r="AQ73" s="28"/>
    </row>
    <row r="74" spans="1:43" s="53" customFormat="1">
      <c r="A74" s="4">
        <v>1</v>
      </c>
      <c r="B74" s="52" t="s">
        <v>350</v>
      </c>
      <c r="C74" s="12" t="s">
        <v>702</v>
      </c>
      <c r="D74" s="52" t="s">
        <v>120</v>
      </c>
      <c r="E74" s="12"/>
      <c r="F74" s="12" t="s">
        <v>101</v>
      </c>
      <c r="G74" s="12"/>
      <c r="H74" s="12"/>
      <c r="I74" s="12" t="s">
        <v>236</v>
      </c>
      <c r="J74" s="94" t="s">
        <v>149</v>
      </c>
      <c r="K74" s="45"/>
      <c r="L74" s="152" t="str">
        <f t="shared" ref="L74:L84" ca="1" si="2">C74&amp;" "&amp;D74&amp;IF(OR(D74="DATETIME",D74="INT",D74="DATE",D74="TEXT"),E74,"("&amp;E74&amp;")")&amp;" "&amp;" "&amp;H74&amp;" "&amp;J74&amp;IF(G74&lt;&gt;""," default "&amp;G74&amp;" ","")&amp;IF(I74&lt;&gt;""," identity("&amp;I74&amp;") ","")&amp;IF(OFFSET(C74,1,0,1,1)="","",",")</f>
        <v>MCT_ID INT   not null identity(1,1) ,</v>
      </c>
      <c r="M74" s="28"/>
      <c r="N74" s="28"/>
      <c r="O74" s="28"/>
      <c r="P74" s="28"/>
      <c r="Q74" s="28"/>
      <c r="R74" s="28"/>
      <c r="S74" s="28"/>
      <c r="T74" s="28"/>
      <c r="U74" s="28"/>
      <c r="V74" s="28"/>
      <c r="W74" s="28"/>
      <c r="X74" s="28"/>
      <c r="Y74" s="28"/>
      <c r="Z74" s="28"/>
      <c r="AA74" s="28"/>
      <c r="AB74" s="28"/>
      <c r="AC74" s="28"/>
      <c r="AD74" s="28"/>
      <c r="AE74" s="28"/>
      <c r="AF74" s="28"/>
      <c r="AG74" s="28"/>
      <c r="AH74" s="28"/>
      <c r="AI74" s="28"/>
      <c r="AJ74" s="28"/>
      <c r="AK74" s="28"/>
      <c r="AL74" s="28"/>
      <c r="AM74" s="28"/>
      <c r="AN74" s="28"/>
      <c r="AO74" s="28"/>
      <c r="AP74" s="28"/>
      <c r="AQ74" s="28"/>
    </row>
    <row r="75" spans="1:43" s="53" customFormat="1">
      <c r="A75" s="4">
        <v>2</v>
      </c>
      <c r="B75" s="52" t="s">
        <v>16</v>
      </c>
      <c r="C75" s="12" t="s">
        <v>1425</v>
      </c>
      <c r="D75" s="94" t="s">
        <v>998</v>
      </c>
      <c r="E75" s="12"/>
      <c r="F75" s="12"/>
      <c r="G75" s="12"/>
      <c r="H75" s="12"/>
      <c r="I75" s="12"/>
      <c r="J75" s="94" t="s">
        <v>149</v>
      </c>
      <c r="K75" s="45"/>
      <c r="L75" s="152" t="str">
        <f t="shared" ca="1" si="2"/>
        <v>MCT_CUSTOMER_ID INT   not null,</v>
      </c>
      <c r="M75" s="28"/>
      <c r="N75" s="28"/>
      <c r="O75" s="28"/>
      <c r="P75" s="28"/>
      <c r="Q75" s="28"/>
      <c r="R75" s="28"/>
      <c r="S75" s="28"/>
      <c r="T75" s="28"/>
      <c r="U75" s="28"/>
      <c r="V75" s="28"/>
      <c r="W75" s="28"/>
      <c r="X75" s="28"/>
      <c r="Y75" s="28"/>
      <c r="Z75" s="28"/>
      <c r="AA75" s="28"/>
      <c r="AB75" s="28"/>
      <c r="AC75" s="28"/>
      <c r="AD75" s="28"/>
      <c r="AE75" s="28"/>
      <c r="AF75" s="28"/>
      <c r="AG75" s="28"/>
      <c r="AH75" s="28"/>
      <c r="AI75" s="28"/>
      <c r="AJ75" s="28"/>
      <c r="AK75" s="28"/>
      <c r="AL75" s="28"/>
      <c r="AM75" s="28"/>
      <c r="AN75" s="28"/>
      <c r="AO75" s="28"/>
      <c r="AP75" s="28"/>
      <c r="AQ75" s="28"/>
    </row>
    <row r="76" spans="1:43" s="53" customFormat="1" ht="14.25" customHeight="1">
      <c r="A76" s="4">
        <v>3</v>
      </c>
      <c r="B76" s="52" t="s">
        <v>407</v>
      </c>
      <c r="C76" s="12" t="s">
        <v>559</v>
      </c>
      <c r="D76" s="12" t="s">
        <v>998</v>
      </c>
      <c r="E76" s="12"/>
      <c r="F76" s="12"/>
      <c r="G76" s="12"/>
      <c r="H76" s="12"/>
      <c r="I76" s="12"/>
      <c r="J76" s="94" t="s">
        <v>149</v>
      </c>
      <c r="K76" s="45"/>
      <c r="L76" s="152" t="str">
        <f t="shared" ca="1" si="2"/>
        <v>MCT_MEETING_ID INT   not null,</v>
      </c>
      <c r="M76" s="28"/>
      <c r="N76" s="28"/>
      <c r="O76" s="28"/>
      <c r="P76" s="28"/>
      <c r="Q76" s="28"/>
      <c r="R76" s="28"/>
      <c r="S76" s="28"/>
      <c r="T76" s="28"/>
      <c r="U76" s="28"/>
      <c r="V76" s="28"/>
      <c r="W76" s="28"/>
      <c r="X76" s="28"/>
      <c r="Y76" s="28"/>
      <c r="Z76" s="28"/>
      <c r="AA76" s="28"/>
      <c r="AB76" s="28"/>
      <c r="AC76" s="28"/>
      <c r="AD76" s="28"/>
      <c r="AE76" s="28"/>
      <c r="AF76" s="28"/>
      <c r="AG76" s="28"/>
      <c r="AH76" s="28"/>
      <c r="AI76" s="28"/>
      <c r="AJ76" s="28"/>
      <c r="AK76" s="28"/>
      <c r="AL76" s="28"/>
      <c r="AM76" s="28"/>
      <c r="AN76" s="28"/>
      <c r="AO76" s="28"/>
      <c r="AP76" s="28"/>
      <c r="AQ76" s="28"/>
    </row>
    <row r="77" spans="1:43" s="53" customFormat="1" ht="14.25" customHeight="1">
      <c r="A77" s="4">
        <v>4</v>
      </c>
      <c r="B77" s="52" t="s">
        <v>472</v>
      </c>
      <c r="C77" s="12" t="s">
        <v>1426</v>
      </c>
      <c r="D77" s="12" t="s">
        <v>95</v>
      </c>
      <c r="E77" s="12">
        <v>200</v>
      </c>
      <c r="F77" s="12"/>
      <c r="G77" s="12"/>
      <c r="H77" s="12"/>
      <c r="I77" s="12"/>
      <c r="J77" s="94" t="s">
        <v>149</v>
      </c>
      <c r="K77" s="45"/>
      <c r="L77" s="152" t="str">
        <f t="shared" ca="1" si="2"/>
        <v>MCT_CONTRACT NVARCHAR(200)   not null,</v>
      </c>
      <c r="M77" s="28"/>
      <c r="N77" s="28"/>
      <c r="O77" s="28"/>
      <c r="P77" s="28"/>
      <c r="Q77" s="28"/>
      <c r="R77" s="28"/>
      <c r="S77" s="28"/>
      <c r="T77" s="28"/>
      <c r="U77" s="28"/>
      <c r="V77" s="28"/>
      <c r="W77" s="28"/>
      <c r="X77" s="28"/>
      <c r="Y77" s="28"/>
      <c r="Z77" s="28"/>
      <c r="AA77" s="28"/>
      <c r="AB77" s="28"/>
      <c r="AC77" s="28"/>
      <c r="AD77" s="28"/>
      <c r="AE77" s="28"/>
      <c r="AF77" s="28"/>
      <c r="AG77" s="28"/>
      <c r="AH77" s="28"/>
      <c r="AI77" s="28"/>
      <c r="AJ77" s="28"/>
      <c r="AK77" s="28"/>
      <c r="AL77" s="28"/>
      <c r="AM77" s="28"/>
      <c r="AN77" s="28"/>
      <c r="AO77" s="28"/>
      <c r="AP77" s="28"/>
      <c r="AQ77" s="28"/>
    </row>
    <row r="78" spans="1:43" s="53" customFormat="1" ht="16.5" customHeight="1">
      <c r="A78" s="4">
        <v>5</v>
      </c>
      <c r="B78" s="52" t="s">
        <v>1174</v>
      </c>
      <c r="C78" s="12" t="s">
        <v>1406</v>
      </c>
      <c r="D78" s="12" t="s">
        <v>95</v>
      </c>
      <c r="E78" s="12">
        <v>40</v>
      </c>
      <c r="F78" s="12"/>
      <c r="G78" s="12"/>
      <c r="H78" s="12"/>
      <c r="I78" s="12"/>
      <c r="J78" s="94"/>
      <c r="K78" s="45"/>
      <c r="L78" s="152" t="str">
        <f t="shared" ca="1" si="2"/>
        <v>MCT_POST NVARCHAR(40)   ,</v>
      </c>
      <c r="M78" s="28"/>
      <c r="N78" s="28"/>
      <c r="O78" s="28"/>
      <c r="P78" s="28"/>
      <c r="Q78" s="28"/>
      <c r="R78" s="28"/>
      <c r="S78" s="28"/>
      <c r="T78" s="28"/>
      <c r="U78" s="28"/>
      <c r="V78" s="28"/>
      <c r="W78" s="28"/>
      <c r="X78" s="28"/>
      <c r="Y78" s="28"/>
      <c r="Z78" s="28"/>
      <c r="AA78" s="28"/>
      <c r="AB78" s="28"/>
      <c r="AC78" s="28"/>
      <c r="AD78" s="28"/>
      <c r="AE78" s="28"/>
      <c r="AF78" s="28"/>
      <c r="AG78" s="28"/>
      <c r="AH78" s="28"/>
      <c r="AI78" s="28"/>
      <c r="AJ78" s="28"/>
      <c r="AK78" s="28"/>
      <c r="AL78" s="28"/>
      <c r="AM78" s="28"/>
      <c r="AN78" s="28"/>
      <c r="AO78" s="28"/>
      <c r="AP78" s="28"/>
      <c r="AQ78" s="28"/>
    </row>
    <row r="79" spans="1:43" s="53" customFormat="1">
      <c r="A79" s="4">
        <v>6</v>
      </c>
      <c r="B79" s="5" t="s">
        <v>568</v>
      </c>
      <c r="C79" s="12" t="s">
        <v>1407</v>
      </c>
      <c r="D79" s="5" t="s">
        <v>95</v>
      </c>
      <c r="E79" s="26">
        <v>40</v>
      </c>
      <c r="F79" s="26"/>
      <c r="G79" s="26"/>
      <c r="H79" s="26"/>
      <c r="I79" s="26"/>
      <c r="J79" s="94"/>
      <c r="K79" s="13"/>
      <c r="L79" s="152" t="str">
        <f t="shared" ca="1" si="2"/>
        <v>MCT_MOBILE NVARCHAR(40)   ,</v>
      </c>
      <c r="M79" s="28"/>
      <c r="N79" s="28"/>
      <c r="O79" s="28"/>
      <c r="P79" s="28"/>
      <c r="Q79" s="28"/>
      <c r="R79" s="28"/>
      <c r="S79" s="28"/>
      <c r="T79" s="28"/>
      <c r="U79" s="28"/>
      <c r="V79" s="28"/>
      <c r="W79" s="28"/>
      <c r="X79" s="28"/>
      <c r="Y79" s="28"/>
      <c r="Z79" s="28"/>
      <c r="AA79" s="28"/>
      <c r="AB79" s="28"/>
      <c r="AC79" s="28"/>
      <c r="AD79" s="28"/>
      <c r="AE79" s="28"/>
      <c r="AF79" s="28"/>
      <c r="AG79" s="28"/>
      <c r="AH79" s="28"/>
      <c r="AI79" s="28"/>
      <c r="AJ79" s="28"/>
      <c r="AK79" s="28"/>
      <c r="AL79" s="28"/>
      <c r="AM79" s="28"/>
      <c r="AN79" s="28"/>
      <c r="AO79" s="28"/>
      <c r="AP79" s="28"/>
      <c r="AQ79" s="28"/>
    </row>
    <row r="80" spans="1:43" s="53" customFormat="1">
      <c r="A80" s="4">
        <v>7</v>
      </c>
      <c r="B80" s="26" t="s">
        <v>1175</v>
      </c>
      <c r="C80" s="12" t="s">
        <v>1408</v>
      </c>
      <c r="D80" s="5" t="s">
        <v>95</v>
      </c>
      <c r="E80" s="26">
        <v>40</v>
      </c>
      <c r="F80" s="26"/>
      <c r="G80" s="26"/>
      <c r="H80" s="26"/>
      <c r="I80" s="26"/>
      <c r="J80" s="90"/>
      <c r="K80" s="12"/>
      <c r="L80" s="152" t="str">
        <f t="shared" ca="1" si="2"/>
        <v>MCT_TEL NVARCHAR(40)   ,</v>
      </c>
      <c r="M80" s="28"/>
      <c r="N80" s="28"/>
      <c r="O80" s="28"/>
      <c r="P80" s="28"/>
      <c r="Q80" s="28"/>
      <c r="R80" s="28"/>
      <c r="S80" s="28"/>
      <c r="T80" s="28"/>
      <c r="U80" s="28"/>
      <c r="V80" s="28"/>
      <c r="W80" s="28"/>
      <c r="X80" s="28"/>
      <c r="Y80" s="28"/>
      <c r="Z80" s="28"/>
      <c r="AA80" s="28"/>
      <c r="AB80" s="28"/>
      <c r="AC80" s="28"/>
      <c r="AD80" s="28"/>
      <c r="AE80" s="28"/>
      <c r="AF80" s="28"/>
      <c r="AG80" s="28"/>
      <c r="AH80" s="28"/>
      <c r="AI80" s="28"/>
      <c r="AJ80" s="28"/>
      <c r="AK80" s="28"/>
      <c r="AL80" s="28"/>
      <c r="AM80" s="28"/>
      <c r="AN80" s="28"/>
      <c r="AO80" s="28"/>
      <c r="AP80" s="28"/>
      <c r="AQ80" s="28"/>
    </row>
    <row r="81" spans="1:43" s="53" customFormat="1">
      <c r="A81" s="4">
        <v>8</v>
      </c>
      <c r="B81" s="26" t="s">
        <v>1176</v>
      </c>
      <c r="C81" s="12" t="s">
        <v>2124</v>
      </c>
      <c r="D81" s="26" t="s">
        <v>94</v>
      </c>
      <c r="E81" s="26">
        <v>40</v>
      </c>
      <c r="F81" s="26"/>
      <c r="G81" s="26"/>
      <c r="H81" s="26"/>
      <c r="I81" s="26"/>
      <c r="J81" s="90"/>
      <c r="K81" s="45" t="s">
        <v>1189</v>
      </c>
      <c r="L81" s="152" t="str">
        <f t="shared" ca="1" si="2"/>
        <v>MCT_ISTRAVELLING NVARCHAR(40)   ,</v>
      </c>
      <c r="M81" s="28"/>
      <c r="N81" s="28"/>
      <c r="O81" s="28"/>
      <c r="P81" s="28"/>
      <c r="Q81" s="28"/>
      <c r="R81" s="28"/>
      <c r="S81" s="28"/>
      <c r="T81" s="28"/>
      <c r="U81" s="28"/>
      <c r="V81" s="28"/>
      <c r="W81" s="28"/>
      <c r="X81" s="28"/>
      <c r="Y81" s="28"/>
      <c r="Z81" s="28"/>
      <c r="AA81" s="28"/>
      <c r="AB81" s="28"/>
      <c r="AC81" s="28"/>
      <c r="AD81" s="28"/>
      <c r="AE81" s="28"/>
      <c r="AF81" s="28"/>
      <c r="AG81" s="28"/>
      <c r="AH81" s="28"/>
      <c r="AI81" s="28"/>
      <c r="AJ81" s="28"/>
      <c r="AK81" s="28"/>
      <c r="AL81" s="28"/>
      <c r="AM81" s="28"/>
      <c r="AN81" s="28"/>
      <c r="AO81" s="28"/>
      <c r="AP81" s="28"/>
      <c r="AQ81" s="28"/>
    </row>
    <row r="82" spans="1:43" s="91" customFormat="1">
      <c r="A82" s="4">
        <v>9</v>
      </c>
      <c r="B82" s="69" t="s">
        <v>42</v>
      </c>
      <c r="C82" s="12" t="s">
        <v>2125</v>
      </c>
      <c r="D82" s="12" t="s">
        <v>95</v>
      </c>
      <c r="E82" s="12">
        <v>20</v>
      </c>
      <c r="F82" s="68"/>
      <c r="G82" s="89"/>
      <c r="H82" s="89"/>
      <c r="I82" s="69"/>
      <c r="J82" s="93"/>
      <c r="K82" s="12" t="s">
        <v>2126</v>
      </c>
      <c r="L82" s="152" t="str">
        <f t="shared" ca="1" si="2"/>
        <v>MCT_STATUS NVARCHAR(20)   ,</v>
      </c>
      <c r="M82" s="28"/>
      <c r="N82" s="28"/>
      <c r="O82" s="28"/>
      <c r="P82" s="28"/>
      <c r="Q82" s="28"/>
      <c r="R82" s="28"/>
      <c r="S82" s="28"/>
      <c r="T82" s="28"/>
      <c r="U82" s="28"/>
      <c r="V82" s="28"/>
      <c r="W82" s="28"/>
      <c r="X82" s="28"/>
      <c r="Y82" s="28"/>
      <c r="Z82" s="28"/>
      <c r="AA82" s="28"/>
      <c r="AB82" s="28"/>
      <c r="AC82" s="28"/>
      <c r="AD82" s="28"/>
      <c r="AE82" s="28"/>
      <c r="AF82" s="28"/>
      <c r="AG82" s="28"/>
      <c r="AH82" s="28"/>
      <c r="AI82" s="28"/>
      <c r="AJ82" s="28"/>
      <c r="AK82" s="28"/>
      <c r="AL82" s="28"/>
      <c r="AM82" s="28"/>
      <c r="AN82" s="28"/>
      <c r="AO82" s="28"/>
      <c r="AP82" s="28"/>
      <c r="AQ82" s="28"/>
    </row>
    <row r="83" spans="1:43" s="53" customFormat="1">
      <c r="A83" s="4">
        <v>11</v>
      </c>
      <c r="B83" s="12" t="s">
        <v>133</v>
      </c>
      <c r="C83" s="12" t="s">
        <v>2285</v>
      </c>
      <c r="D83" s="12" t="s">
        <v>998</v>
      </c>
      <c r="E83" s="12"/>
      <c r="F83" s="119"/>
      <c r="G83" s="92"/>
      <c r="H83" s="92"/>
      <c r="I83" s="12"/>
      <c r="J83" s="94"/>
      <c r="K83" s="12"/>
      <c r="L83" s="152" t="str">
        <f t="shared" ca="1" si="2"/>
        <v>MCT_REGISTOR INT   ,</v>
      </c>
      <c r="M83" s="28"/>
      <c r="N83" s="28"/>
      <c r="O83" s="28"/>
      <c r="P83" s="28"/>
      <c r="Q83" s="28"/>
      <c r="R83" s="28"/>
      <c r="S83" s="28"/>
      <c r="T83" s="28"/>
      <c r="U83" s="28"/>
      <c r="V83" s="28"/>
      <c r="W83" s="28"/>
      <c r="X83" s="28"/>
      <c r="Y83" s="28"/>
      <c r="Z83" s="28"/>
      <c r="AA83" s="28"/>
      <c r="AB83" s="28"/>
      <c r="AC83" s="28"/>
      <c r="AD83" s="28"/>
      <c r="AE83" s="28"/>
      <c r="AF83" s="28"/>
      <c r="AG83" s="28"/>
      <c r="AH83" s="28"/>
      <c r="AI83" s="28"/>
      <c r="AJ83" s="28"/>
      <c r="AK83" s="28"/>
      <c r="AL83" s="28"/>
      <c r="AM83" s="28"/>
      <c r="AN83" s="28"/>
      <c r="AO83" s="28"/>
      <c r="AP83" s="28"/>
      <c r="AQ83" s="28"/>
    </row>
    <row r="84" spans="1:43" s="53" customFormat="1">
      <c r="A84" s="4">
        <v>12</v>
      </c>
      <c r="B84" s="12" t="s">
        <v>134</v>
      </c>
      <c r="C84" s="12" t="s">
        <v>700</v>
      </c>
      <c r="D84" s="12" t="s">
        <v>112</v>
      </c>
      <c r="E84" s="12"/>
      <c r="F84" s="119"/>
      <c r="G84" s="89" t="s">
        <v>235</v>
      </c>
      <c r="H84" s="89"/>
      <c r="I84" s="69"/>
      <c r="J84" s="93" t="s">
        <v>149</v>
      </c>
      <c r="K84" s="12"/>
      <c r="L84" s="152" t="str">
        <f t="shared" ca="1" si="2"/>
        <v xml:space="preserve">MCT_REGIST_DATE DATETIME   not null default GETDATE() </v>
      </c>
      <c r="M84" s="28"/>
      <c r="N84" s="28"/>
      <c r="O84" s="28"/>
      <c r="P84" s="28"/>
      <c r="Q84" s="28"/>
      <c r="R84" s="28"/>
      <c r="S84" s="28"/>
      <c r="T84" s="28"/>
      <c r="U84" s="28"/>
      <c r="V84" s="28"/>
      <c r="W84" s="28"/>
      <c r="X84" s="28"/>
      <c r="Y84" s="28"/>
      <c r="Z84" s="28"/>
      <c r="AA84" s="28"/>
      <c r="AB84" s="28"/>
      <c r="AC84" s="28"/>
      <c r="AD84" s="28"/>
      <c r="AE84" s="28"/>
      <c r="AF84" s="28"/>
      <c r="AG84" s="28"/>
      <c r="AH84" s="28"/>
      <c r="AI84" s="28"/>
      <c r="AJ84" s="28"/>
      <c r="AK84" s="28"/>
      <c r="AL84" s="28"/>
      <c r="AM84" s="28"/>
      <c r="AN84" s="28"/>
      <c r="AO84" s="28"/>
      <c r="AP84" s="28"/>
      <c r="AQ84" s="28"/>
    </row>
    <row r="85" spans="1:43">
      <c r="L85" t="str">
        <f ca="1">"PRIMARY KEY("&amp;IF(OFFSET(C74,0,3,1,1)="PK",C74&amp;IF(OFFSET(C74,1,3,1,1)="","",","),"")&amp;IF(OFFSET(C74,1,3,1,1)="PK",OFFSET(C74,1,0,1,1)&amp;IF(OFFSET(C74,1,0,1,1)="",",",""),"")&amp;"));"</f>
        <v>PRIMARY KEY(MCT_ID));</v>
      </c>
      <c r="M85" s="28"/>
      <c r="N85" s="28"/>
      <c r="O85" s="28"/>
      <c r="P85" s="28"/>
      <c r="Q85" s="28"/>
      <c r="R85" s="28"/>
      <c r="S85" s="28"/>
      <c r="T85" s="28"/>
      <c r="U85" s="28"/>
      <c r="V85" s="28"/>
      <c r="W85" s="28"/>
      <c r="X85" s="28"/>
      <c r="Y85" s="28"/>
      <c r="Z85" s="28"/>
      <c r="AA85" s="28"/>
      <c r="AB85" s="28"/>
      <c r="AC85" s="28"/>
      <c r="AD85" s="28"/>
      <c r="AE85" s="28"/>
      <c r="AF85" s="28"/>
      <c r="AG85" s="28"/>
      <c r="AH85" s="28"/>
      <c r="AI85" s="28"/>
      <c r="AJ85" s="28"/>
      <c r="AK85" s="28"/>
      <c r="AL85" s="28"/>
      <c r="AM85" s="28"/>
      <c r="AN85" s="28"/>
      <c r="AO85" s="28"/>
      <c r="AP85" s="28"/>
      <c r="AQ85" s="28"/>
    </row>
    <row r="86" spans="1:43">
      <c r="L86" s="28" t="s">
        <v>232</v>
      </c>
      <c r="M86" s="28"/>
      <c r="N86" s="28"/>
      <c r="O86" s="28"/>
      <c r="P86" s="28"/>
      <c r="Q86" s="28"/>
      <c r="R86" s="28"/>
      <c r="S86" s="28"/>
      <c r="T86" s="28"/>
      <c r="U86" s="28"/>
      <c r="V86" s="28"/>
      <c r="W86" s="28"/>
      <c r="X86" s="28"/>
      <c r="Y86" s="28"/>
      <c r="Z86" s="28"/>
      <c r="AA86" s="28"/>
      <c r="AB86" s="28"/>
      <c r="AC86" s="28"/>
      <c r="AD86" s="28"/>
      <c r="AE86" s="28"/>
      <c r="AF86" s="28"/>
      <c r="AG86" s="28"/>
      <c r="AH86" s="28"/>
      <c r="AI86" s="28"/>
      <c r="AJ86" s="28"/>
      <c r="AK86" s="28"/>
      <c r="AL86" s="28"/>
      <c r="AM86" s="28"/>
      <c r="AN86" s="28"/>
      <c r="AO86" s="28"/>
      <c r="AP86" s="28"/>
      <c r="AQ86" s="28"/>
    </row>
    <row r="87" spans="1:43" s="53" customFormat="1">
      <c r="A87" s="539" t="s">
        <v>87</v>
      </c>
      <c r="B87" s="540"/>
      <c r="C87" s="553" t="s">
        <v>378</v>
      </c>
      <c r="D87" s="554"/>
      <c r="E87" s="539" t="s">
        <v>88</v>
      </c>
      <c r="F87" s="540"/>
      <c r="G87" s="200"/>
      <c r="H87" s="200"/>
      <c r="I87" s="200"/>
      <c r="J87" s="200"/>
      <c r="K87" s="555" t="s">
        <v>1920</v>
      </c>
      <c r="L87" s="28" t="str">
        <f>"/*"&amp;C88&amp;"*/"</f>
        <v>/*房间表*/</v>
      </c>
      <c r="M87" s="28"/>
      <c r="N87" s="28"/>
      <c r="O87" s="28"/>
      <c r="P87" s="28"/>
      <c r="Q87" s="28"/>
      <c r="R87" s="28"/>
      <c r="S87" s="28"/>
      <c r="T87" s="28"/>
      <c r="U87" s="28"/>
      <c r="V87" s="28"/>
      <c r="W87" s="28"/>
      <c r="X87" s="28"/>
      <c r="Y87" s="28"/>
      <c r="Z87" s="28"/>
      <c r="AA87" s="28"/>
      <c r="AB87" s="28"/>
      <c r="AC87" s="28"/>
      <c r="AD87" s="28"/>
      <c r="AE87" s="28"/>
      <c r="AF87" s="28"/>
      <c r="AG87" s="28"/>
      <c r="AH87" s="28"/>
      <c r="AI87" s="28"/>
      <c r="AJ87" s="28"/>
      <c r="AK87" s="28"/>
      <c r="AL87" s="28"/>
      <c r="AM87" s="28"/>
      <c r="AN87" s="28"/>
      <c r="AO87" s="28"/>
      <c r="AP87" s="28"/>
      <c r="AQ87" s="28"/>
    </row>
    <row r="88" spans="1:43" s="53" customFormat="1">
      <c r="A88" s="539" t="s">
        <v>0</v>
      </c>
      <c r="B88" s="540"/>
      <c r="C88" s="553" t="s">
        <v>1177</v>
      </c>
      <c r="D88" s="554"/>
      <c r="E88" s="539" t="s">
        <v>89</v>
      </c>
      <c r="F88" s="540"/>
      <c r="G88" s="200"/>
      <c r="H88" s="200"/>
      <c r="I88" s="200"/>
      <c r="J88" s="200"/>
      <c r="K88" s="556"/>
      <c r="L88" s="28" t="str">
        <f>"/*"&amp;C89&amp;"*/"</f>
        <v>/**/</v>
      </c>
      <c r="M88" s="28"/>
      <c r="N88" s="28"/>
      <c r="O88" s="28"/>
      <c r="P88" s="28"/>
      <c r="Q88" s="28"/>
      <c r="R88" s="28"/>
      <c r="S88" s="28"/>
      <c r="T88" s="28"/>
      <c r="U88" s="28"/>
      <c r="V88" s="28"/>
      <c r="W88" s="28"/>
      <c r="X88" s="28"/>
      <c r="Y88" s="28"/>
      <c r="Z88" s="28"/>
      <c r="AA88" s="28"/>
      <c r="AB88" s="28"/>
      <c r="AC88" s="28"/>
      <c r="AD88" s="28"/>
      <c r="AE88" s="28"/>
      <c r="AF88" s="28"/>
      <c r="AG88" s="28"/>
      <c r="AH88" s="28"/>
      <c r="AI88" s="28"/>
      <c r="AJ88" s="28"/>
      <c r="AK88" s="28"/>
      <c r="AL88" s="28"/>
      <c r="AM88" s="28"/>
      <c r="AN88" s="28"/>
      <c r="AO88" s="28"/>
      <c r="AP88" s="28"/>
      <c r="AQ88" s="28"/>
    </row>
    <row r="89" spans="1:43" s="53" customFormat="1">
      <c r="A89" s="539" t="s">
        <v>1</v>
      </c>
      <c r="B89" s="540"/>
      <c r="C89" s="546"/>
      <c r="D89" s="547"/>
      <c r="E89" s="547"/>
      <c r="F89" s="547"/>
      <c r="G89" s="547"/>
      <c r="H89" s="547"/>
      <c r="I89" s="547"/>
      <c r="J89" s="547"/>
      <c r="K89" s="548"/>
      <c r="L89" s="54" t="str">
        <f>"if exists (select * from sysobjects where id = object_id(N'["&amp;K87&amp;"]') and OBJECTPROPERTY(id, N'IsUserTable')= 1)"</f>
        <v>if exists (select * from sysobjects where id = object_id(N'[LZ_MEETING_ROOM]') and OBJECTPROPERTY(id, N'IsUserTable')= 1)</v>
      </c>
      <c r="M89" s="28"/>
      <c r="N89" s="28"/>
      <c r="O89" s="28"/>
      <c r="P89" s="28"/>
      <c r="Q89" s="28"/>
      <c r="R89" s="28"/>
      <c r="S89" s="28"/>
      <c r="T89" s="28"/>
      <c r="U89" s="28"/>
      <c r="V89" s="28"/>
      <c r="W89" s="28"/>
      <c r="X89" s="28"/>
      <c r="Y89" s="28"/>
      <c r="Z89" s="28"/>
      <c r="AA89" s="28"/>
      <c r="AB89" s="28"/>
      <c r="AC89" s="28"/>
      <c r="AD89" s="28"/>
      <c r="AE89" s="28"/>
      <c r="AF89" s="28"/>
      <c r="AG89" s="28"/>
      <c r="AH89" s="28"/>
      <c r="AI89" s="28"/>
      <c r="AJ89" s="28"/>
      <c r="AK89" s="28"/>
      <c r="AL89" s="28"/>
      <c r="AM89" s="28"/>
      <c r="AN89" s="28"/>
      <c r="AO89" s="28"/>
      <c r="AP89" s="28"/>
      <c r="AQ89" s="28"/>
    </row>
    <row r="90" spans="1:43" s="53" customFormat="1">
      <c r="A90" s="196"/>
      <c r="B90" s="197"/>
      <c r="C90" s="198"/>
      <c r="D90" s="198"/>
      <c r="E90" s="198"/>
      <c r="F90" s="198"/>
      <c r="G90" s="198"/>
      <c r="H90" s="198"/>
      <c r="I90" s="198"/>
      <c r="J90" s="199"/>
      <c r="K90" s="198"/>
      <c r="L90" s="54" t="str">
        <f>"DROP TABLE "&amp;K87</f>
        <v>DROP TABLE LZ_MEETING_ROOM</v>
      </c>
      <c r="M90" s="28"/>
      <c r="N90" s="28"/>
      <c r="O90" s="28"/>
      <c r="P90" s="28"/>
      <c r="Q90" s="28"/>
      <c r="R90" s="28"/>
      <c r="S90" s="28"/>
      <c r="T90" s="28"/>
      <c r="U90" s="28"/>
      <c r="V90" s="28"/>
      <c r="W90" s="28"/>
      <c r="X90" s="28"/>
      <c r="Y90" s="28"/>
      <c r="Z90" s="28"/>
      <c r="AA90" s="28"/>
      <c r="AB90" s="28"/>
      <c r="AC90" s="28"/>
      <c r="AD90" s="28"/>
      <c r="AE90" s="28"/>
      <c r="AF90" s="28"/>
      <c r="AG90" s="28"/>
      <c r="AH90" s="28"/>
      <c r="AI90" s="28"/>
      <c r="AJ90" s="28"/>
      <c r="AK90" s="28"/>
      <c r="AL90" s="28"/>
      <c r="AM90" s="28"/>
      <c r="AN90" s="28"/>
      <c r="AO90" s="28"/>
      <c r="AP90" s="28"/>
      <c r="AQ90" s="28"/>
    </row>
    <row r="91" spans="1:43" s="53" customFormat="1">
      <c r="A91" s="1"/>
      <c r="B91" s="1"/>
      <c r="C91" s="1"/>
      <c r="D91" s="2"/>
      <c r="E91" s="1"/>
      <c r="F91" s="1"/>
      <c r="G91" s="1"/>
      <c r="H91" s="1"/>
      <c r="I91" s="1"/>
      <c r="J91" s="50"/>
      <c r="K91" s="1"/>
      <c r="L91" s="53" t="str">
        <f>"GO "</f>
        <v xml:space="preserve">GO </v>
      </c>
      <c r="M91" s="28"/>
      <c r="N91" s="28"/>
      <c r="O91" s="28"/>
      <c r="P91" s="28"/>
      <c r="Q91" s="28"/>
      <c r="R91" s="28"/>
      <c r="S91" s="28"/>
      <c r="T91" s="28"/>
      <c r="U91" s="28"/>
      <c r="V91" s="28"/>
      <c r="W91" s="28"/>
      <c r="X91" s="28"/>
      <c r="Y91" s="28"/>
      <c r="Z91" s="28"/>
      <c r="AA91" s="28"/>
      <c r="AB91" s="28"/>
      <c r="AC91" s="28"/>
      <c r="AD91" s="28"/>
      <c r="AE91" s="28"/>
      <c r="AF91" s="28"/>
      <c r="AG91" s="28"/>
      <c r="AH91" s="28"/>
      <c r="AI91" s="28"/>
      <c r="AJ91" s="28"/>
      <c r="AK91" s="28"/>
      <c r="AL91" s="28"/>
      <c r="AM91" s="28"/>
      <c r="AN91" s="28"/>
      <c r="AO91" s="28"/>
      <c r="AP91" s="28"/>
      <c r="AQ91" s="28"/>
    </row>
    <row r="92" spans="1:43" s="53" customFormat="1">
      <c r="A92" s="3" t="s">
        <v>2</v>
      </c>
      <c r="B92" s="3" t="s">
        <v>90</v>
      </c>
      <c r="C92" s="3" t="s">
        <v>91</v>
      </c>
      <c r="D92" s="3" t="s">
        <v>3</v>
      </c>
      <c r="E92" s="3" t="s">
        <v>4</v>
      </c>
      <c r="F92" s="3" t="s">
        <v>97</v>
      </c>
      <c r="G92" s="3" t="s">
        <v>234</v>
      </c>
      <c r="H92" s="3" t="s">
        <v>297</v>
      </c>
      <c r="I92" s="3" t="s">
        <v>233</v>
      </c>
      <c r="J92" s="51" t="s">
        <v>92</v>
      </c>
      <c r="K92" s="3" t="s">
        <v>93</v>
      </c>
      <c r="L92" s="28" t="str">
        <f>"CREATE TABLE "&amp;K87&amp;"("</f>
        <v>CREATE TABLE LZ_MEETING_ROOM(</v>
      </c>
      <c r="M92" s="28"/>
      <c r="N92" s="28"/>
      <c r="O92" s="28"/>
      <c r="P92" s="28"/>
      <c r="Q92" s="28"/>
      <c r="R92" s="28"/>
      <c r="S92" s="28"/>
      <c r="T92" s="28"/>
      <c r="U92" s="28"/>
      <c r="V92" s="28"/>
      <c r="W92" s="28"/>
      <c r="X92" s="28"/>
      <c r="Y92" s="28"/>
      <c r="Z92" s="28"/>
      <c r="AA92" s="28"/>
      <c r="AB92" s="28"/>
      <c r="AC92" s="28"/>
      <c r="AD92" s="28"/>
      <c r="AE92" s="28"/>
      <c r="AF92" s="28"/>
      <c r="AG92" s="28"/>
      <c r="AH92" s="28"/>
      <c r="AI92" s="28"/>
      <c r="AJ92" s="28"/>
      <c r="AK92" s="28"/>
      <c r="AL92" s="28"/>
      <c r="AM92" s="28"/>
      <c r="AN92" s="28"/>
      <c r="AO92" s="28"/>
      <c r="AP92" s="28"/>
      <c r="AQ92" s="28"/>
    </row>
    <row r="93" spans="1:43" s="53" customFormat="1">
      <c r="A93" s="4">
        <v>1</v>
      </c>
      <c r="B93" s="52" t="s">
        <v>350</v>
      </c>
      <c r="C93" s="12" t="s">
        <v>1178</v>
      </c>
      <c r="D93" s="52" t="s">
        <v>120</v>
      </c>
      <c r="E93" s="12"/>
      <c r="F93" s="12" t="s">
        <v>101</v>
      </c>
      <c r="G93" s="12"/>
      <c r="H93" s="12"/>
      <c r="I93" s="12" t="s">
        <v>236</v>
      </c>
      <c r="J93" s="94" t="s">
        <v>149</v>
      </c>
      <c r="K93" s="45"/>
      <c r="L93" s="152" t="str">
        <f t="shared" ref="L93:L102" ca="1" si="3">C93&amp;" "&amp;D93&amp;IF(OR(D93="DATETIME",D93="INT",D93="DATE",D93="TEXT"),E93,"("&amp;E93&amp;")")&amp;" "&amp;" "&amp;H93&amp;" "&amp;J93&amp;IF(G93&lt;&gt;""," default "&amp;G93&amp;" ","")&amp;IF(I93&lt;&gt;""," identity("&amp;I93&amp;") ","")&amp;IF(OFFSET(C93,1,0,1,1)="","",",")</f>
        <v>MRM_ID INT   not null identity(1,1) ,</v>
      </c>
      <c r="M93" s="28"/>
      <c r="N93" s="28"/>
      <c r="O93" s="28"/>
      <c r="P93" s="28"/>
      <c r="Q93" s="28"/>
      <c r="R93" s="28"/>
      <c r="S93" s="28"/>
      <c r="T93" s="28"/>
      <c r="U93" s="28"/>
      <c r="V93" s="28"/>
      <c r="W93" s="28"/>
      <c r="X93" s="28"/>
      <c r="Y93" s="28"/>
      <c r="Z93" s="28"/>
      <c r="AA93" s="28"/>
      <c r="AB93" s="28"/>
      <c r="AC93" s="28"/>
      <c r="AD93" s="28"/>
      <c r="AE93" s="28"/>
      <c r="AF93" s="28"/>
      <c r="AG93" s="28"/>
      <c r="AH93" s="28"/>
      <c r="AI93" s="28"/>
      <c r="AJ93" s="28"/>
      <c r="AK93" s="28"/>
      <c r="AL93" s="28"/>
      <c r="AM93" s="28"/>
      <c r="AN93" s="28"/>
      <c r="AO93" s="28"/>
      <c r="AP93" s="28"/>
      <c r="AQ93" s="28"/>
    </row>
    <row r="94" spans="1:43" s="53" customFormat="1">
      <c r="A94" s="4">
        <v>2</v>
      </c>
      <c r="B94" s="52" t="s">
        <v>1190</v>
      </c>
      <c r="C94" s="12" t="s">
        <v>1308</v>
      </c>
      <c r="D94" s="52" t="s">
        <v>120</v>
      </c>
      <c r="E94" s="12"/>
      <c r="F94" s="12"/>
      <c r="G94" s="12"/>
      <c r="H94" s="12"/>
      <c r="I94" s="12"/>
      <c r="J94" s="94" t="s">
        <v>149</v>
      </c>
      <c r="K94" s="45"/>
      <c r="L94" s="152" t="str">
        <f t="shared" ca="1" si="3"/>
        <v>MRM_CUSTOMER_ID INT   not null,</v>
      </c>
      <c r="M94" s="28"/>
      <c r="N94" s="28"/>
      <c r="O94" s="28"/>
      <c r="P94" s="28"/>
      <c r="Q94" s="28"/>
      <c r="R94" s="28"/>
      <c r="S94" s="28"/>
      <c r="T94" s="28"/>
      <c r="U94" s="28"/>
      <c r="V94" s="28"/>
      <c r="W94" s="28"/>
      <c r="X94" s="28"/>
      <c r="Y94" s="28"/>
      <c r="Z94" s="28"/>
      <c r="AA94" s="28"/>
      <c r="AB94" s="28"/>
      <c r="AC94" s="28"/>
      <c r="AD94" s="28"/>
      <c r="AE94" s="28"/>
      <c r="AF94" s="28"/>
      <c r="AG94" s="28"/>
      <c r="AH94" s="28"/>
      <c r="AI94" s="28"/>
      <c r="AJ94" s="28"/>
      <c r="AK94" s="28"/>
      <c r="AL94" s="28"/>
      <c r="AM94" s="28"/>
      <c r="AN94" s="28"/>
      <c r="AO94" s="28"/>
      <c r="AP94" s="28"/>
      <c r="AQ94" s="28"/>
    </row>
    <row r="95" spans="1:43" s="53" customFormat="1" ht="14.25" customHeight="1">
      <c r="A95" s="4">
        <v>3</v>
      </c>
      <c r="B95" s="52" t="s">
        <v>407</v>
      </c>
      <c r="C95" s="12" t="s">
        <v>1179</v>
      </c>
      <c r="D95" s="12" t="s">
        <v>998</v>
      </c>
      <c r="E95" s="12"/>
      <c r="F95" s="12"/>
      <c r="G95" s="12"/>
      <c r="H95" s="12"/>
      <c r="I95" s="12"/>
      <c r="J95" s="94" t="s">
        <v>149</v>
      </c>
      <c r="K95" s="45"/>
      <c r="L95" s="152" t="str">
        <f t="shared" ca="1" si="3"/>
        <v>MRM_MEETING_ID INT   not null,</v>
      </c>
      <c r="M95" s="28"/>
      <c r="N95" s="28"/>
      <c r="O95" s="28"/>
      <c r="P95" s="28"/>
      <c r="Q95" s="28"/>
      <c r="R95" s="28"/>
      <c r="S95" s="28"/>
      <c r="T95" s="28"/>
      <c r="U95" s="28"/>
      <c r="V95" s="28"/>
      <c r="W95" s="28"/>
      <c r="X95" s="28"/>
      <c r="Y95" s="28"/>
      <c r="Z95" s="28"/>
      <c r="AA95" s="28"/>
      <c r="AB95" s="28"/>
      <c r="AC95" s="28"/>
      <c r="AD95" s="28"/>
      <c r="AE95" s="28"/>
      <c r="AF95" s="28"/>
      <c r="AG95" s="28"/>
      <c r="AH95" s="28"/>
      <c r="AI95" s="28"/>
      <c r="AJ95" s="28"/>
      <c r="AK95" s="28"/>
      <c r="AL95" s="28"/>
      <c r="AM95" s="28"/>
      <c r="AN95" s="28"/>
      <c r="AO95" s="28"/>
      <c r="AP95" s="28"/>
      <c r="AQ95" s="28"/>
    </row>
    <row r="96" spans="1:43" s="53" customFormat="1" ht="14.25" customHeight="1">
      <c r="A96" s="4">
        <v>4</v>
      </c>
      <c r="B96" s="52" t="s">
        <v>1180</v>
      </c>
      <c r="C96" s="12" t="s">
        <v>1201</v>
      </c>
      <c r="D96" s="12" t="s">
        <v>95</v>
      </c>
      <c r="E96" s="12">
        <v>200</v>
      </c>
      <c r="F96" s="12"/>
      <c r="G96" s="12"/>
      <c r="H96" s="12"/>
      <c r="I96" s="12"/>
      <c r="J96" s="94" t="s">
        <v>149</v>
      </c>
      <c r="K96" s="45"/>
      <c r="L96" s="152" t="str">
        <f t="shared" ca="1" si="3"/>
        <v>MRM_ROOMSTYLE NVARCHAR(200)   not null,</v>
      </c>
      <c r="M96" s="28"/>
      <c r="N96" s="28"/>
      <c r="O96" s="28"/>
      <c r="P96" s="28"/>
      <c r="Q96" s="28"/>
      <c r="R96" s="28"/>
      <c r="S96" s="28"/>
      <c r="T96" s="28"/>
      <c r="U96" s="28"/>
      <c r="V96" s="28"/>
      <c r="W96" s="28"/>
      <c r="X96" s="28"/>
      <c r="Y96" s="28"/>
      <c r="Z96" s="28"/>
      <c r="AA96" s="28"/>
      <c r="AB96" s="28"/>
      <c r="AC96" s="28"/>
      <c r="AD96" s="28"/>
      <c r="AE96" s="28"/>
      <c r="AF96" s="28"/>
      <c r="AG96" s="28"/>
      <c r="AH96" s="28"/>
      <c r="AI96" s="28"/>
      <c r="AJ96" s="28"/>
      <c r="AK96" s="28"/>
      <c r="AL96" s="28"/>
      <c r="AM96" s="28"/>
      <c r="AN96" s="28"/>
      <c r="AO96" s="28"/>
      <c r="AP96" s="28"/>
      <c r="AQ96" s="28"/>
    </row>
    <row r="97" spans="1:43" s="53" customFormat="1">
      <c r="A97" s="4">
        <v>5</v>
      </c>
      <c r="B97" s="52" t="s">
        <v>1181</v>
      </c>
      <c r="C97" s="12" t="s">
        <v>1182</v>
      </c>
      <c r="D97" s="12" t="s">
        <v>998</v>
      </c>
      <c r="E97" s="12"/>
      <c r="F97" s="12"/>
      <c r="G97" s="12"/>
      <c r="H97" s="12"/>
      <c r="I97" s="12"/>
      <c r="J97" s="94"/>
      <c r="K97" s="45"/>
      <c r="L97" s="152" t="str">
        <f t="shared" ca="1" si="3"/>
        <v>MRM_ROOMNUMBER INT   ,</v>
      </c>
      <c r="M97" s="28"/>
      <c r="N97" s="28"/>
      <c r="O97" s="28"/>
      <c r="P97" s="28"/>
      <c r="Q97" s="28"/>
      <c r="R97" s="28"/>
      <c r="S97" s="28"/>
      <c r="T97" s="28"/>
      <c r="U97" s="28"/>
      <c r="V97" s="28"/>
      <c r="W97" s="28"/>
      <c r="X97" s="28"/>
      <c r="Y97" s="28"/>
      <c r="Z97" s="28"/>
      <c r="AA97" s="28"/>
      <c r="AB97" s="28"/>
      <c r="AC97" s="28"/>
      <c r="AD97" s="28"/>
      <c r="AE97" s="28"/>
      <c r="AF97" s="28"/>
      <c r="AG97" s="28"/>
      <c r="AH97" s="28"/>
      <c r="AI97" s="28"/>
      <c r="AJ97" s="28"/>
      <c r="AK97" s="28"/>
      <c r="AL97" s="28"/>
      <c r="AM97" s="28"/>
      <c r="AN97" s="28"/>
      <c r="AO97" s="28"/>
      <c r="AP97" s="28"/>
      <c r="AQ97" s="28"/>
    </row>
    <row r="98" spans="1:43" s="53" customFormat="1">
      <c r="A98" s="4">
        <v>6</v>
      </c>
      <c r="B98" s="5" t="s">
        <v>431</v>
      </c>
      <c r="C98" s="12" t="s">
        <v>1183</v>
      </c>
      <c r="D98" s="5" t="s">
        <v>499</v>
      </c>
      <c r="E98" s="26"/>
      <c r="F98" s="26"/>
      <c r="G98" s="26"/>
      <c r="H98" s="26"/>
      <c r="I98" s="26"/>
      <c r="J98" s="94"/>
      <c r="K98" s="12"/>
      <c r="L98" s="152" t="str">
        <f t="shared" ca="1" si="3"/>
        <v>MRM_INDATE DATETIME   ,</v>
      </c>
      <c r="M98" s="28"/>
      <c r="N98" s="28"/>
      <c r="O98" s="28"/>
      <c r="P98" s="28"/>
      <c r="Q98" s="28"/>
      <c r="R98" s="28"/>
      <c r="S98" s="28"/>
      <c r="T98" s="28"/>
      <c r="U98" s="28"/>
      <c r="V98" s="28"/>
      <c r="W98" s="28"/>
      <c r="X98" s="28"/>
      <c r="Y98" s="28"/>
      <c r="Z98" s="28"/>
      <c r="AA98" s="28"/>
      <c r="AB98" s="28"/>
      <c r="AC98" s="28"/>
      <c r="AD98" s="28"/>
      <c r="AE98" s="28"/>
      <c r="AF98" s="28"/>
      <c r="AG98" s="28"/>
      <c r="AH98" s="28"/>
      <c r="AI98" s="28"/>
      <c r="AJ98" s="28"/>
      <c r="AK98" s="28"/>
      <c r="AL98" s="28"/>
      <c r="AM98" s="28"/>
      <c r="AN98" s="28"/>
      <c r="AO98" s="28"/>
      <c r="AP98" s="28"/>
      <c r="AQ98" s="28"/>
    </row>
    <row r="99" spans="1:43" s="53" customFormat="1">
      <c r="A99" s="4">
        <v>7</v>
      </c>
      <c r="B99" s="26" t="s">
        <v>432</v>
      </c>
      <c r="C99" s="12" t="s">
        <v>1184</v>
      </c>
      <c r="D99" s="5" t="s">
        <v>499</v>
      </c>
      <c r="E99" s="26"/>
      <c r="F99" s="26"/>
      <c r="G99" s="26"/>
      <c r="H99" s="26"/>
      <c r="I99" s="26"/>
      <c r="J99" s="90"/>
      <c r="K99" s="12"/>
      <c r="L99" s="152" t="str">
        <f t="shared" ca="1" si="3"/>
        <v>MRM_OUTDATE DATETIME   ,</v>
      </c>
      <c r="M99" s="28"/>
      <c r="N99" s="28"/>
      <c r="O99" s="28"/>
      <c r="P99" s="28"/>
      <c r="Q99" s="28"/>
      <c r="R99" s="28"/>
      <c r="S99" s="28"/>
      <c r="T99" s="28"/>
      <c r="U99" s="28"/>
      <c r="V99" s="28"/>
      <c r="W99" s="28"/>
      <c r="X99" s="28"/>
      <c r="Y99" s="28"/>
      <c r="Z99" s="28"/>
      <c r="AA99" s="28"/>
      <c r="AB99" s="28"/>
      <c r="AC99" s="28"/>
      <c r="AD99" s="28"/>
      <c r="AE99" s="28"/>
      <c r="AF99" s="28"/>
      <c r="AG99" s="28"/>
      <c r="AH99" s="28"/>
      <c r="AI99" s="28"/>
      <c r="AJ99" s="28"/>
      <c r="AK99" s="28"/>
      <c r="AL99" s="28"/>
      <c r="AM99" s="28"/>
      <c r="AN99" s="28"/>
      <c r="AO99" s="28"/>
      <c r="AP99" s="28"/>
      <c r="AQ99" s="28"/>
    </row>
    <row r="100" spans="1:43" s="91" customFormat="1">
      <c r="A100" s="4">
        <v>8</v>
      </c>
      <c r="B100" s="69" t="s">
        <v>42</v>
      </c>
      <c r="C100" s="12" t="s">
        <v>1185</v>
      </c>
      <c r="D100" s="69" t="s">
        <v>95</v>
      </c>
      <c r="E100" s="69">
        <v>20</v>
      </c>
      <c r="F100" s="69"/>
      <c r="G100" s="89"/>
      <c r="H100" s="89"/>
      <c r="I100" s="69"/>
      <c r="J100" s="93"/>
      <c r="K100" s="12"/>
      <c r="L100" s="152" t="str">
        <f t="shared" ca="1" si="3"/>
        <v>MRM_STATUS NVARCHAR(20)   ,</v>
      </c>
      <c r="M100" s="28"/>
      <c r="N100" s="28"/>
      <c r="O100" s="28"/>
      <c r="P100" s="28"/>
      <c r="Q100" s="28"/>
      <c r="R100" s="28"/>
      <c r="S100" s="28"/>
      <c r="T100" s="28"/>
      <c r="U100" s="28"/>
      <c r="V100" s="28"/>
      <c r="W100" s="28"/>
      <c r="X100" s="28"/>
      <c r="Y100" s="28"/>
      <c r="Z100" s="28"/>
      <c r="AA100" s="28"/>
      <c r="AB100" s="28"/>
      <c r="AC100" s="28"/>
      <c r="AD100" s="28"/>
      <c r="AE100" s="28"/>
      <c r="AF100" s="28"/>
      <c r="AG100" s="28"/>
      <c r="AH100" s="28"/>
      <c r="AI100" s="28"/>
      <c r="AJ100" s="28"/>
      <c r="AK100" s="28"/>
      <c r="AL100" s="28"/>
      <c r="AM100" s="28"/>
      <c r="AN100" s="28"/>
      <c r="AO100" s="28"/>
      <c r="AP100" s="28"/>
      <c r="AQ100" s="28"/>
    </row>
    <row r="101" spans="1:43" s="53" customFormat="1">
      <c r="A101" s="4">
        <v>9</v>
      </c>
      <c r="B101" s="12" t="s">
        <v>133</v>
      </c>
      <c r="C101" s="12" t="s">
        <v>1186</v>
      </c>
      <c r="D101" s="12" t="s">
        <v>998</v>
      </c>
      <c r="E101" s="12"/>
      <c r="F101" s="12"/>
      <c r="G101" s="92"/>
      <c r="H101" s="92"/>
      <c r="I101" s="12"/>
      <c r="J101" s="94"/>
      <c r="K101" s="12"/>
      <c r="L101" s="152" t="str">
        <f t="shared" ca="1" si="3"/>
        <v>MRM_REGISTOR INT   ,</v>
      </c>
      <c r="M101" s="28"/>
      <c r="N101" s="28"/>
      <c r="O101" s="28"/>
      <c r="P101" s="28"/>
      <c r="Q101" s="28"/>
      <c r="R101" s="28"/>
      <c r="S101" s="28"/>
      <c r="T101" s="28"/>
      <c r="U101" s="28"/>
      <c r="V101" s="28"/>
      <c r="W101" s="28"/>
      <c r="X101" s="28"/>
      <c r="Y101" s="28"/>
      <c r="Z101" s="28"/>
      <c r="AA101" s="28"/>
      <c r="AB101" s="28"/>
      <c r="AC101" s="28"/>
      <c r="AD101" s="28"/>
      <c r="AE101" s="28"/>
      <c r="AF101" s="28"/>
      <c r="AG101" s="28"/>
      <c r="AH101" s="28"/>
      <c r="AI101" s="28"/>
      <c r="AJ101" s="28"/>
      <c r="AK101" s="28"/>
      <c r="AL101" s="28"/>
      <c r="AM101" s="28"/>
      <c r="AN101" s="28"/>
      <c r="AO101" s="28"/>
      <c r="AP101" s="28"/>
      <c r="AQ101" s="28"/>
    </row>
    <row r="102" spans="1:43" s="53" customFormat="1">
      <c r="A102" s="4">
        <v>10</v>
      </c>
      <c r="B102" s="12" t="s">
        <v>134</v>
      </c>
      <c r="C102" s="12" t="s">
        <v>1187</v>
      </c>
      <c r="D102" s="12" t="s">
        <v>112</v>
      </c>
      <c r="E102" s="12"/>
      <c r="F102" s="12"/>
      <c r="G102" s="89" t="s">
        <v>235</v>
      </c>
      <c r="H102" s="89"/>
      <c r="I102" s="69"/>
      <c r="J102" s="69" t="s">
        <v>149</v>
      </c>
      <c r="K102" s="12"/>
      <c r="L102" s="152" t="str">
        <f t="shared" ca="1" si="3"/>
        <v xml:space="preserve">MRM_REGIST_DATE DATETIME   not null default GETDATE() </v>
      </c>
      <c r="M102" s="28"/>
      <c r="N102" s="28"/>
      <c r="O102" s="28"/>
      <c r="P102" s="28"/>
      <c r="Q102" s="28"/>
      <c r="R102" s="28"/>
      <c r="S102" s="28"/>
      <c r="T102" s="28"/>
      <c r="U102" s="28"/>
      <c r="V102" s="28"/>
      <c r="W102" s="28"/>
      <c r="X102" s="28"/>
      <c r="Y102" s="28"/>
      <c r="Z102" s="28"/>
      <c r="AA102" s="28"/>
      <c r="AB102" s="28"/>
      <c r="AC102" s="28"/>
      <c r="AD102" s="28"/>
      <c r="AE102" s="28"/>
      <c r="AF102" s="28"/>
      <c r="AG102" s="28"/>
      <c r="AH102" s="28"/>
      <c r="AI102" s="28"/>
      <c r="AJ102" s="28"/>
      <c r="AK102" s="28"/>
      <c r="AL102" s="28"/>
      <c r="AM102" s="28"/>
      <c r="AN102" s="28"/>
      <c r="AO102" s="28"/>
      <c r="AP102" s="28"/>
      <c r="AQ102" s="28"/>
    </row>
    <row r="103" spans="1:43">
      <c r="L103" t="str">
        <f ca="1">"PRIMARY KEY("&amp;IF(OFFSET(C93,0,3,1,1)="PK",C93&amp;IF(OFFSET(C93,1,3,1,1)="","",","),"")&amp;IF(OFFSET(C93,1,3,1,1)="PK",OFFSET(C93,1,0,1,1)&amp;IF(OFFSET(C93,1,0,1,1)="",",",""),"")&amp;"));"</f>
        <v>PRIMARY KEY(MRM_ID));</v>
      </c>
      <c r="M103" s="28"/>
      <c r="N103" s="28"/>
      <c r="O103" s="28"/>
      <c r="P103" s="28"/>
      <c r="Q103" s="28"/>
      <c r="R103" s="28"/>
      <c r="S103" s="28"/>
      <c r="T103" s="28"/>
      <c r="U103" s="28"/>
      <c r="V103" s="28"/>
      <c r="W103" s="28"/>
      <c r="X103" s="28"/>
      <c r="Y103" s="28"/>
      <c r="Z103" s="28"/>
      <c r="AA103" s="28"/>
      <c r="AB103" s="28"/>
      <c r="AC103" s="28"/>
      <c r="AD103" s="28"/>
      <c r="AE103" s="28"/>
      <c r="AF103" s="28"/>
      <c r="AG103" s="28"/>
      <c r="AH103" s="28"/>
      <c r="AI103" s="28"/>
      <c r="AJ103" s="28"/>
      <c r="AK103" s="28"/>
      <c r="AL103" s="28"/>
      <c r="AM103" s="28"/>
      <c r="AN103" s="28"/>
      <c r="AO103" s="28"/>
      <c r="AP103" s="28"/>
      <c r="AQ103" s="28"/>
    </row>
    <row r="104" spans="1:43">
      <c r="L104" s="28" t="s">
        <v>232</v>
      </c>
      <c r="M104" s="28"/>
      <c r="N104" s="28"/>
      <c r="O104" s="28"/>
      <c r="P104" s="28"/>
      <c r="Q104" s="28"/>
      <c r="R104" s="28"/>
      <c r="S104" s="28"/>
      <c r="T104" s="28"/>
      <c r="U104" s="28"/>
      <c r="V104" s="28"/>
      <c r="W104" s="28"/>
      <c r="X104" s="28"/>
      <c r="Y104" s="28"/>
      <c r="Z104" s="28"/>
      <c r="AA104" s="28"/>
      <c r="AB104" s="28"/>
      <c r="AC104" s="28"/>
      <c r="AD104" s="28"/>
      <c r="AE104" s="28"/>
      <c r="AF104" s="28"/>
      <c r="AG104" s="28"/>
      <c r="AH104" s="28"/>
      <c r="AI104" s="28"/>
      <c r="AJ104" s="28"/>
      <c r="AK104" s="28"/>
      <c r="AL104" s="28"/>
      <c r="AM104" s="28"/>
      <c r="AN104" s="28"/>
      <c r="AO104" s="28"/>
      <c r="AP104" s="28"/>
      <c r="AQ104" s="28"/>
    </row>
    <row r="105" spans="1:43">
      <c r="A105" s="539" t="s">
        <v>87</v>
      </c>
      <c r="B105" s="552"/>
      <c r="C105" s="557" t="s">
        <v>164</v>
      </c>
      <c r="D105" s="557"/>
      <c r="E105" s="558" t="s">
        <v>88</v>
      </c>
      <c r="F105" s="558"/>
      <c r="G105" s="185"/>
      <c r="H105" s="185"/>
      <c r="I105" s="185"/>
      <c r="J105" s="185"/>
      <c r="K105" s="559" t="s">
        <v>698</v>
      </c>
      <c r="L105" s="28" t="str">
        <f>"/*"&amp;C106&amp;"*/"</f>
        <v>/*日导入客户临时表*/</v>
      </c>
      <c r="M105" s="28"/>
      <c r="N105" s="28"/>
      <c r="O105" s="28"/>
      <c r="P105" s="28"/>
      <c r="Q105" s="28"/>
      <c r="R105" s="28"/>
      <c r="S105" s="28"/>
      <c r="T105" s="28"/>
      <c r="U105" s="28"/>
      <c r="V105" s="28"/>
      <c r="W105" s="28"/>
      <c r="X105" s="28"/>
      <c r="Y105" s="28"/>
      <c r="Z105" s="28"/>
      <c r="AA105" s="28"/>
      <c r="AB105" s="28"/>
      <c r="AC105" s="28"/>
      <c r="AD105" s="28"/>
      <c r="AE105" s="28"/>
      <c r="AF105" s="28"/>
      <c r="AG105" s="28"/>
      <c r="AH105" s="28"/>
      <c r="AI105" s="28"/>
      <c r="AJ105" s="28"/>
      <c r="AK105" s="28"/>
      <c r="AL105" s="28"/>
      <c r="AM105" s="28"/>
      <c r="AN105" s="28"/>
      <c r="AO105" s="28"/>
      <c r="AP105" s="28"/>
      <c r="AQ105" s="28"/>
    </row>
    <row r="106" spans="1:43">
      <c r="A106" s="539" t="s">
        <v>0</v>
      </c>
      <c r="B106" s="552"/>
      <c r="C106" s="557" t="s">
        <v>484</v>
      </c>
      <c r="D106" s="557"/>
      <c r="E106" s="558" t="s">
        <v>89</v>
      </c>
      <c r="F106" s="558"/>
      <c r="G106" s="185"/>
      <c r="H106" s="185"/>
      <c r="I106" s="185"/>
      <c r="J106" s="185"/>
      <c r="K106" s="559"/>
      <c r="L106" s="28" t="str">
        <f>"/*"&amp;C107&amp;"*/"</f>
        <v>/*记录参会客户的信息*/</v>
      </c>
      <c r="M106" s="28"/>
      <c r="N106" s="28"/>
      <c r="O106" s="28"/>
      <c r="P106" s="28"/>
      <c r="Q106" s="28"/>
      <c r="R106" s="28"/>
      <c r="S106" s="28"/>
      <c r="T106" s="28"/>
      <c r="U106" s="28"/>
      <c r="V106" s="28"/>
      <c r="W106" s="28"/>
      <c r="X106" s="28"/>
      <c r="Y106" s="28"/>
      <c r="Z106" s="28"/>
      <c r="AA106" s="28"/>
      <c r="AB106" s="28"/>
      <c r="AC106" s="28"/>
      <c r="AD106" s="28"/>
      <c r="AE106" s="28"/>
      <c r="AF106" s="28"/>
      <c r="AG106" s="28"/>
      <c r="AH106" s="28"/>
      <c r="AI106" s="28"/>
      <c r="AJ106" s="28"/>
      <c r="AK106" s="28"/>
      <c r="AL106" s="28"/>
      <c r="AM106" s="28"/>
      <c r="AN106" s="28"/>
      <c r="AO106" s="28"/>
      <c r="AP106" s="28"/>
      <c r="AQ106" s="28"/>
    </row>
    <row r="107" spans="1:43">
      <c r="A107" s="539" t="s">
        <v>1</v>
      </c>
      <c r="B107" s="552"/>
      <c r="C107" s="542" t="s">
        <v>419</v>
      </c>
      <c r="D107" s="542"/>
      <c r="E107" s="542"/>
      <c r="F107" s="542"/>
      <c r="G107" s="542"/>
      <c r="H107" s="542"/>
      <c r="I107" s="542"/>
      <c r="J107" s="542"/>
      <c r="K107" s="542"/>
      <c r="L107" s="41" t="str">
        <f>"if exists (select * from sysobjects where id = object_id(N'["&amp;K105&amp;"]') and OBJECTPROPERTY(id, N'IsUserTable')= 1)"</f>
        <v>if exists (select * from sysobjects where id = object_id(N'[LZ_MEETING_IMPCUSTOMER_TEMP]') and OBJECTPROPERTY(id, N'IsUserTable')= 1)</v>
      </c>
      <c r="M107" s="28"/>
      <c r="N107" s="28"/>
      <c r="O107" s="28"/>
      <c r="P107" s="28"/>
      <c r="Q107" s="28"/>
      <c r="R107" s="28"/>
      <c r="S107" s="28"/>
      <c r="T107" s="28"/>
      <c r="U107" s="28"/>
      <c r="V107" s="28"/>
      <c r="W107" s="28"/>
      <c r="X107" s="28"/>
      <c r="Y107" s="28"/>
      <c r="Z107" s="28"/>
      <c r="AA107" s="28"/>
      <c r="AB107" s="28"/>
      <c r="AC107" s="28"/>
      <c r="AD107" s="28"/>
      <c r="AE107" s="28"/>
      <c r="AF107" s="28"/>
      <c r="AG107" s="28"/>
      <c r="AH107" s="28"/>
      <c r="AI107" s="28"/>
      <c r="AJ107" s="28"/>
      <c r="AK107" s="28"/>
      <c r="AL107" s="28"/>
      <c r="AM107" s="28"/>
      <c r="AN107" s="28"/>
      <c r="AO107" s="28"/>
      <c r="AP107" s="28"/>
      <c r="AQ107" s="28"/>
    </row>
    <row r="108" spans="1:43">
      <c r="A108" s="74"/>
      <c r="B108" s="184"/>
      <c r="C108" s="182"/>
      <c r="D108" s="182"/>
      <c r="E108" s="182"/>
      <c r="F108" s="182"/>
      <c r="G108" s="182"/>
      <c r="H108" s="182"/>
      <c r="I108" s="182"/>
      <c r="J108" s="182"/>
      <c r="K108" s="182"/>
      <c r="L108" s="41" t="str">
        <f>"DROP TABLE "&amp;K105</f>
        <v>DROP TABLE LZ_MEETING_IMPCUSTOMER_TEMP</v>
      </c>
      <c r="M108" s="28"/>
      <c r="N108" s="28"/>
      <c r="O108" s="28"/>
      <c r="P108" s="28"/>
      <c r="Q108" s="28"/>
      <c r="R108" s="28"/>
      <c r="S108" s="28"/>
      <c r="T108" s="28"/>
      <c r="U108" s="28"/>
      <c r="V108" s="28"/>
      <c r="W108" s="28"/>
      <c r="X108" s="28"/>
      <c r="Y108" s="28"/>
      <c r="Z108" s="28"/>
      <c r="AA108" s="28"/>
      <c r="AB108" s="28"/>
      <c r="AC108" s="28"/>
      <c r="AD108" s="28"/>
      <c r="AE108" s="28"/>
      <c r="AF108" s="28"/>
      <c r="AG108" s="28"/>
      <c r="AH108" s="28"/>
      <c r="AI108" s="28"/>
      <c r="AJ108" s="28"/>
      <c r="AK108" s="28"/>
      <c r="AL108" s="28"/>
      <c r="AM108" s="28"/>
      <c r="AN108" s="28"/>
      <c r="AO108" s="28"/>
      <c r="AP108" s="28"/>
      <c r="AQ108" s="28"/>
    </row>
    <row r="109" spans="1:43">
      <c r="A109" s="1"/>
      <c r="B109" s="50"/>
      <c r="C109" s="1"/>
      <c r="D109" s="2"/>
      <c r="E109" s="1"/>
      <c r="F109" s="1"/>
      <c r="G109" s="1"/>
      <c r="H109" s="1"/>
      <c r="I109" s="1"/>
      <c r="J109" s="1"/>
      <c r="K109" s="1"/>
      <c r="L109" t="str">
        <f>"GO "</f>
        <v xml:space="preserve">GO </v>
      </c>
      <c r="M109" s="28"/>
      <c r="N109" s="28"/>
      <c r="O109" s="28"/>
      <c r="P109" s="28"/>
      <c r="Q109" s="28"/>
      <c r="R109" s="28"/>
      <c r="S109" s="28"/>
      <c r="T109" s="28"/>
      <c r="U109" s="28"/>
      <c r="V109" s="28"/>
      <c r="W109" s="28"/>
      <c r="X109" s="28"/>
      <c r="Y109" s="28"/>
      <c r="Z109" s="28"/>
      <c r="AA109" s="28"/>
      <c r="AB109" s="28"/>
      <c r="AC109" s="28"/>
      <c r="AD109" s="28"/>
      <c r="AE109" s="28"/>
      <c r="AF109" s="28"/>
      <c r="AG109" s="28"/>
      <c r="AH109" s="28"/>
      <c r="AI109" s="28"/>
      <c r="AJ109" s="28"/>
      <c r="AK109" s="28"/>
      <c r="AL109" s="28"/>
      <c r="AM109" s="28"/>
      <c r="AN109" s="28"/>
      <c r="AO109" s="28"/>
      <c r="AP109" s="28"/>
      <c r="AQ109" s="28"/>
    </row>
    <row r="110" spans="1:43">
      <c r="A110" s="3" t="s">
        <v>2</v>
      </c>
      <c r="B110" s="51" t="s">
        <v>90</v>
      </c>
      <c r="C110" s="3" t="s">
        <v>91</v>
      </c>
      <c r="D110" s="3" t="s">
        <v>3</v>
      </c>
      <c r="E110" s="3" t="s">
        <v>4</v>
      </c>
      <c r="F110" s="3" t="s">
        <v>97</v>
      </c>
      <c r="G110" s="3" t="s">
        <v>234</v>
      </c>
      <c r="H110" s="3" t="s">
        <v>297</v>
      </c>
      <c r="I110" s="3" t="s">
        <v>233</v>
      </c>
      <c r="J110" s="3" t="s">
        <v>92</v>
      </c>
      <c r="K110" s="3" t="s">
        <v>93</v>
      </c>
      <c r="L110" s="28" t="str">
        <f>"CREATE TABLE "&amp;K105&amp;"("</f>
        <v>CREATE TABLE LZ_MEETING_IMPCUSTOMER_TEMP(</v>
      </c>
      <c r="M110" s="28"/>
      <c r="N110" s="28"/>
      <c r="O110" s="28"/>
      <c r="P110" s="28"/>
      <c r="Q110" s="28"/>
      <c r="R110" s="28"/>
      <c r="S110" s="28"/>
      <c r="T110" s="28"/>
      <c r="U110" s="28"/>
      <c r="V110" s="28"/>
      <c r="W110" s="28"/>
      <c r="X110" s="28"/>
      <c r="Y110" s="28"/>
      <c r="Z110" s="28"/>
      <c r="AA110" s="28"/>
      <c r="AB110" s="28"/>
      <c r="AC110" s="28"/>
      <c r="AD110" s="28"/>
      <c r="AE110" s="28"/>
      <c r="AF110" s="28"/>
      <c r="AG110" s="28"/>
      <c r="AH110" s="28"/>
      <c r="AI110" s="28"/>
      <c r="AJ110" s="28"/>
      <c r="AK110" s="28"/>
      <c r="AL110" s="28"/>
      <c r="AM110" s="28"/>
      <c r="AN110" s="28"/>
      <c r="AO110" s="28"/>
      <c r="AP110" s="28"/>
      <c r="AQ110" s="28"/>
    </row>
    <row r="111" spans="1:43">
      <c r="A111" s="4">
        <v>1</v>
      </c>
      <c r="B111" s="52" t="s">
        <v>16</v>
      </c>
      <c r="C111" s="12" t="s">
        <v>702</v>
      </c>
      <c r="D111" s="12" t="s">
        <v>120</v>
      </c>
      <c r="E111" s="12"/>
      <c r="F111" s="166" t="s">
        <v>302</v>
      </c>
      <c r="G111" s="12"/>
      <c r="H111" s="12"/>
      <c r="I111" s="12" t="s">
        <v>236</v>
      </c>
      <c r="J111" s="12" t="s">
        <v>220</v>
      </c>
      <c r="K111" s="45" t="s">
        <v>621</v>
      </c>
      <c r="L111" s="28" t="str">
        <f t="shared" ref="L111:L126" ca="1" si="4">C111&amp;" "&amp;D111&amp;IF(OR(D111="DATETIME",D111="INT",D111="DATE",D111="TEXT"),E111,"("&amp;E111&amp;")")&amp;" "&amp;" "&amp;H111&amp;" "&amp;J111&amp;IF(G111&lt;&gt;""," default "&amp;G111&amp;" ","")&amp;IF(I111&lt;&gt;""," identity("&amp;I111&amp;") ","")&amp;IF(OFFSET(C111,1,0,1,1)="","",",")</f>
        <v>MCT_ID INT   NOT NULL identity(1,1) ,</v>
      </c>
      <c r="M111" s="28"/>
      <c r="N111" s="28"/>
      <c r="O111" s="28"/>
      <c r="P111" s="28"/>
      <c r="Q111" s="28"/>
      <c r="R111" s="28"/>
      <c r="S111" s="28"/>
      <c r="T111" s="28"/>
      <c r="U111" s="28"/>
      <c r="V111" s="28"/>
      <c r="W111" s="28"/>
      <c r="X111" s="28"/>
      <c r="Y111" s="28"/>
      <c r="Z111" s="28"/>
      <c r="AA111" s="28"/>
      <c r="AB111" s="28"/>
      <c r="AC111" s="28"/>
      <c r="AD111" s="28"/>
      <c r="AE111" s="28"/>
      <c r="AF111" s="28"/>
      <c r="AG111" s="28"/>
      <c r="AH111" s="28"/>
      <c r="AI111" s="28"/>
      <c r="AJ111" s="28"/>
      <c r="AK111" s="28"/>
      <c r="AL111" s="28"/>
      <c r="AM111" s="28"/>
      <c r="AN111" s="28"/>
      <c r="AO111" s="28"/>
      <c r="AP111" s="28"/>
      <c r="AQ111" s="28"/>
    </row>
    <row r="112" spans="1:43">
      <c r="A112" s="4">
        <v>2</v>
      </c>
      <c r="B112" s="52" t="s">
        <v>420</v>
      </c>
      <c r="C112" s="12" t="s">
        <v>575</v>
      </c>
      <c r="D112" s="12" t="s">
        <v>94</v>
      </c>
      <c r="E112" s="12">
        <v>200</v>
      </c>
      <c r="F112" s="12"/>
      <c r="G112" s="12"/>
      <c r="H112" s="12"/>
      <c r="I112" s="12"/>
      <c r="J112" s="12" t="s">
        <v>220</v>
      </c>
      <c r="K112" s="45" t="s">
        <v>470</v>
      </c>
      <c r="L112" s="28" t="str">
        <f t="shared" ca="1" si="4"/>
        <v>MCT_ENTERPRISE_NAME NVARCHAR(200)   NOT NULL,</v>
      </c>
      <c r="M112" s="28"/>
      <c r="N112" s="28"/>
      <c r="O112" s="28"/>
      <c r="P112" s="28"/>
      <c r="Q112" s="28"/>
      <c r="R112" s="28"/>
      <c r="S112" s="28"/>
      <c r="T112" s="28"/>
      <c r="U112" s="28"/>
      <c r="V112" s="28"/>
      <c r="W112" s="28"/>
      <c r="X112" s="28"/>
      <c r="Y112" s="28"/>
      <c r="Z112" s="28"/>
      <c r="AA112" s="28"/>
      <c r="AB112" s="28"/>
      <c r="AC112" s="28"/>
      <c r="AD112" s="28"/>
      <c r="AE112" s="28"/>
      <c r="AF112" s="28"/>
      <c r="AG112" s="28"/>
      <c r="AH112" s="28"/>
      <c r="AI112" s="28"/>
      <c r="AJ112" s="28"/>
      <c r="AK112" s="28"/>
      <c r="AL112" s="28"/>
      <c r="AM112" s="28"/>
      <c r="AN112" s="28"/>
      <c r="AO112" s="28"/>
      <c r="AP112" s="28"/>
      <c r="AQ112" s="28"/>
    </row>
    <row r="113" spans="1:43" s="63" customFormat="1" ht="13.5" customHeight="1">
      <c r="A113" s="4">
        <v>3</v>
      </c>
      <c r="B113" s="52" t="s">
        <v>407</v>
      </c>
      <c r="C113" s="12" t="s">
        <v>559</v>
      </c>
      <c r="D113" s="12" t="s">
        <v>566</v>
      </c>
      <c r="E113" s="12"/>
      <c r="F113" s="12"/>
      <c r="G113" s="12"/>
      <c r="H113" s="12"/>
      <c r="I113" s="12"/>
      <c r="J113" s="12" t="s">
        <v>220</v>
      </c>
      <c r="K113" s="45" t="s">
        <v>469</v>
      </c>
      <c r="L113" s="194" t="str">
        <f t="shared" ca="1" si="4"/>
        <v>MCT_MEETING_ID INT   NOT NULL,</v>
      </c>
      <c r="M113" s="28"/>
      <c r="N113" s="28"/>
      <c r="O113" s="28"/>
      <c r="P113" s="28"/>
      <c r="Q113" s="28"/>
      <c r="R113" s="28"/>
      <c r="S113" s="28"/>
      <c r="T113" s="28"/>
      <c r="U113" s="28"/>
      <c r="V113" s="28"/>
      <c r="W113" s="28"/>
      <c r="X113" s="28"/>
      <c r="Y113" s="28"/>
      <c r="Z113" s="28"/>
      <c r="AA113" s="28"/>
      <c r="AB113" s="28"/>
      <c r="AC113" s="28"/>
      <c r="AD113" s="28"/>
      <c r="AE113" s="28"/>
      <c r="AF113" s="28"/>
      <c r="AG113" s="28"/>
      <c r="AH113" s="28"/>
      <c r="AI113" s="28"/>
      <c r="AJ113" s="28"/>
      <c r="AK113" s="28"/>
      <c r="AL113" s="28"/>
      <c r="AM113" s="28"/>
      <c r="AN113" s="28"/>
      <c r="AO113" s="28"/>
      <c r="AP113" s="28"/>
      <c r="AQ113" s="28"/>
    </row>
    <row r="114" spans="1:43" s="63" customFormat="1">
      <c r="A114" s="4">
        <v>4</v>
      </c>
      <c r="B114" s="52" t="s">
        <v>1138</v>
      </c>
      <c r="C114" s="12" t="s">
        <v>560</v>
      </c>
      <c r="D114" s="12" t="s">
        <v>95</v>
      </c>
      <c r="E114" s="12">
        <v>20</v>
      </c>
      <c r="F114" s="12"/>
      <c r="G114" s="12"/>
      <c r="H114" s="12"/>
      <c r="I114" s="12"/>
      <c r="J114" s="12" t="s">
        <v>220</v>
      </c>
      <c r="K114" s="45" t="s">
        <v>471</v>
      </c>
      <c r="L114" s="194" t="str">
        <f t="shared" ca="1" si="4"/>
        <v>MCT_TEL NVARCHAR(20)   NOT NULL,</v>
      </c>
      <c r="M114" s="28"/>
      <c r="N114" s="28"/>
      <c r="O114" s="28"/>
      <c r="P114" s="28"/>
      <c r="Q114" s="28"/>
      <c r="R114" s="28"/>
      <c r="S114" s="28"/>
      <c r="T114" s="28"/>
      <c r="U114" s="28"/>
      <c r="V114" s="28"/>
      <c r="W114" s="28"/>
      <c r="X114" s="28"/>
      <c r="Y114" s="28"/>
      <c r="Z114" s="28"/>
      <c r="AA114" s="28"/>
      <c r="AB114" s="28"/>
      <c r="AC114" s="28"/>
      <c r="AD114" s="28"/>
      <c r="AE114" s="28"/>
      <c r="AF114" s="28"/>
      <c r="AG114" s="28"/>
      <c r="AH114" s="28"/>
      <c r="AI114" s="28"/>
      <c r="AJ114" s="28"/>
      <c r="AK114" s="28"/>
      <c r="AL114" s="28"/>
      <c r="AM114" s="28"/>
      <c r="AN114" s="28"/>
      <c r="AO114" s="28"/>
      <c r="AP114" s="28"/>
      <c r="AQ114" s="28"/>
    </row>
    <row r="115" spans="1:43" s="63" customFormat="1">
      <c r="A115" s="4">
        <v>5</v>
      </c>
      <c r="B115" s="52" t="s">
        <v>1139</v>
      </c>
      <c r="C115" s="12" t="s">
        <v>564</v>
      </c>
      <c r="D115" s="12" t="s">
        <v>511</v>
      </c>
      <c r="E115" s="12"/>
      <c r="F115" s="12"/>
      <c r="G115" s="12"/>
      <c r="H115" s="12"/>
      <c r="I115" s="12"/>
      <c r="J115" s="12" t="s">
        <v>220</v>
      </c>
      <c r="K115" s="45" t="s">
        <v>512</v>
      </c>
      <c r="L115" s="194" t="str">
        <f t="shared" ca="1" si="4"/>
        <v>MCT_TELINDEX INT   NOT NULL,</v>
      </c>
      <c r="M115" s="28"/>
      <c r="N115" s="28"/>
      <c r="O115" s="28"/>
      <c r="P115" s="28"/>
      <c r="Q115" s="28"/>
      <c r="R115" s="28"/>
      <c r="S115" s="28"/>
      <c r="T115" s="28"/>
      <c r="U115" s="28"/>
      <c r="V115" s="28"/>
      <c r="W115" s="28"/>
      <c r="X115" s="28"/>
      <c r="Y115" s="28"/>
      <c r="Z115" s="28"/>
      <c r="AA115" s="28"/>
      <c r="AB115" s="28"/>
      <c r="AC115" s="28"/>
      <c r="AD115" s="28"/>
      <c r="AE115" s="28"/>
      <c r="AF115" s="28"/>
      <c r="AG115" s="28"/>
      <c r="AH115" s="28"/>
      <c r="AI115" s="28"/>
      <c r="AJ115" s="28"/>
      <c r="AK115" s="28"/>
      <c r="AL115" s="28"/>
      <c r="AM115" s="28"/>
      <c r="AN115" s="28"/>
      <c r="AO115" s="28"/>
      <c r="AP115" s="28"/>
      <c r="AQ115" s="28"/>
    </row>
    <row r="116" spans="1:43" s="64" customFormat="1">
      <c r="A116" s="4">
        <v>6</v>
      </c>
      <c r="B116" s="52" t="s">
        <v>421</v>
      </c>
      <c r="C116" s="12" t="s">
        <v>574</v>
      </c>
      <c r="D116" s="12" t="s">
        <v>95</v>
      </c>
      <c r="E116" s="12">
        <v>40</v>
      </c>
      <c r="F116" s="12"/>
      <c r="G116" s="12"/>
      <c r="H116" s="12"/>
      <c r="I116" s="12"/>
      <c r="J116" s="12" t="s">
        <v>220</v>
      </c>
      <c r="K116" s="12" t="s">
        <v>472</v>
      </c>
      <c r="L116" s="194" t="str">
        <f t="shared" ca="1" si="4"/>
        <v>MCT_CONTACTS NVARCHAR(40)   NOT NULL,</v>
      </c>
      <c r="M116" s="28"/>
      <c r="N116" s="28"/>
      <c r="O116" s="28"/>
      <c r="P116" s="28"/>
      <c r="Q116" s="28"/>
      <c r="R116" s="28"/>
      <c r="S116" s="28"/>
      <c r="T116" s="28"/>
      <c r="U116" s="28"/>
      <c r="V116" s="28"/>
      <c r="W116" s="28"/>
      <c r="X116" s="28"/>
      <c r="Y116" s="28"/>
      <c r="Z116" s="28"/>
      <c r="AA116" s="28"/>
      <c r="AB116" s="28"/>
      <c r="AC116" s="28"/>
      <c r="AD116" s="28"/>
      <c r="AE116" s="28"/>
      <c r="AF116" s="28"/>
      <c r="AG116" s="28"/>
      <c r="AH116" s="28"/>
      <c r="AI116" s="28"/>
      <c r="AJ116" s="28"/>
      <c r="AK116" s="28"/>
      <c r="AL116" s="28"/>
      <c r="AM116" s="28"/>
      <c r="AN116" s="28"/>
      <c r="AO116" s="28"/>
      <c r="AP116" s="28"/>
      <c r="AQ116" s="28"/>
    </row>
    <row r="117" spans="1:43">
      <c r="A117" s="4">
        <v>7</v>
      </c>
      <c r="B117" s="52" t="s">
        <v>422</v>
      </c>
      <c r="C117" s="12" t="s">
        <v>699</v>
      </c>
      <c r="D117" s="12" t="s">
        <v>95</v>
      </c>
      <c r="E117" s="12">
        <v>40</v>
      </c>
      <c r="F117" s="12"/>
      <c r="G117" s="12"/>
      <c r="H117" s="12"/>
      <c r="I117" s="12"/>
      <c r="J117" s="12"/>
      <c r="K117" s="45"/>
      <c r="L117" s="194" t="str">
        <f t="shared" ca="1" si="4"/>
        <v>MCT_POST NVARCHAR(40)   ,</v>
      </c>
      <c r="M117" s="28"/>
      <c r="N117" s="28"/>
      <c r="O117" s="28"/>
      <c r="P117" s="28"/>
      <c r="Q117" s="28"/>
      <c r="R117" s="28"/>
      <c r="S117" s="28"/>
      <c r="T117" s="28"/>
      <c r="U117" s="28"/>
      <c r="V117" s="28"/>
      <c r="W117" s="28"/>
      <c r="X117" s="28"/>
      <c r="Y117" s="28"/>
      <c r="Z117" s="28"/>
      <c r="AA117" s="28"/>
      <c r="AB117" s="28"/>
      <c r="AC117" s="28"/>
      <c r="AD117" s="28"/>
      <c r="AE117" s="28"/>
      <c r="AF117" s="28"/>
      <c r="AG117" s="28"/>
      <c r="AH117" s="28"/>
      <c r="AI117" s="28"/>
      <c r="AJ117" s="28"/>
      <c r="AK117" s="28"/>
      <c r="AL117" s="28"/>
      <c r="AM117" s="28"/>
      <c r="AN117" s="28"/>
      <c r="AO117" s="28"/>
      <c r="AP117" s="28"/>
      <c r="AQ117" s="28"/>
    </row>
    <row r="118" spans="1:43">
      <c r="A118" s="4">
        <v>8</v>
      </c>
      <c r="B118" s="52" t="s">
        <v>423</v>
      </c>
      <c r="C118" s="12" t="s">
        <v>561</v>
      </c>
      <c r="D118" s="12" t="s">
        <v>453</v>
      </c>
      <c r="E118" s="99"/>
      <c r="F118" s="12"/>
      <c r="G118" s="12"/>
      <c r="H118" s="12"/>
      <c r="I118" s="12"/>
      <c r="J118" s="12" t="s">
        <v>220</v>
      </c>
      <c r="K118" s="12" t="s">
        <v>473</v>
      </c>
      <c r="L118" s="194" t="str">
        <f t="shared" ca="1" si="4"/>
        <v>MCT_IMPORT_ID INT   NOT NULL,</v>
      </c>
      <c r="M118" s="28"/>
      <c r="N118" s="28"/>
      <c r="O118" s="28"/>
      <c r="P118" s="28"/>
      <c r="Q118" s="28"/>
      <c r="R118" s="28"/>
      <c r="S118" s="28"/>
      <c r="T118" s="28"/>
      <c r="U118" s="28"/>
      <c r="V118" s="28"/>
      <c r="W118" s="28"/>
      <c r="X118" s="28"/>
      <c r="Y118" s="28"/>
      <c r="Z118" s="28"/>
      <c r="AA118" s="28"/>
      <c r="AB118" s="28"/>
      <c r="AC118" s="28"/>
      <c r="AD118" s="28"/>
      <c r="AE118" s="28"/>
      <c r="AF118" s="28"/>
      <c r="AG118" s="28"/>
      <c r="AH118" s="28"/>
      <c r="AI118" s="28"/>
      <c r="AJ118" s="28"/>
      <c r="AK118" s="28"/>
      <c r="AL118" s="28"/>
      <c r="AM118" s="28"/>
      <c r="AN118" s="28"/>
      <c r="AO118" s="28"/>
      <c r="AP118" s="28"/>
      <c r="AQ118" s="28"/>
    </row>
    <row r="119" spans="1:43" s="64" customFormat="1">
      <c r="A119" s="4">
        <v>9</v>
      </c>
      <c r="B119" s="52" t="s">
        <v>424</v>
      </c>
      <c r="C119" s="12" t="s">
        <v>705</v>
      </c>
      <c r="D119" s="12" t="s">
        <v>486</v>
      </c>
      <c r="E119" s="12"/>
      <c r="F119" s="12"/>
      <c r="G119" s="12"/>
      <c r="H119" s="12"/>
      <c r="I119" s="12"/>
      <c r="J119" s="12" t="s">
        <v>220</v>
      </c>
      <c r="K119" s="45" t="s">
        <v>474</v>
      </c>
      <c r="L119" s="194" t="str">
        <f t="shared" ca="1" si="4"/>
        <v>MCT_HOLDER_ID INT   NOT NULL,</v>
      </c>
      <c r="M119" s="28"/>
      <c r="N119" s="28"/>
      <c r="O119" s="28"/>
      <c r="P119" s="28"/>
      <c r="Q119" s="28"/>
      <c r="R119" s="28"/>
      <c r="S119" s="28"/>
      <c r="T119" s="28"/>
      <c r="U119" s="28"/>
      <c r="V119" s="28"/>
      <c r="W119" s="28"/>
      <c r="X119" s="28"/>
      <c r="Y119" s="28"/>
      <c r="Z119" s="28"/>
      <c r="AA119" s="28"/>
      <c r="AB119" s="28"/>
      <c r="AC119" s="28"/>
      <c r="AD119" s="28"/>
      <c r="AE119" s="28"/>
      <c r="AF119" s="28"/>
      <c r="AG119" s="28"/>
      <c r="AH119" s="28"/>
      <c r="AI119" s="28"/>
      <c r="AJ119" s="28"/>
      <c r="AK119" s="28"/>
      <c r="AL119" s="28"/>
      <c r="AM119" s="28"/>
      <c r="AN119" s="28"/>
      <c r="AO119" s="28"/>
      <c r="AP119" s="28"/>
      <c r="AQ119" s="28"/>
    </row>
    <row r="120" spans="1:43">
      <c r="A120" s="4">
        <v>10</v>
      </c>
      <c r="B120" s="52" t="s">
        <v>425</v>
      </c>
      <c r="C120" s="12" t="s">
        <v>562</v>
      </c>
      <c r="D120" s="12" t="s">
        <v>486</v>
      </c>
      <c r="E120" s="99"/>
      <c r="F120" s="12"/>
      <c r="G120" s="12"/>
      <c r="H120" s="12"/>
      <c r="I120" s="12"/>
      <c r="J120" s="12" t="s">
        <v>220</v>
      </c>
      <c r="K120" s="12"/>
      <c r="L120" s="194" t="str">
        <f t="shared" ca="1" si="4"/>
        <v>MCT_DEPARTMENT_ID INT   NOT NULL,</v>
      </c>
      <c r="M120" s="28"/>
      <c r="N120" s="28"/>
      <c r="O120" s="28"/>
      <c r="P120" s="28"/>
      <c r="Q120" s="28"/>
      <c r="R120" s="28"/>
      <c r="S120" s="28"/>
      <c r="T120" s="28"/>
      <c r="U120" s="28"/>
      <c r="V120" s="28"/>
      <c r="W120" s="28"/>
      <c r="X120" s="28"/>
      <c r="Y120" s="28"/>
      <c r="Z120" s="28"/>
      <c r="AA120" s="28"/>
      <c r="AB120" s="28"/>
      <c r="AC120" s="28"/>
      <c r="AD120" s="28"/>
      <c r="AE120" s="28"/>
      <c r="AF120" s="28"/>
      <c r="AG120" s="28"/>
      <c r="AH120" s="28"/>
      <c r="AI120" s="28"/>
      <c r="AJ120" s="28"/>
      <c r="AK120" s="28"/>
      <c r="AL120" s="28"/>
      <c r="AM120" s="28"/>
      <c r="AN120" s="28"/>
      <c r="AO120" s="28"/>
      <c r="AP120" s="28"/>
      <c r="AQ120" s="28"/>
    </row>
    <row r="121" spans="1:43" ht="24">
      <c r="A121" s="4">
        <v>11</v>
      </c>
      <c r="B121" s="75" t="s">
        <v>580</v>
      </c>
      <c r="C121" s="12" t="s">
        <v>626</v>
      </c>
      <c r="D121" s="12" t="s">
        <v>112</v>
      </c>
      <c r="E121" s="99"/>
      <c r="F121" s="12"/>
      <c r="G121" s="12"/>
      <c r="H121" s="12"/>
      <c r="I121" s="12"/>
      <c r="J121" s="12"/>
      <c r="K121" s="45" t="s">
        <v>563</v>
      </c>
      <c r="L121" s="194" t="str">
        <f t="shared" ca="1" si="4"/>
        <v>MCT_FINAL_TALK_TIME DATETIME   ,</v>
      </c>
      <c r="M121" s="28"/>
      <c r="N121" s="28"/>
      <c r="O121" s="28"/>
      <c r="P121" s="28"/>
      <c r="Q121" s="28"/>
      <c r="R121" s="28"/>
      <c r="S121" s="28"/>
      <c r="T121" s="28"/>
      <c r="U121" s="28"/>
      <c r="V121" s="28"/>
      <c r="W121" s="28"/>
      <c r="X121" s="28"/>
      <c r="Y121" s="28"/>
      <c r="Z121" s="28"/>
      <c r="AA121" s="28"/>
      <c r="AB121" s="28"/>
      <c r="AC121" s="28"/>
      <c r="AD121" s="28"/>
      <c r="AE121" s="28"/>
      <c r="AF121" s="28"/>
      <c r="AG121" s="28"/>
      <c r="AH121" s="28"/>
      <c r="AI121" s="28"/>
      <c r="AJ121" s="28"/>
      <c r="AK121" s="28"/>
      <c r="AL121" s="28"/>
      <c r="AM121" s="28"/>
      <c r="AN121" s="28"/>
      <c r="AO121" s="28"/>
      <c r="AP121" s="28"/>
      <c r="AQ121" s="28"/>
    </row>
    <row r="122" spans="1:43">
      <c r="A122" s="4">
        <v>12</v>
      </c>
      <c r="B122" s="75" t="s">
        <v>436</v>
      </c>
      <c r="C122" s="12" t="s">
        <v>706</v>
      </c>
      <c r="D122" s="12" t="s">
        <v>95</v>
      </c>
      <c r="E122" s="12">
        <v>40</v>
      </c>
      <c r="F122" s="12"/>
      <c r="G122" s="12"/>
      <c r="H122" s="12"/>
      <c r="I122" s="12"/>
      <c r="J122" s="12" t="s">
        <v>220</v>
      </c>
      <c r="K122" s="45" t="s">
        <v>1137</v>
      </c>
      <c r="L122" s="194" t="str">
        <f t="shared" ca="1" si="4"/>
        <v>MCT_STATUS NVARCHAR(40)   NOT NULL,</v>
      </c>
      <c r="M122" s="28"/>
      <c r="N122" s="28"/>
      <c r="O122" s="28"/>
      <c r="P122" s="28"/>
      <c r="Q122" s="28"/>
      <c r="R122" s="28"/>
      <c r="S122" s="28"/>
      <c r="T122" s="28"/>
      <c r="U122" s="28"/>
      <c r="V122" s="28"/>
      <c r="W122" s="28"/>
      <c r="X122" s="28"/>
      <c r="Y122" s="28"/>
      <c r="Z122" s="28"/>
      <c r="AA122" s="28"/>
      <c r="AB122" s="28"/>
      <c r="AC122" s="28"/>
      <c r="AD122" s="28"/>
      <c r="AE122" s="28"/>
      <c r="AF122" s="28"/>
      <c r="AG122" s="28"/>
      <c r="AH122" s="28"/>
      <c r="AI122" s="28"/>
      <c r="AJ122" s="28"/>
      <c r="AK122" s="28"/>
      <c r="AL122" s="28"/>
      <c r="AM122" s="28"/>
      <c r="AN122" s="28"/>
      <c r="AO122" s="28"/>
      <c r="AP122" s="28"/>
      <c r="AQ122" s="28"/>
    </row>
    <row r="123" spans="1:43">
      <c r="A123" s="4">
        <v>13</v>
      </c>
      <c r="B123" s="67" t="s">
        <v>125</v>
      </c>
      <c r="C123" s="12" t="s">
        <v>573</v>
      </c>
      <c r="D123" s="12" t="s">
        <v>95</v>
      </c>
      <c r="E123" s="12">
        <v>400</v>
      </c>
      <c r="F123" s="12"/>
      <c r="G123" s="12"/>
      <c r="H123" s="12"/>
      <c r="I123" s="12"/>
      <c r="J123" s="12"/>
      <c r="K123" s="12"/>
      <c r="L123" s="194" t="str">
        <f t="shared" ca="1" si="4"/>
        <v>MCT_REMARK NVARCHAR(400)   ,</v>
      </c>
      <c r="M123" s="28"/>
      <c r="N123" s="28"/>
      <c r="O123" s="28"/>
      <c r="P123" s="28"/>
      <c r="Q123" s="28"/>
      <c r="R123" s="28"/>
      <c r="S123" s="28"/>
      <c r="T123" s="28"/>
      <c r="U123" s="28"/>
      <c r="V123" s="28"/>
      <c r="W123" s="28"/>
      <c r="X123" s="28"/>
      <c r="Y123" s="28"/>
      <c r="Z123" s="28"/>
      <c r="AA123" s="28"/>
      <c r="AB123" s="28"/>
      <c r="AC123" s="28"/>
      <c r="AD123" s="28"/>
      <c r="AE123" s="28"/>
      <c r="AF123" s="28"/>
      <c r="AG123" s="28"/>
      <c r="AH123" s="28"/>
      <c r="AI123" s="28"/>
      <c r="AJ123" s="28"/>
      <c r="AK123" s="28"/>
      <c r="AL123" s="28"/>
      <c r="AM123" s="28"/>
      <c r="AN123" s="28"/>
      <c r="AO123" s="28"/>
      <c r="AP123" s="28"/>
      <c r="AQ123" s="28"/>
    </row>
    <row r="124" spans="1:43">
      <c r="A124" s="186">
        <v>14</v>
      </c>
      <c r="B124" s="75" t="s">
        <v>510</v>
      </c>
      <c r="C124" s="12" t="s">
        <v>579</v>
      </c>
      <c r="D124" s="12" t="s">
        <v>95</v>
      </c>
      <c r="E124" s="12">
        <v>20</v>
      </c>
      <c r="F124" s="12"/>
      <c r="G124" s="12"/>
      <c r="H124" s="12"/>
      <c r="I124" s="12"/>
      <c r="J124" s="12" t="s">
        <v>220</v>
      </c>
      <c r="K124" s="45" t="s">
        <v>578</v>
      </c>
      <c r="L124" s="194" t="str">
        <f t="shared" ca="1" si="4"/>
        <v>MCT_ISDISTRIBUTE NVARCHAR(20)   NOT NULL,</v>
      </c>
      <c r="M124" s="28"/>
      <c r="N124" s="28"/>
      <c r="O124" s="28"/>
      <c r="P124" s="28"/>
      <c r="Q124" s="28"/>
      <c r="R124" s="28"/>
      <c r="S124" s="28"/>
      <c r="T124" s="28"/>
      <c r="U124" s="28"/>
      <c r="V124" s="28"/>
      <c r="W124" s="28"/>
      <c r="X124" s="28"/>
      <c r="Y124" s="28"/>
      <c r="Z124" s="28"/>
      <c r="AA124" s="28"/>
      <c r="AB124" s="28"/>
      <c r="AC124" s="28"/>
      <c r="AD124" s="28"/>
      <c r="AE124" s="28"/>
      <c r="AF124" s="28"/>
      <c r="AG124" s="28"/>
      <c r="AH124" s="28"/>
      <c r="AI124" s="28"/>
      <c r="AJ124" s="28"/>
      <c r="AK124" s="28"/>
      <c r="AL124" s="28"/>
      <c r="AM124" s="28"/>
      <c r="AN124" s="28"/>
      <c r="AO124" s="28"/>
      <c r="AP124" s="28"/>
      <c r="AQ124" s="28"/>
    </row>
    <row r="125" spans="1:43">
      <c r="A125" s="4">
        <v>15</v>
      </c>
      <c r="B125" s="94" t="s">
        <v>133</v>
      </c>
      <c r="C125" s="12" t="s">
        <v>479</v>
      </c>
      <c r="D125" s="12" t="s">
        <v>114</v>
      </c>
      <c r="E125" s="12">
        <v>40</v>
      </c>
      <c r="F125" s="12"/>
      <c r="G125" s="12"/>
      <c r="H125" s="12"/>
      <c r="I125" s="12"/>
      <c r="J125" s="12" t="s">
        <v>220</v>
      </c>
      <c r="K125" s="12" t="s">
        <v>701</v>
      </c>
      <c r="L125" s="194" t="str">
        <f t="shared" ca="1" si="4"/>
        <v>MCT_REGISTOR NVARCHAR(40)   NOT NULL,</v>
      </c>
      <c r="M125" s="28"/>
      <c r="N125" s="28"/>
      <c r="O125" s="28"/>
      <c r="P125" s="28"/>
      <c r="Q125" s="28"/>
      <c r="R125" s="28"/>
      <c r="S125" s="28"/>
      <c r="T125" s="28"/>
      <c r="U125" s="28"/>
      <c r="V125" s="28"/>
      <c r="W125" s="28"/>
      <c r="X125" s="28"/>
      <c r="Y125" s="28"/>
      <c r="Z125" s="28"/>
      <c r="AA125" s="28"/>
      <c r="AB125" s="28"/>
      <c r="AC125" s="28"/>
      <c r="AD125" s="28"/>
      <c r="AE125" s="28"/>
      <c r="AF125" s="28"/>
      <c r="AG125" s="28"/>
      <c r="AH125" s="28"/>
      <c r="AI125" s="28"/>
      <c r="AJ125" s="28"/>
      <c r="AK125" s="28"/>
      <c r="AL125" s="28"/>
      <c r="AM125" s="28"/>
      <c r="AN125" s="28"/>
      <c r="AO125" s="28"/>
      <c r="AP125" s="28"/>
      <c r="AQ125" s="28"/>
    </row>
    <row r="126" spans="1:43">
      <c r="A126" s="4">
        <v>16</v>
      </c>
      <c r="B126" s="94" t="s">
        <v>134</v>
      </c>
      <c r="C126" s="12" t="s">
        <v>700</v>
      </c>
      <c r="D126" s="12" t="s">
        <v>112</v>
      </c>
      <c r="E126" s="12"/>
      <c r="F126" s="12"/>
      <c r="G126" s="92" t="s">
        <v>235</v>
      </c>
      <c r="H126" s="92"/>
      <c r="I126" s="12"/>
      <c r="J126" s="12" t="s">
        <v>220</v>
      </c>
      <c r="K126" s="12" t="s">
        <v>480</v>
      </c>
      <c r="L126" s="194" t="str">
        <f t="shared" ca="1" si="4"/>
        <v xml:space="preserve">MCT_REGIST_DATE DATETIME   NOT NULL default GETDATE() </v>
      </c>
      <c r="M126" s="28"/>
      <c r="N126" s="28"/>
      <c r="O126" s="28"/>
      <c r="P126" s="28"/>
      <c r="Q126" s="28"/>
      <c r="R126" s="28"/>
      <c r="S126" s="28"/>
      <c r="T126" s="28"/>
      <c r="U126" s="28"/>
      <c r="V126" s="28"/>
      <c r="W126" s="28"/>
      <c r="X126" s="28"/>
      <c r="Y126" s="28"/>
      <c r="Z126" s="28"/>
      <c r="AA126" s="28"/>
      <c r="AB126" s="28"/>
      <c r="AC126" s="28"/>
      <c r="AD126" s="28"/>
      <c r="AE126" s="28"/>
      <c r="AF126" s="28"/>
      <c r="AG126" s="28"/>
      <c r="AH126" s="28"/>
      <c r="AI126" s="28"/>
      <c r="AJ126" s="28"/>
      <c r="AK126" s="28"/>
      <c r="AL126" s="28"/>
      <c r="AM126" s="28"/>
      <c r="AN126" s="28"/>
      <c r="AO126" s="28"/>
      <c r="AP126" s="28"/>
      <c r="AQ126" s="28"/>
    </row>
    <row r="127" spans="1:43">
      <c r="A127" s="187"/>
      <c r="B127" s="187"/>
      <c r="D127" s="187"/>
      <c r="E127" s="187"/>
      <c r="F127" s="187"/>
      <c r="G127" s="187"/>
      <c r="H127" s="187"/>
      <c r="I127" s="187"/>
      <c r="J127" s="187"/>
      <c r="K127" s="189"/>
      <c r="L127" s="192" t="str">
        <f ca="1">"PRIMARY KEY("&amp;IF(OFFSET(C111,0,3,1,1)="PK",C111&amp;IF(OFFSET(C111,1,3,1,1)="","",","),"")&amp;IF(OFFSET(C111,1,3,1,1)="PK",OFFSET(C111,1,0,1,1)&amp;IF(OFFSET(C111,1,0,1,1)="",",",""),"")&amp;"));"</f>
        <v>PRIMARY KEY(MCT_ID));</v>
      </c>
      <c r="M127" s="28"/>
      <c r="N127" s="28"/>
      <c r="O127" s="28"/>
      <c r="P127" s="28"/>
      <c r="Q127" s="28"/>
      <c r="R127" s="28"/>
      <c r="S127" s="28"/>
      <c r="T127" s="28"/>
      <c r="U127" s="28"/>
      <c r="V127" s="28"/>
      <c r="W127" s="28"/>
      <c r="X127" s="28"/>
      <c r="Y127" s="28"/>
      <c r="Z127" s="28"/>
      <c r="AA127" s="28"/>
      <c r="AB127" s="28"/>
      <c r="AC127" s="28"/>
      <c r="AD127" s="28"/>
      <c r="AE127" s="28"/>
      <c r="AF127" s="28"/>
      <c r="AG127" s="28"/>
      <c r="AH127" s="28"/>
      <c r="AI127" s="28"/>
      <c r="AJ127" s="28"/>
      <c r="AK127" s="28"/>
      <c r="AL127" s="28"/>
      <c r="AM127" s="28"/>
      <c r="AN127" s="28"/>
      <c r="AO127" s="28"/>
      <c r="AP127" s="28"/>
      <c r="AQ127" s="28"/>
    </row>
    <row r="128" spans="1:43">
      <c r="A128" s="188"/>
      <c r="B128" s="188"/>
      <c r="C128" s="188"/>
      <c r="D128" s="188"/>
      <c r="E128" s="188"/>
      <c r="F128" s="188"/>
      <c r="G128" s="188"/>
      <c r="H128" s="188"/>
      <c r="I128" s="188"/>
      <c r="J128" s="188"/>
      <c r="K128" s="190"/>
      <c r="L128" s="192" t="s">
        <v>232</v>
      </c>
      <c r="M128" s="28"/>
      <c r="N128" s="28"/>
      <c r="O128" s="28"/>
      <c r="P128" s="28"/>
      <c r="Q128" s="28"/>
      <c r="R128" s="28"/>
      <c r="S128" s="28"/>
      <c r="T128" s="28"/>
      <c r="U128" s="28"/>
      <c r="V128" s="28"/>
      <c r="W128" s="28"/>
      <c r="X128" s="28"/>
      <c r="Y128" s="28"/>
      <c r="Z128" s="28"/>
      <c r="AA128" s="28"/>
      <c r="AB128" s="28"/>
      <c r="AC128" s="28"/>
      <c r="AD128" s="28"/>
      <c r="AE128" s="28"/>
      <c r="AF128" s="28"/>
      <c r="AG128" s="28"/>
      <c r="AH128" s="28"/>
      <c r="AI128" s="28"/>
      <c r="AJ128" s="28"/>
      <c r="AK128" s="28"/>
      <c r="AL128" s="28"/>
      <c r="AM128" s="28"/>
      <c r="AN128" s="28"/>
      <c r="AO128" s="28"/>
      <c r="AP128" s="28"/>
      <c r="AQ128" s="28"/>
    </row>
    <row r="129" spans="1:43">
      <c r="A129" s="558" t="s">
        <v>87</v>
      </c>
      <c r="B129" s="558"/>
      <c r="C129" s="557" t="s">
        <v>478</v>
      </c>
      <c r="D129" s="557"/>
      <c r="E129" s="558" t="s">
        <v>88</v>
      </c>
      <c r="F129" s="558"/>
      <c r="G129" s="185"/>
      <c r="H129" s="185"/>
      <c r="I129" s="185"/>
      <c r="J129" s="185"/>
      <c r="K129" s="575" t="s">
        <v>624</v>
      </c>
      <c r="L129" s="191" t="str">
        <f>"/*"&amp;C130&amp;"*/"</f>
        <v>/*客户日累计呼叫记录*/</v>
      </c>
      <c r="M129" s="28"/>
      <c r="N129" s="28"/>
      <c r="O129" s="28"/>
      <c r="P129" s="28"/>
      <c r="Q129" s="28"/>
      <c r="R129" s="28"/>
      <c r="S129" s="28"/>
      <c r="T129" s="28"/>
      <c r="U129" s="28"/>
      <c r="V129" s="28"/>
      <c r="W129" s="28"/>
      <c r="X129" s="28"/>
      <c r="Y129" s="28"/>
      <c r="Z129" s="28"/>
      <c r="AA129" s="28"/>
      <c r="AB129" s="28"/>
      <c r="AC129" s="28"/>
      <c r="AD129" s="28"/>
      <c r="AE129" s="28"/>
      <c r="AF129" s="28"/>
      <c r="AG129" s="28"/>
      <c r="AH129" s="28"/>
      <c r="AI129" s="28"/>
      <c r="AJ129" s="28"/>
      <c r="AK129" s="28"/>
      <c r="AL129" s="28"/>
      <c r="AM129" s="28"/>
      <c r="AN129" s="28"/>
      <c r="AO129" s="28"/>
      <c r="AP129" s="28"/>
      <c r="AQ129" s="28"/>
    </row>
    <row r="130" spans="1:43">
      <c r="A130" s="558" t="s">
        <v>0</v>
      </c>
      <c r="B130" s="558"/>
      <c r="C130" s="557" t="s">
        <v>437</v>
      </c>
      <c r="D130" s="557"/>
      <c r="E130" s="558" t="s">
        <v>89</v>
      </c>
      <c r="F130" s="558"/>
      <c r="G130" s="185"/>
      <c r="H130" s="185"/>
      <c r="I130" s="185"/>
      <c r="J130" s="185"/>
      <c r="K130" s="575"/>
      <c r="L130" s="191" t="str">
        <f>"/*"&amp;C131&amp;"*/"</f>
        <v>/*记录客户每天呼叫的次数，防止频繁拨打电话*/</v>
      </c>
      <c r="M130" s="28"/>
      <c r="N130" s="28"/>
      <c r="O130" s="28"/>
      <c r="P130" s="28"/>
      <c r="Q130" s="28"/>
      <c r="R130" s="28"/>
      <c r="S130" s="28"/>
      <c r="T130" s="28"/>
      <c r="U130" s="28"/>
      <c r="V130" s="28"/>
      <c r="W130" s="28"/>
      <c r="X130" s="28"/>
      <c r="Y130" s="28"/>
      <c r="Z130" s="28"/>
      <c r="AA130" s="28"/>
      <c r="AB130" s="28"/>
      <c r="AC130" s="28"/>
      <c r="AD130" s="28"/>
      <c r="AE130" s="28"/>
      <c r="AF130" s="28"/>
      <c r="AG130" s="28"/>
      <c r="AH130" s="28"/>
      <c r="AI130" s="28"/>
      <c r="AJ130" s="28"/>
      <c r="AK130" s="28"/>
      <c r="AL130" s="28"/>
      <c r="AM130" s="28"/>
      <c r="AN130" s="28"/>
      <c r="AO130" s="28"/>
      <c r="AP130" s="28"/>
      <c r="AQ130" s="28"/>
    </row>
    <row r="131" spans="1:43">
      <c r="A131" s="558" t="s">
        <v>1</v>
      </c>
      <c r="B131" s="558"/>
      <c r="C131" s="542" t="s">
        <v>438</v>
      </c>
      <c r="D131" s="542"/>
      <c r="E131" s="542"/>
      <c r="F131" s="542"/>
      <c r="G131" s="542"/>
      <c r="H131" s="542"/>
      <c r="I131" s="542"/>
      <c r="J131" s="542"/>
      <c r="K131" s="546"/>
      <c r="L131" s="193" t="str">
        <f>"if exists (select * from sysobjects where id = object_id(N'["&amp;K129&amp;"]') and OBJECTPROPERTY(id, N'IsUserTable')= 1)"</f>
        <v>if exists (select * from sysobjects where id = object_id(N'[LZ_DAILY_TOTAL_CALLS]') and OBJECTPROPERTY(id, N'IsUserTable')= 1)</v>
      </c>
      <c r="M131" s="28"/>
      <c r="N131" s="28"/>
      <c r="O131" s="28"/>
      <c r="P131" s="28"/>
      <c r="Q131" s="28"/>
      <c r="R131" s="28"/>
      <c r="S131" s="28"/>
      <c r="T131" s="28"/>
      <c r="U131" s="28"/>
      <c r="V131" s="28"/>
      <c r="W131" s="28"/>
      <c r="X131" s="28"/>
      <c r="Y131" s="28"/>
      <c r="Z131" s="28"/>
      <c r="AA131" s="28"/>
      <c r="AB131" s="28"/>
      <c r="AC131" s="28"/>
      <c r="AD131" s="28"/>
      <c r="AE131" s="28"/>
      <c r="AF131" s="28"/>
      <c r="AG131" s="28"/>
      <c r="AH131" s="28"/>
      <c r="AI131" s="28"/>
      <c r="AJ131" s="28"/>
      <c r="AK131" s="28"/>
      <c r="AL131" s="28"/>
      <c r="AM131" s="28"/>
      <c r="AN131" s="28"/>
      <c r="AO131" s="28"/>
      <c r="AP131" s="28"/>
      <c r="AQ131" s="28"/>
    </row>
    <row r="132" spans="1:43">
      <c r="A132" s="185"/>
      <c r="B132" s="185"/>
      <c r="C132" s="182"/>
      <c r="D132" s="182"/>
      <c r="E132" s="182"/>
      <c r="F132" s="182"/>
      <c r="G132" s="182"/>
      <c r="H132" s="182"/>
      <c r="I132" s="182"/>
      <c r="J132" s="182"/>
      <c r="K132" s="183"/>
      <c r="L132" s="193" t="str">
        <f>"DROP TABLE "&amp;K129</f>
        <v>DROP TABLE LZ_DAILY_TOTAL_CALLS</v>
      </c>
      <c r="M132" s="28"/>
      <c r="N132" s="28"/>
      <c r="O132" s="28"/>
      <c r="P132" s="28"/>
      <c r="Q132" s="28"/>
      <c r="R132" s="28"/>
      <c r="S132" s="28"/>
      <c r="T132" s="28"/>
      <c r="U132" s="28"/>
      <c r="V132" s="28"/>
      <c r="W132" s="28"/>
      <c r="X132" s="28"/>
      <c r="Y132" s="28"/>
      <c r="Z132" s="28"/>
      <c r="AA132" s="28"/>
      <c r="AB132" s="28"/>
      <c r="AC132" s="28"/>
      <c r="AD132" s="28"/>
      <c r="AE132" s="28"/>
      <c r="AF132" s="28"/>
      <c r="AG132" s="28"/>
      <c r="AH132" s="28"/>
      <c r="AI132" s="28"/>
      <c r="AJ132" s="28"/>
      <c r="AK132" s="28"/>
      <c r="AL132" s="28"/>
      <c r="AM132" s="28"/>
      <c r="AN132" s="28"/>
      <c r="AO132" s="28"/>
      <c r="AP132" s="28"/>
      <c r="AQ132" s="28"/>
    </row>
    <row r="133" spans="1:43">
      <c r="A133" s="1"/>
      <c r="B133" s="1"/>
      <c r="C133" s="1"/>
      <c r="D133" s="2"/>
      <c r="E133" s="1"/>
      <c r="F133" s="1"/>
      <c r="G133" s="1"/>
      <c r="H133" s="1"/>
      <c r="I133" s="1"/>
      <c r="J133" s="1"/>
      <c r="K133" s="50"/>
      <c r="L133" s="192" t="str">
        <f>"GO "</f>
        <v xml:space="preserve">GO </v>
      </c>
      <c r="M133" s="28"/>
      <c r="N133" s="28"/>
      <c r="O133" s="28"/>
      <c r="P133" s="28"/>
      <c r="Q133" s="28"/>
      <c r="R133" s="28"/>
      <c r="S133" s="28"/>
      <c r="T133" s="28"/>
      <c r="U133" s="28"/>
      <c r="V133" s="28"/>
      <c r="W133" s="28"/>
      <c r="X133" s="28"/>
      <c r="Y133" s="28"/>
      <c r="Z133" s="28"/>
      <c r="AA133" s="28"/>
      <c r="AB133" s="28"/>
      <c r="AC133" s="28"/>
      <c r="AD133" s="28"/>
      <c r="AE133" s="28"/>
      <c r="AF133" s="28"/>
      <c r="AG133" s="28"/>
      <c r="AH133" s="28"/>
      <c r="AI133" s="28"/>
      <c r="AJ133" s="28"/>
      <c r="AK133" s="28"/>
      <c r="AL133" s="28"/>
      <c r="AM133" s="28"/>
      <c r="AN133" s="28"/>
      <c r="AO133" s="28"/>
      <c r="AP133" s="28"/>
      <c r="AQ133" s="28"/>
    </row>
    <row r="134" spans="1:43">
      <c r="A134" s="3" t="s">
        <v>2</v>
      </c>
      <c r="B134" s="3" t="s">
        <v>90</v>
      </c>
      <c r="C134" s="3" t="s">
        <v>91</v>
      </c>
      <c r="D134" s="3" t="s">
        <v>3</v>
      </c>
      <c r="E134" s="3" t="s">
        <v>4</v>
      </c>
      <c r="F134" s="3" t="s">
        <v>97</v>
      </c>
      <c r="G134" s="3" t="s">
        <v>234</v>
      </c>
      <c r="H134" s="3" t="s">
        <v>297</v>
      </c>
      <c r="I134" s="3" t="s">
        <v>233</v>
      </c>
      <c r="J134" s="3" t="s">
        <v>92</v>
      </c>
      <c r="K134" s="51" t="s">
        <v>93</v>
      </c>
      <c r="L134" s="191" t="str">
        <f>"CREATE TABLE "&amp;K129&amp;"("</f>
        <v>CREATE TABLE LZ_DAILY_TOTAL_CALLS(</v>
      </c>
      <c r="M134" s="28"/>
      <c r="N134" s="28"/>
      <c r="O134" s="28"/>
      <c r="P134" s="28"/>
      <c r="Q134" s="28"/>
      <c r="R134" s="28"/>
      <c r="S134" s="28"/>
      <c r="T134" s="28"/>
      <c r="U134" s="28"/>
      <c r="V134" s="28"/>
      <c r="W134" s="28"/>
      <c r="X134" s="28"/>
      <c r="Y134" s="28"/>
      <c r="Z134" s="28"/>
      <c r="AA134" s="28"/>
      <c r="AB134" s="28"/>
      <c r="AC134" s="28"/>
      <c r="AD134" s="28"/>
      <c r="AE134" s="28"/>
      <c r="AF134" s="28"/>
      <c r="AG134" s="28"/>
      <c r="AH134" s="28"/>
      <c r="AI134" s="28"/>
      <c r="AJ134" s="28"/>
      <c r="AK134" s="28"/>
      <c r="AL134" s="28"/>
      <c r="AM134" s="28"/>
      <c r="AN134" s="28"/>
      <c r="AO134" s="28"/>
      <c r="AP134" s="28"/>
      <c r="AQ134" s="28"/>
    </row>
    <row r="135" spans="1:43" ht="14.25" customHeight="1">
      <c r="A135" s="4">
        <v>1</v>
      </c>
      <c r="B135" s="5" t="s">
        <v>350</v>
      </c>
      <c r="C135" s="5" t="s">
        <v>620</v>
      </c>
      <c r="D135" s="5" t="s">
        <v>120</v>
      </c>
      <c r="E135" s="5"/>
      <c r="F135" s="7" t="s">
        <v>101</v>
      </c>
      <c r="G135" s="5"/>
      <c r="H135" s="5"/>
      <c r="I135" s="26" t="s">
        <v>236</v>
      </c>
      <c r="J135" s="5" t="s">
        <v>220</v>
      </c>
      <c r="K135" s="34" t="s">
        <v>463</v>
      </c>
      <c r="L135" s="28" t="str">
        <f t="shared" ref="L135:L142" ca="1" si="5">C135&amp;" "&amp;D135&amp;IF(OR(D135="DATETIME",D135="INT",D135="DATE",D135="TEXT"),E135,"("&amp;E135&amp;")")&amp;" "&amp;" "&amp;H135&amp;" "&amp;J135&amp;IF(G135&lt;&gt;""," default "&amp;G135&amp;" ","")&amp;IF(I135&lt;&gt;""," identity("&amp;I135&amp;") ","")&amp;IF(OFFSET(C135,1,0,1,1)="","",",")</f>
        <v>DTC_ID INT   NOT NULL identity(1,1) ,</v>
      </c>
      <c r="M135" s="28"/>
      <c r="N135" s="28"/>
      <c r="O135" s="28"/>
      <c r="P135" s="28"/>
      <c r="Q135" s="28"/>
      <c r="R135" s="28"/>
      <c r="S135" s="28"/>
      <c r="T135" s="28"/>
      <c r="U135" s="28"/>
      <c r="V135" s="28"/>
      <c r="W135" s="28"/>
      <c r="X135" s="28"/>
      <c r="Y135" s="28"/>
      <c r="Z135" s="28"/>
      <c r="AA135" s="28"/>
      <c r="AB135" s="28"/>
      <c r="AC135" s="28"/>
      <c r="AD135" s="28"/>
      <c r="AE135" s="28"/>
      <c r="AF135" s="28"/>
      <c r="AG135" s="28"/>
      <c r="AH135" s="28"/>
      <c r="AI135" s="28"/>
      <c r="AJ135" s="28"/>
      <c r="AK135" s="28"/>
      <c r="AL135" s="28"/>
      <c r="AM135" s="28"/>
      <c r="AN135" s="28"/>
      <c r="AO135" s="28"/>
      <c r="AP135" s="28"/>
      <c r="AQ135" s="28"/>
    </row>
    <row r="136" spans="1:43" ht="14.25" customHeight="1">
      <c r="A136" s="4">
        <v>2</v>
      </c>
      <c r="B136" s="5" t="s">
        <v>481</v>
      </c>
      <c r="C136" s="5" t="s">
        <v>482</v>
      </c>
      <c r="D136" s="5" t="s">
        <v>114</v>
      </c>
      <c r="E136" s="26">
        <v>40</v>
      </c>
      <c r="F136" s="5"/>
      <c r="G136" s="26"/>
      <c r="H136" s="26"/>
      <c r="I136" s="26"/>
      <c r="J136" s="26" t="s">
        <v>149</v>
      </c>
      <c r="K136" s="34" t="s">
        <v>1188</v>
      </c>
      <c r="L136" s="28" t="str">
        <f t="shared" ca="1" si="5"/>
        <v>DTC_TELEPHONE NVARCHAR(40)   not null,</v>
      </c>
      <c r="M136" s="28"/>
      <c r="N136" s="28"/>
      <c r="O136" s="28"/>
      <c r="P136" s="28"/>
      <c r="Q136" s="28"/>
      <c r="R136" s="28"/>
      <c r="S136" s="28"/>
      <c r="T136" s="28"/>
      <c r="U136" s="28"/>
      <c r="V136" s="28"/>
      <c r="W136" s="28"/>
      <c r="X136" s="28"/>
      <c r="Y136" s="28"/>
      <c r="Z136" s="28"/>
      <c r="AA136" s="28"/>
      <c r="AB136" s="28"/>
      <c r="AC136" s="28"/>
      <c r="AD136" s="28"/>
      <c r="AE136" s="28"/>
      <c r="AF136" s="28"/>
      <c r="AG136" s="28"/>
      <c r="AH136" s="28"/>
      <c r="AI136" s="28"/>
      <c r="AJ136" s="28"/>
      <c r="AK136" s="28"/>
      <c r="AL136" s="28"/>
      <c r="AM136" s="28"/>
      <c r="AN136" s="28"/>
      <c r="AO136" s="28"/>
      <c r="AP136" s="28"/>
      <c r="AQ136" s="28"/>
    </row>
    <row r="137" spans="1:43">
      <c r="A137" s="4">
        <v>3</v>
      </c>
      <c r="B137" s="5" t="s">
        <v>439</v>
      </c>
      <c r="C137" s="5" t="s">
        <v>615</v>
      </c>
      <c r="D137" s="5" t="s">
        <v>576</v>
      </c>
      <c r="E137" s="5"/>
      <c r="F137" s="5"/>
      <c r="G137" s="26"/>
      <c r="H137" s="26"/>
      <c r="I137" s="26"/>
      <c r="J137" s="26" t="s">
        <v>149</v>
      </c>
      <c r="K137" s="34" t="s">
        <v>1135</v>
      </c>
      <c r="L137" s="28" t="str">
        <f t="shared" ca="1" si="5"/>
        <v>DTC_CALL_DATE DATE   not null,</v>
      </c>
      <c r="M137" s="28"/>
      <c r="N137" s="28"/>
      <c r="O137" s="28"/>
      <c r="P137" s="28"/>
      <c r="Q137" s="28"/>
      <c r="R137" s="28"/>
      <c r="S137" s="28"/>
      <c r="T137" s="28"/>
      <c r="U137" s="28"/>
      <c r="V137" s="28"/>
      <c r="W137" s="28"/>
      <c r="X137" s="28"/>
      <c r="Y137" s="28"/>
      <c r="Z137" s="28"/>
      <c r="AA137" s="28"/>
      <c r="AB137" s="28"/>
      <c r="AC137" s="28"/>
      <c r="AD137" s="28"/>
      <c r="AE137" s="28"/>
      <c r="AF137" s="28"/>
      <c r="AG137" s="28"/>
      <c r="AH137" s="28"/>
      <c r="AI137" s="28"/>
      <c r="AJ137" s="28"/>
      <c r="AK137" s="28"/>
      <c r="AL137" s="28"/>
      <c r="AM137" s="28"/>
      <c r="AN137" s="28"/>
      <c r="AO137" s="28"/>
      <c r="AP137" s="28"/>
      <c r="AQ137" s="28"/>
    </row>
    <row r="138" spans="1:43">
      <c r="A138" s="4">
        <v>4</v>
      </c>
      <c r="B138" s="5" t="s">
        <v>485</v>
      </c>
      <c r="C138" s="5" t="s">
        <v>487</v>
      </c>
      <c r="D138" s="5" t="s">
        <v>486</v>
      </c>
      <c r="E138" s="5"/>
      <c r="F138" s="5"/>
      <c r="G138" s="26"/>
      <c r="H138" s="26"/>
      <c r="I138" s="26"/>
      <c r="J138" s="26" t="s">
        <v>488</v>
      </c>
      <c r="K138" s="34"/>
      <c r="L138" s="28" t="str">
        <f t="shared" ca="1" si="5"/>
        <v>DTC_MET_ID INT   not null,</v>
      </c>
      <c r="M138" s="28"/>
      <c r="N138" s="28"/>
      <c r="O138" s="28"/>
      <c r="P138" s="28"/>
      <c r="Q138" s="28"/>
      <c r="R138" s="28"/>
      <c r="S138" s="28"/>
      <c r="T138" s="28"/>
      <c r="U138" s="28"/>
      <c r="V138" s="28"/>
      <c r="W138" s="28"/>
      <c r="X138" s="28"/>
      <c r="Y138" s="28"/>
      <c r="Z138" s="28"/>
      <c r="AA138" s="28"/>
      <c r="AB138" s="28"/>
      <c r="AC138" s="28"/>
      <c r="AD138" s="28"/>
      <c r="AE138" s="28"/>
      <c r="AF138" s="28"/>
      <c r="AG138" s="28"/>
      <c r="AH138" s="28"/>
      <c r="AI138" s="28"/>
      <c r="AJ138" s="28"/>
      <c r="AK138" s="28"/>
      <c r="AL138" s="28"/>
      <c r="AM138" s="28"/>
      <c r="AN138" s="28"/>
      <c r="AO138" s="28"/>
      <c r="AP138" s="28"/>
      <c r="AQ138" s="28"/>
    </row>
    <row r="139" spans="1:43">
      <c r="A139" s="4">
        <v>5</v>
      </c>
      <c r="B139" s="5" t="s">
        <v>16</v>
      </c>
      <c r="C139" s="5" t="s">
        <v>441</v>
      </c>
      <c r="D139" s="5" t="s">
        <v>120</v>
      </c>
      <c r="E139" s="5"/>
      <c r="F139" s="5"/>
      <c r="G139" s="26"/>
      <c r="H139" s="26"/>
      <c r="I139" s="26"/>
      <c r="J139" s="26"/>
      <c r="K139" s="34" t="s">
        <v>616</v>
      </c>
      <c r="L139" s="152" t="str">
        <f t="shared" ca="1" si="5"/>
        <v>DTC_CUSTOMER_ID INT   ,</v>
      </c>
      <c r="M139" s="28"/>
      <c r="N139" s="28"/>
      <c r="O139" s="28"/>
      <c r="P139" s="28"/>
      <c r="Q139" s="28"/>
      <c r="R139" s="28"/>
      <c r="S139" s="28"/>
      <c r="T139" s="28"/>
      <c r="U139" s="28"/>
      <c r="V139" s="28"/>
      <c r="W139" s="28"/>
      <c r="X139" s="28"/>
      <c r="Y139" s="28"/>
      <c r="Z139" s="28"/>
      <c r="AA139" s="28"/>
      <c r="AB139" s="28"/>
      <c r="AC139" s="28"/>
      <c r="AD139" s="28"/>
      <c r="AE139" s="28"/>
      <c r="AF139" s="28"/>
      <c r="AG139" s="28"/>
      <c r="AH139" s="28"/>
      <c r="AI139" s="28"/>
      <c r="AJ139" s="28"/>
      <c r="AK139" s="28"/>
      <c r="AL139" s="28"/>
      <c r="AM139" s="28"/>
      <c r="AN139" s="28"/>
      <c r="AO139" s="28"/>
      <c r="AP139" s="28"/>
      <c r="AQ139" s="28"/>
    </row>
    <row r="140" spans="1:43">
      <c r="A140" s="4">
        <v>6</v>
      </c>
      <c r="B140" s="5" t="s">
        <v>435</v>
      </c>
      <c r="C140" s="5" t="s">
        <v>619</v>
      </c>
      <c r="D140" s="5" t="s">
        <v>617</v>
      </c>
      <c r="E140" s="5">
        <v>40</v>
      </c>
      <c r="F140" s="5"/>
      <c r="G140" s="26"/>
      <c r="H140" s="26"/>
      <c r="I140" s="26"/>
      <c r="J140" s="26"/>
      <c r="K140" s="34" t="s">
        <v>618</v>
      </c>
      <c r="L140" s="152" t="str">
        <f t="shared" ca="1" si="5"/>
        <v>DTC_CUSTOMER_TYPE NVARCHAR(40)   ,</v>
      </c>
      <c r="M140" s="28"/>
      <c r="N140" s="28"/>
      <c r="O140" s="28"/>
      <c r="P140" s="28"/>
      <c r="Q140" s="28"/>
      <c r="R140" s="28"/>
      <c r="S140" s="28"/>
      <c r="T140" s="28"/>
      <c r="U140" s="28"/>
      <c r="V140" s="28"/>
      <c r="W140" s="28"/>
      <c r="X140" s="28"/>
      <c r="Y140" s="28"/>
      <c r="Z140" s="28"/>
      <c r="AA140" s="28"/>
      <c r="AB140" s="28"/>
      <c r="AC140" s="28"/>
      <c r="AD140" s="28"/>
      <c r="AE140" s="28"/>
      <c r="AF140" s="28"/>
      <c r="AG140" s="28"/>
      <c r="AH140" s="28"/>
      <c r="AI140" s="28"/>
      <c r="AJ140" s="28"/>
      <c r="AK140" s="28"/>
      <c r="AL140" s="28"/>
      <c r="AM140" s="28"/>
      <c r="AN140" s="28"/>
      <c r="AO140" s="28"/>
      <c r="AP140" s="28"/>
      <c r="AQ140" s="28"/>
    </row>
    <row r="141" spans="1:43">
      <c r="A141" s="4">
        <v>7</v>
      </c>
      <c r="B141" s="5" t="s">
        <v>440</v>
      </c>
      <c r="C141" s="5" t="s">
        <v>450</v>
      </c>
      <c r="D141" s="5" t="s">
        <v>120</v>
      </c>
      <c r="E141" s="5"/>
      <c r="F141" s="5"/>
      <c r="G141" s="5"/>
      <c r="H141" s="5"/>
      <c r="I141" s="5"/>
      <c r="J141" s="26" t="s">
        <v>149</v>
      </c>
      <c r="K141" s="34"/>
      <c r="L141" s="152" t="str">
        <f t="shared" ca="1" si="5"/>
        <v>DTC_TOTAL_NUMBER INT   not null,</v>
      </c>
      <c r="M141" s="28"/>
      <c r="N141" s="28"/>
      <c r="O141" s="28"/>
      <c r="P141" s="28"/>
      <c r="Q141" s="28"/>
      <c r="R141" s="28"/>
      <c r="S141" s="28"/>
      <c r="T141" s="28"/>
      <c r="U141" s="28"/>
      <c r="V141" s="28"/>
      <c r="W141" s="28"/>
      <c r="X141" s="28"/>
      <c r="Y141" s="28"/>
      <c r="Z141" s="28"/>
      <c r="AA141" s="28"/>
      <c r="AB141" s="28"/>
      <c r="AC141" s="28"/>
      <c r="AD141" s="28"/>
      <c r="AE141" s="28"/>
      <c r="AF141" s="28"/>
      <c r="AG141" s="28"/>
      <c r="AH141" s="28"/>
      <c r="AI141" s="28"/>
      <c r="AJ141" s="28"/>
      <c r="AK141" s="28"/>
      <c r="AL141" s="28"/>
      <c r="AM141" s="28"/>
      <c r="AN141" s="28"/>
      <c r="AO141" s="28"/>
      <c r="AP141" s="28"/>
      <c r="AQ141" s="28"/>
    </row>
    <row r="142" spans="1:43">
      <c r="A142" s="4">
        <v>8</v>
      </c>
      <c r="B142" s="5" t="s">
        <v>134</v>
      </c>
      <c r="C142" s="5" t="s">
        <v>451</v>
      </c>
      <c r="D142" s="5" t="s">
        <v>112</v>
      </c>
      <c r="E142" s="5"/>
      <c r="F142" s="5"/>
      <c r="G142" s="31" t="s">
        <v>235</v>
      </c>
      <c r="H142" s="31"/>
      <c r="I142" s="5"/>
      <c r="J142" s="5" t="s">
        <v>149</v>
      </c>
      <c r="K142" s="5"/>
      <c r="L142" s="152" t="str">
        <f t="shared" ca="1" si="5"/>
        <v xml:space="preserve">DTC_REGIST_DATE DATETIME   not null default GETDATE() </v>
      </c>
      <c r="M142" s="28"/>
      <c r="N142" s="28"/>
      <c r="O142" s="28"/>
      <c r="P142" s="28"/>
      <c r="Q142" s="28"/>
      <c r="R142" s="28"/>
      <c r="S142" s="28"/>
      <c r="T142" s="28"/>
      <c r="U142" s="28"/>
      <c r="V142" s="28"/>
      <c r="W142" s="28"/>
      <c r="X142" s="28"/>
      <c r="Y142" s="28"/>
      <c r="Z142" s="28"/>
      <c r="AA142" s="28"/>
      <c r="AB142" s="28"/>
      <c r="AC142" s="28"/>
      <c r="AD142" s="28"/>
      <c r="AE142" s="28"/>
      <c r="AF142" s="28"/>
      <c r="AG142" s="28"/>
      <c r="AH142" s="28"/>
      <c r="AI142" s="28"/>
      <c r="AJ142" s="28"/>
      <c r="AK142" s="28"/>
      <c r="AL142" s="28"/>
      <c r="AM142" s="28"/>
      <c r="AN142" s="28"/>
      <c r="AO142" s="28"/>
      <c r="AP142" s="28"/>
      <c r="AQ142" s="28"/>
    </row>
    <row r="143" spans="1:43">
      <c r="L143" t="str">
        <f ca="1">"PRIMARY KEY("&amp;IF(OFFSET(C135,0,3,1,1)="PK",C135&amp;IF(OFFSET(C135,1,3,1,1)="","",","),"")&amp;IF(OFFSET(C135,1,3,1,1)="PK",OFFSET(C135,1,0,1,1)&amp;IF(OFFSET(C135,1,0,1,1)="",",",""),"")&amp;"));"</f>
        <v>PRIMARY KEY(DTC_ID));</v>
      </c>
      <c r="M143" s="28"/>
      <c r="N143" s="28"/>
      <c r="O143" s="28"/>
      <c r="P143" s="28"/>
      <c r="Q143" s="28"/>
      <c r="R143" s="28"/>
      <c r="S143" s="28"/>
      <c r="T143" s="28"/>
      <c r="U143" s="28"/>
      <c r="V143" s="28"/>
      <c r="W143" s="28"/>
      <c r="X143" s="28"/>
      <c r="Y143" s="28"/>
      <c r="Z143" s="28"/>
      <c r="AA143" s="28"/>
      <c r="AB143" s="28"/>
      <c r="AC143" s="28"/>
      <c r="AD143" s="28"/>
      <c r="AE143" s="28"/>
      <c r="AF143" s="28"/>
      <c r="AG143" s="28"/>
      <c r="AH143" s="28"/>
      <c r="AI143" s="28"/>
      <c r="AJ143" s="28"/>
      <c r="AK143" s="28"/>
      <c r="AL143" s="28"/>
      <c r="AM143" s="28"/>
      <c r="AN143" s="28"/>
      <c r="AO143" s="28"/>
      <c r="AP143" s="28"/>
      <c r="AQ143" s="28"/>
    </row>
    <row r="144" spans="1:43">
      <c r="L144" t="s">
        <v>489</v>
      </c>
      <c r="M144" s="28"/>
      <c r="N144" s="28"/>
      <c r="O144" s="28"/>
      <c r="P144" s="28"/>
      <c r="Q144" s="28"/>
      <c r="R144" s="28"/>
      <c r="S144" s="28"/>
      <c r="T144" s="28"/>
      <c r="U144" s="28"/>
      <c r="V144" s="28"/>
      <c r="W144" s="28"/>
      <c r="X144" s="28"/>
      <c r="Y144" s="28"/>
      <c r="Z144" s="28"/>
      <c r="AA144" s="28"/>
      <c r="AB144" s="28"/>
      <c r="AC144" s="28"/>
      <c r="AD144" s="28"/>
      <c r="AE144" s="28"/>
      <c r="AF144" s="28"/>
      <c r="AG144" s="28"/>
      <c r="AH144" s="28"/>
      <c r="AI144" s="28"/>
      <c r="AJ144" s="28"/>
      <c r="AK144" s="28"/>
      <c r="AL144" s="28"/>
      <c r="AM144" s="28"/>
      <c r="AN144" s="28"/>
      <c r="AO144" s="28"/>
      <c r="AP144" s="28"/>
      <c r="AQ144" s="28"/>
    </row>
    <row r="145" spans="1:43">
      <c r="A145" s="539" t="s">
        <v>87</v>
      </c>
      <c r="B145" s="540"/>
      <c r="C145" s="557" t="s">
        <v>185</v>
      </c>
      <c r="D145" s="557"/>
      <c r="E145" s="558" t="s">
        <v>88</v>
      </c>
      <c r="F145" s="558"/>
      <c r="G145" s="81"/>
      <c r="H145" s="81"/>
      <c r="I145" s="81"/>
      <c r="J145" s="81"/>
      <c r="K145" s="559" t="s">
        <v>625</v>
      </c>
      <c r="L145" s="28" t="str">
        <f>"/*"&amp;C146&amp;"*/"</f>
        <v>/*客户呼叫记录*/</v>
      </c>
      <c r="M145" s="28"/>
      <c r="N145" s="28"/>
      <c r="O145" s="28"/>
      <c r="P145" s="28"/>
      <c r="Q145" s="28"/>
      <c r="R145" s="28"/>
      <c r="S145" s="28"/>
      <c r="T145" s="28"/>
      <c r="U145" s="28"/>
      <c r="V145" s="28"/>
      <c r="W145" s="28"/>
      <c r="X145" s="28"/>
      <c r="Y145" s="28"/>
      <c r="Z145" s="28"/>
      <c r="AA145" s="28"/>
      <c r="AB145" s="28"/>
      <c r="AC145" s="28"/>
      <c r="AD145" s="28"/>
      <c r="AE145" s="28"/>
      <c r="AF145" s="28"/>
      <c r="AG145" s="28"/>
      <c r="AH145" s="28"/>
      <c r="AI145" s="28"/>
      <c r="AJ145" s="28"/>
      <c r="AK145" s="28"/>
      <c r="AL145" s="28"/>
      <c r="AM145" s="28"/>
      <c r="AN145" s="28"/>
      <c r="AO145" s="28"/>
      <c r="AP145" s="28"/>
      <c r="AQ145" s="28"/>
    </row>
    <row r="146" spans="1:43" ht="13.5" customHeight="1">
      <c r="A146" s="539" t="s">
        <v>0</v>
      </c>
      <c r="B146" s="540"/>
      <c r="C146" s="557" t="s">
        <v>491</v>
      </c>
      <c r="D146" s="557"/>
      <c r="E146" s="558" t="s">
        <v>89</v>
      </c>
      <c r="F146" s="558"/>
      <c r="G146" s="81"/>
      <c r="H146" s="81"/>
      <c r="I146" s="81"/>
      <c r="J146" s="81"/>
      <c r="K146" s="559"/>
      <c r="L146" s="28" t="str">
        <f>"/*"&amp;C147&amp;"*/"</f>
        <v>/*记录客户每次呼叫的拨打时间、是否接通、等待时长、接通时间、通话时长、挂断时间*/</v>
      </c>
      <c r="M146" s="28"/>
      <c r="N146" s="28"/>
      <c r="O146" s="28"/>
      <c r="P146" s="28"/>
      <c r="Q146" s="28"/>
      <c r="R146" s="28"/>
      <c r="S146" s="28"/>
      <c r="T146" s="28"/>
      <c r="U146" s="28"/>
      <c r="V146" s="28"/>
      <c r="W146" s="28"/>
      <c r="X146" s="28"/>
      <c r="Y146" s="28"/>
      <c r="Z146" s="28"/>
      <c r="AA146" s="28"/>
      <c r="AB146" s="28"/>
      <c r="AC146" s="28"/>
      <c r="AD146" s="28"/>
      <c r="AE146" s="28"/>
      <c r="AF146" s="28"/>
      <c r="AG146" s="28"/>
      <c r="AH146" s="28"/>
      <c r="AI146" s="28"/>
      <c r="AJ146" s="28"/>
      <c r="AK146" s="28"/>
      <c r="AL146" s="28"/>
      <c r="AM146" s="28"/>
      <c r="AN146" s="28"/>
      <c r="AO146" s="28"/>
      <c r="AP146" s="28"/>
      <c r="AQ146" s="28"/>
    </row>
    <row r="147" spans="1:43" ht="15.75" customHeight="1">
      <c r="A147" s="539" t="s">
        <v>1</v>
      </c>
      <c r="B147" s="540"/>
      <c r="C147" s="542" t="s">
        <v>492</v>
      </c>
      <c r="D147" s="542"/>
      <c r="E147" s="542"/>
      <c r="F147" s="542"/>
      <c r="G147" s="542"/>
      <c r="H147" s="542"/>
      <c r="I147" s="542"/>
      <c r="J147" s="542"/>
      <c r="K147" s="542"/>
      <c r="L147" s="41" t="str">
        <f>"if exists (select * from sysobjects where id = object_id(N'["&amp;K145&amp;"]') and OBJECTPROPERTY(id, N'IsUserTable')= 1)"</f>
        <v>if exists (select * from sysobjects where id = object_id(N'[LZ_CALL_DETAILS]') and OBJECTPROPERTY(id, N'IsUserTable')= 1)</v>
      </c>
      <c r="M147" s="28"/>
      <c r="N147" s="28"/>
      <c r="O147" s="28"/>
      <c r="P147" s="28"/>
      <c r="Q147" s="28"/>
      <c r="R147" s="28"/>
      <c r="S147" s="28"/>
      <c r="T147" s="28"/>
      <c r="U147" s="28"/>
      <c r="V147" s="28"/>
      <c r="W147" s="28"/>
      <c r="X147" s="28"/>
      <c r="Y147" s="28"/>
      <c r="Z147" s="28"/>
      <c r="AA147" s="28"/>
      <c r="AB147" s="28"/>
      <c r="AC147" s="28"/>
      <c r="AD147" s="28"/>
      <c r="AE147" s="28"/>
      <c r="AF147" s="28"/>
      <c r="AG147" s="28"/>
      <c r="AH147" s="28"/>
      <c r="AI147" s="28"/>
      <c r="AJ147" s="28"/>
      <c r="AK147" s="28"/>
      <c r="AL147" s="28"/>
      <c r="AM147" s="28"/>
      <c r="AN147" s="28"/>
      <c r="AO147" s="28"/>
      <c r="AP147" s="28"/>
      <c r="AQ147" s="28"/>
    </row>
    <row r="148" spans="1:43">
      <c r="A148" s="78"/>
      <c r="B148" s="79"/>
      <c r="C148" s="80"/>
      <c r="D148" s="80"/>
      <c r="E148" s="80"/>
      <c r="F148" s="80"/>
      <c r="G148" s="80"/>
      <c r="H148" s="80"/>
      <c r="I148" s="80"/>
      <c r="J148" s="80"/>
      <c r="K148" s="80"/>
      <c r="L148" s="41" t="str">
        <f>"DROP TABLE "&amp;K145</f>
        <v>DROP TABLE LZ_CALL_DETAILS</v>
      </c>
      <c r="M148" s="28"/>
      <c r="N148" s="28"/>
      <c r="O148" s="28"/>
      <c r="P148" s="28"/>
      <c r="Q148" s="28"/>
      <c r="R148" s="28"/>
      <c r="S148" s="28"/>
      <c r="T148" s="28"/>
      <c r="U148" s="28"/>
      <c r="V148" s="28"/>
      <c r="W148" s="28"/>
      <c r="X148" s="28"/>
      <c r="Y148" s="28"/>
      <c r="Z148" s="28"/>
      <c r="AA148" s="28"/>
      <c r="AB148" s="28"/>
      <c r="AC148" s="28"/>
      <c r="AD148" s="28"/>
      <c r="AE148" s="28"/>
      <c r="AF148" s="28"/>
      <c r="AG148" s="28"/>
      <c r="AH148" s="28"/>
      <c r="AI148" s="28"/>
      <c r="AJ148" s="28"/>
      <c r="AK148" s="28"/>
      <c r="AL148" s="28"/>
      <c r="AM148" s="28"/>
      <c r="AN148" s="28"/>
      <c r="AO148" s="28"/>
      <c r="AP148" s="28"/>
      <c r="AQ148" s="28"/>
    </row>
    <row r="149" spans="1:43">
      <c r="A149" s="1"/>
      <c r="B149" s="1"/>
      <c r="C149" s="1"/>
      <c r="D149" s="2"/>
      <c r="E149" s="1"/>
      <c r="F149" s="1"/>
      <c r="G149" s="1"/>
      <c r="H149" s="1"/>
      <c r="I149" s="1"/>
      <c r="J149" s="1"/>
      <c r="K149" s="1"/>
      <c r="L149" t="str">
        <f>"GO "</f>
        <v xml:space="preserve">GO </v>
      </c>
      <c r="M149" s="28"/>
      <c r="N149" s="28"/>
      <c r="O149" s="28"/>
      <c r="P149" s="28"/>
      <c r="Q149" s="28"/>
      <c r="R149" s="28"/>
      <c r="S149" s="28"/>
      <c r="T149" s="28"/>
      <c r="U149" s="28"/>
      <c r="V149" s="28"/>
      <c r="W149" s="28"/>
      <c r="X149" s="28"/>
      <c r="Y149" s="28"/>
      <c r="Z149" s="28"/>
      <c r="AA149" s="28"/>
      <c r="AB149" s="28"/>
      <c r="AC149" s="28"/>
      <c r="AD149" s="28"/>
      <c r="AE149" s="28"/>
      <c r="AF149" s="28"/>
      <c r="AG149" s="28"/>
      <c r="AH149" s="28"/>
      <c r="AI149" s="28"/>
      <c r="AJ149" s="28"/>
      <c r="AK149" s="28"/>
      <c r="AL149" s="28"/>
      <c r="AM149" s="28"/>
      <c r="AN149" s="28"/>
      <c r="AO149" s="28"/>
      <c r="AP149" s="28"/>
      <c r="AQ149" s="28"/>
    </row>
    <row r="150" spans="1:43">
      <c r="A150" s="3" t="s">
        <v>2</v>
      </c>
      <c r="B150" s="3" t="s">
        <v>90</v>
      </c>
      <c r="C150" s="3" t="s">
        <v>91</v>
      </c>
      <c r="D150" s="3" t="s">
        <v>3</v>
      </c>
      <c r="E150" s="3" t="s">
        <v>4</v>
      </c>
      <c r="F150" s="3" t="s">
        <v>97</v>
      </c>
      <c r="G150" s="3" t="s">
        <v>234</v>
      </c>
      <c r="H150" s="3" t="s">
        <v>297</v>
      </c>
      <c r="I150" s="3" t="s">
        <v>233</v>
      </c>
      <c r="J150" s="3" t="s">
        <v>92</v>
      </c>
      <c r="K150" s="3" t="s">
        <v>93</v>
      </c>
      <c r="L150" s="28" t="str">
        <f>"CREATE TABLE "&amp;K145&amp;"("</f>
        <v>CREATE TABLE LZ_CALL_DETAILS(</v>
      </c>
      <c r="M150" s="28"/>
      <c r="N150" s="28"/>
      <c r="O150" s="28"/>
      <c r="P150" s="28"/>
      <c r="Q150" s="28"/>
      <c r="R150" s="28"/>
      <c r="S150" s="28"/>
      <c r="T150" s="28"/>
      <c r="U150" s="28"/>
      <c r="V150" s="28"/>
      <c r="W150" s="28"/>
      <c r="X150" s="28"/>
      <c r="Y150" s="28"/>
      <c r="Z150" s="28"/>
      <c r="AA150" s="28"/>
      <c r="AB150" s="28"/>
      <c r="AC150" s="28"/>
      <c r="AD150" s="28"/>
      <c r="AE150" s="28"/>
      <c r="AF150" s="28"/>
      <c r="AG150" s="28"/>
      <c r="AH150" s="28"/>
      <c r="AI150" s="28"/>
      <c r="AJ150" s="28"/>
      <c r="AK150" s="28"/>
      <c r="AL150" s="28"/>
      <c r="AM150" s="28"/>
      <c r="AN150" s="28"/>
      <c r="AO150" s="28"/>
      <c r="AP150" s="28"/>
      <c r="AQ150" s="28"/>
    </row>
    <row r="151" spans="1:43" ht="14.25" customHeight="1">
      <c r="A151" s="4">
        <v>1</v>
      </c>
      <c r="B151" s="5" t="s">
        <v>481</v>
      </c>
      <c r="C151" s="5" t="s">
        <v>490</v>
      </c>
      <c r="D151" s="5" t="s">
        <v>114</v>
      </c>
      <c r="E151" s="26">
        <v>40</v>
      </c>
      <c r="F151" s="5" t="s">
        <v>101</v>
      </c>
      <c r="G151" s="26"/>
      <c r="H151" s="26"/>
      <c r="I151" s="26"/>
      <c r="J151" s="26" t="s">
        <v>149</v>
      </c>
      <c r="K151" s="34" t="s">
        <v>483</v>
      </c>
      <c r="L151" s="152" t="str">
        <f t="shared" ref="L151:L158" ca="1" si="6">C151&amp;" "&amp;D151&amp;IF(OR(D151="DATETIME",D151="INT",D151="DATE",D151="TEXT"),E151,"("&amp;E151&amp;")")&amp;" "&amp;" "&amp;H151&amp;" "&amp;J151&amp;IF(G151&lt;&gt;""," default "&amp;G151&amp;" ","")&amp;IF(I151&lt;&gt;""," identity("&amp;I151&amp;") ","")&amp;IF(OFFSET(C151,1,0,1,1)="","",",")</f>
        <v>CDS_TELEPHONE NVARCHAR(40)   not null,</v>
      </c>
      <c r="M151" s="28"/>
      <c r="N151" s="28"/>
      <c r="O151" s="28"/>
      <c r="P151" s="28"/>
      <c r="Q151" s="28"/>
      <c r="R151" s="28"/>
      <c r="S151" s="28"/>
      <c r="T151" s="28"/>
      <c r="U151" s="28"/>
      <c r="V151" s="28"/>
      <c r="W151" s="28"/>
      <c r="X151" s="28"/>
      <c r="Y151" s="28"/>
      <c r="Z151" s="28"/>
      <c r="AA151" s="28"/>
      <c r="AB151" s="28"/>
      <c r="AC151" s="28"/>
      <c r="AD151" s="28"/>
      <c r="AE151" s="28"/>
      <c r="AF151" s="28"/>
      <c r="AG151" s="28"/>
      <c r="AH151" s="28"/>
      <c r="AI151" s="28"/>
      <c r="AJ151" s="28"/>
      <c r="AK151" s="28"/>
      <c r="AL151" s="28"/>
      <c r="AM151" s="28"/>
      <c r="AN151" s="28"/>
      <c r="AO151" s="28"/>
      <c r="AP151" s="28"/>
      <c r="AQ151" s="28"/>
    </row>
    <row r="152" spans="1:43">
      <c r="A152" s="4">
        <v>2</v>
      </c>
      <c r="B152" s="5" t="s">
        <v>493</v>
      </c>
      <c r="C152" s="5" t="s">
        <v>504</v>
      </c>
      <c r="D152" s="5" t="s">
        <v>112</v>
      </c>
      <c r="E152" s="5"/>
      <c r="F152" s="5" t="s">
        <v>101</v>
      </c>
      <c r="G152" s="26"/>
      <c r="H152" s="26"/>
      <c r="I152" s="26"/>
      <c r="J152" s="26" t="s">
        <v>149</v>
      </c>
      <c r="K152" s="34" t="s">
        <v>508</v>
      </c>
      <c r="L152" s="152" t="str">
        <f t="shared" ca="1" si="6"/>
        <v>CDS_DAIL_TIME DATETIME   not null,</v>
      </c>
      <c r="M152" s="28"/>
      <c r="N152" s="28"/>
      <c r="O152" s="28"/>
      <c r="P152" s="28"/>
      <c r="Q152" s="28"/>
      <c r="R152" s="28"/>
      <c r="S152" s="28"/>
      <c r="T152" s="28"/>
      <c r="U152" s="28"/>
      <c r="V152" s="28"/>
      <c r="W152" s="28"/>
      <c r="X152" s="28"/>
      <c r="Y152" s="28"/>
      <c r="Z152" s="28"/>
      <c r="AA152" s="28"/>
      <c r="AB152" s="28"/>
      <c r="AC152" s="28"/>
      <c r="AD152" s="28"/>
      <c r="AE152" s="28"/>
      <c r="AF152" s="28"/>
      <c r="AG152" s="28"/>
      <c r="AH152" s="28"/>
      <c r="AI152" s="28"/>
      <c r="AJ152" s="28"/>
      <c r="AK152" s="28"/>
      <c r="AL152" s="28"/>
      <c r="AM152" s="28"/>
      <c r="AN152" s="28"/>
      <c r="AO152" s="28"/>
      <c r="AP152" s="28"/>
      <c r="AQ152" s="28"/>
    </row>
    <row r="153" spans="1:43" ht="14.25" customHeight="1">
      <c r="A153" s="4">
        <v>3</v>
      </c>
      <c r="B153" s="5" t="s">
        <v>494</v>
      </c>
      <c r="C153" s="5" t="s">
        <v>505</v>
      </c>
      <c r="D153" s="5" t="s">
        <v>114</v>
      </c>
      <c r="E153" s="26">
        <v>20</v>
      </c>
      <c r="F153" s="5"/>
      <c r="G153" s="26"/>
      <c r="H153" s="26"/>
      <c r="I153" s="26"/>
      <c r="J153" s="26" t="s">
        <v>488</v>
      </c>
      <c r="K153" s="34" t="s">
        <v>509</v>
      </c>
      <c r="L153" s="152" t="str">
        <f t="shared" ca="1" si="6"/>
        <v>CDS_WEATHER_THROUGH NVARCHAR(20)   not null,</v>
      </c>
      <c r="M153" s="28"/>
      <c r="N153" s="28"/>
      <c r="O153" s="28"/>
      <c r="P153" s="28"/>
      <c r="Q153" s="28"/>
      <c r="R153" s="28"/>
      <c r="S153" s="28"/>
      <c r="T153" s="28"/>
      <c r="U153" s="28"/>
      <c r="V153" s="28"/>
      <c r="W153" s="28"/>
      <c r="X153" s="28"/>
      <c r="Y153" s="28"/>
      <c r="Z153" s="28"/>
      <c r="AA153" s="28"/>
      <c r="AB153" s="28"/>
      <c r="AC153" s="28"/>
      <c r="AD153" s="28"/>
      <c r="AE153" s="28"/>
      <c r="AF153" s="28"/>
      <c r="AG153" s="28"/>
      <c r="AH153" s="28"/>
      <c r="AI153" s="28"/>
      <c r="AJ153" s="28"/>
      <c r="AK153" s="28"/>
      <c r="AL153" s="28"/>
      <c r="AM153" s="28"/>
      <c r="AN153" s="28"/>
      <c r="AO153" s="28"/>
      <c r="AP153" s="28"/>
      <c r="AQ153" s="28"/>
    </row>
    <row r="154" spans="1:43" ht="14.25" customHeight="1">
      <c r="A154" s="4">
        <v>4</v>
      </c>
      <c r="B154" s="5" t="s">
        <v>495</v>
      </c>
      <c r="C154" s="5" t="s">
        <v>506</v>
      </c>
      <c r="D154" s="5" t="s">
        <v>123</v>
      </c>
      <c r="E154" s="32" t="s">
        <v>507</v>
      </c>
      <c r="F154" s="5"/>
      <c r="G154" s="26"/>
      <c r="H154" s="26"/>
      <c r="I154" s="26"/>
      <c r="J154" s="26" t="s">
        <v>149</v>
      </c>
      <c r="K154" s="34"/>
      <c r="L154" s="152" t="str">
        <f t="shared" ca="1" si="6"/>
        <v>CDS_WAIT_TIME NUMERIC(20,3)   not null,</v>
      </c>
      <c r="M154" s="28"/>
      <c r="N154" s="28"/>
      <c r="O154" s="28"/>
      <c r="P154" s="28"/>
      <c r="Q154" s="28"/>
      <c r="R154" s="28"/>
      <c r="S154" s="28"/>
      <c r="T154" s="28"/>
      <c r="U154" s="28"/>
      <c r="V154" s="28"/>
      <c r="W154" s="28"/>
      <c r="X154" s="28"/>
      <c r="Y154" s="28"/>
      <c r="Z154" s="28"/>
      <c r="AA154" s="28"/>
      <c r="AB154" s="28"/>
      <c r="AC154" s="28"/>
      <c r="AD154" s="28"/>
      <c r="AE154" s="28"/>
      <c r="AF154" s="28"/>
      <c r="AG154" s="28"/>
      <c r="AH154" s="28"/>
      <c r="AI154" s="28"/>
      <c r="AJ154" s="28"/>
      <c r="AK154" s="28"/>
      <c r="AL154" s="28"/>
      <c r="AM154" s="28"/>
      <c r="AN154" s="28"/>
      <c r="AO154" s="28"/>
      <c r="AP154" s="28"/>
      <c r="AQ154" s="28"/>
    </row>
    <row r="155" spans="1:43">
      <c r="A155" s="4">
        <v>5</v>
      </c>
      <c r="B155" s="5" t="s">
        <v>496</v>
      </c>
      <c r="C155" s="5" t="s">
        <v>500</v>
      </c>
      <c r="D155" s="5" t="s">
        <v>499</v>
      </c>
      <c r="E155" s="5"/>
      <c r="F155" s="5"/>
      <c r="G155" s="5"/>
      <c r="H155" s="5"/>
      <c r="I155" s="5"/>
      <c r="J155" s="26"/>
      <c r="K155" s="34"/>
      <c r="L155" s="152" t="str">
        <f t="shared" ca="1" si="6"/>
        <v>CDS_TURNON_TIME DATETIME   ,</v>
      </c>
      <c r="M155" s="28"/>
      <c r="N155" s="28"/>
      <c r="O155" s="28"/>
      <c r="P155" s="28"/>
      <c r="Q155" s="28"/>
      <c r="R155" s="28"/>
      <c r="S155" s="28"/>
      <c r="T155" s="28"/>
      <c r="U155" s="28"/>
      <c r="V155" s="28"/>
      <c r="W155" s="28"/>
      <c r="X155" s="28"/>
      <c r="Y155" s="28"/>
      <c r="Z155" s="28"/>
      <c r="AA155" s="28"/>
      <c r="AB155" s="28"/>
      <c r="AC155" s="28"/>
      <c r="AD155" s="28"/>
      <c r="AE155" s="28"/>
      <c r="AF155" s="28"/>
      <c r="AG155" s="28"/>
      <c r="AH155" s="28"/>
      <c r="AI155" s="28"/>
      <c r="AJ155" s="28"/>
      <c r="AK155" s="28"/>
      <c r="AL155" s="28"/>
      <c r="AM155" s="28"/>
      <c r="AN155" s="28"/>
      <c r="AO155" s="28"/>
      <c r="AP155" s="28"/>
      <c r="AQ155" s="28"/>
    </row>
    <row r="156" spans="1:43">
      <c r="A156" s="4">
        <v>6</v>
      </c>
      <c r="B156" s="5" t="s">
        <v>498</v>
      </c>
      <c r="C156" s="5" t="s">
        <v>501</v>
      </c>
      <c r="D156" s="5" t="s">
        <v>123</v>
      </c>
      <c r="E156" s="32" t="s">
        <v>507</v>
      </c>
      <c r="F156" s="26"/>
      <c r="G156" s="26"/>
      <c r="H156" s="26"/>
      <c r="I156" s="26"/>
      <c r="J156" s="26"/>
      <c r="K156" s="34"/>
      <c r="L156" s="152" t="str">
        <f t="shared" ca="1" si="6"/>
        <v>CDS_CALL_TIME NUMERIC(20,3)   ,</v>
      </c>
      <c r="M156" s="28"/>
      <c r="N156" s="28"/>
      <c r="O156" s="28"/>
      <c r="P156" s="28"/>
      <c r="Q156" s="28"/>
      <c r="R156" s="28"/>
      <c r="S156" s="28"/>
      <c r="T156" s="28"/>
      <c r="U156" s="28"/>
      <c r="V156" s="28"/>
      <c r="W156" s="28"/>
      <c r="X156" s="28"/>
      <c r="Y156" s="28"/>
      <c r="Z156" s="28"/>
      <c r="AA156" s="28"/>
      <c r="AB156" s="28"/>
      <c r="AC156" s="28"/>
      <c r="AD156" s="28"/>
      <c r="AE156" s="28"/>
      <c r="AF156" s="28"/>
      <c r="AG156" s="28"/>
      <c r="AH156" s="28"/>
      <c r="AI156" s="28"/>
      <c r="AJ156" s="28"/>
      <c r="AK156" s="28"/>
      <c r="AL156" s="28"/>
      <c r="AM156" s="28"/>
      <c r="AN156" s="28"/>
      <c r="AO156" s="28"/>
      <c r="AP156" s="28"/>
      <c r="AQ156" s="28"/>
    </row>
    <row r="157" spans="1:43">
      <c r="A157" s="4">
        <v>7</v>
      </c>
      <c r="B157" s="5" t="s">
        <v>497</v>
      </c>
      <c r="C157" s="5" t="s">
        <v>502</v>
      </c>
      <c r="D157" s="5" t="s">
        <v>499</v>
      </c>
      <c r="E157" s="26"/>
      <c r="F157" s="26"/>
      <c r="G157" s="26"/>
      <c r="H157" s="26"/>
      <c r="I157" s="26"/>
      <c r="J157" s="26"/>
      <c r="K157" s="34"/>
      <c r="L157" s="152" t="str">
        <f t="shared" ca="1" si="6"/>
        <v>CDS_HANG_TIME DATETIME   ,</v>
      </c>
      <c r="M157" s="28"/>
      <c r="N157" s="28"/>
      <c r="O157" s="28"/>
      <c r="P157" s="28"/>
      <c r="Q157" s="28"/>
      <c r="R157" s="28"/>
      <c r="S157" s="28"/>
      <c r="T157" s="28"/>
      <c r="U157" s="28"/>
      <c r="V157" s="28"/>
      <c r="W157" s="28"/>
      <c r="X157" s="28"/>
      <c r="Y157" s="28"/>
      <c r="Z157" s="28"/>
      <c r="AA157" s="28"/>
      <c r="AB157" s="28"/>
      <c r="AC157" s="28"/>
      <c r="AD157" s="28"/>
      <c r="AE157" s="28"/>
      <c r="AF157" s="28"/>
      <c r="AG157" s="28"/>
      <c r="AH157" s="28"/>
      <c r="AI157" s="28"/>
      <c r="AJ157" s="28"/>
      <c r="AK157" s="28"/>
      <c r="AL157" s="28"/>
      <c r="AM157" s="28"/>
      <c r="AN157" s="28"/>
      <c r="AO157" s="28"/>
      <c r="AP157" s="28"/>
      <c r="AQ157" s="28"/>
    </row>
    <row r="158" spans="1:43">
      <c r="A158" s="4">
        <v>8</v>
      </c>
      <c r="B158" s="5" t="s">
        <v>134</v>
      </c>
      <c r="C158" s="5" t="s">
        <v>503</v>
      </c>
      <c r="D158" s="5" t="s">
        <v>112</v>
      </c>
      <c r="E158" s="5"/>
      <c r="F158" s="5"/>
      <c r="G158" s="31" t="s">
        <v>235</v>
      </c>
      <c r="H158" s="31"/>
      <c r="I158" s="5"/>
      <c r="J158" s="5" t="s">
        <v>149</v>
      </c>
      <c r="K158" s="5"/>
      <c r="L158" s="152" t="str">
        <f t="shared" ca="1" si="6"/>
        <v xml:space="preserve">CDS_REGIST_DATE DATETIME   not null default GETDATE() </v>
      </c>
      <c r="M158" s="28"/>
      <c r="N158" s="28"/>
      <c r="O158" s="28"/>
      <c r="P158" s="28"/>
      <c r="Q158" s="28"/>
      <c r="R158" s="28"/>
      <c r="S158" s="28"/>
      <c r="T158" s="28"/>
      <c r="U158" s="28"/>
      <c r="V158" s="28"/>
      <c r="W158" s="28"/>
      <c r="X158" s="28"/>
      <c r="Y158" s="28"/>
      <c r="Z158" s="28"/>
      <c r="AA158" s="28"/>
      <c r="AB158" s="28"/>
      <c r="AC158" s="28"/>
      <c r="AD158" s="28"/>
      <c r="AE158" s="28"/>
      <c r="AF158" s="28"/>
      <c r="AG158" s="28"/>
      <c r="AH158" s="28"/>
      <c r="AI158" s="28"/>
      <c r="AJ158" s="28"/>
      <c r="AK158" s="28"/>
      <c r="AL158" s="28"/>
      <c r="AM158" s="28"/>
      <c r="AN158" s="28"/>
      <c r="AO158" s="28"/>
      <c r="AP158" s="28"/>
      <c r="AQ158" s="28"/>
    </row>
    <row r="159" spans="1:43">
      <c r="L159" t="str">
        <f ca="1">"PRIMARY KEY("&amp;IF(OFFSET(C151,0,3,1,1)="PK",C151&amp;IF(OFFSET(C151,1,3,1,1)="","",","),"")&amp;IF(OFFSET(C151,1,3,1,1)="PK",OFFSET(C151,1,0,1,1)&amp;IF(OFFSET(C151,1,0,1,1)="",",",""),"")&amp;"));"</f>
        <v>PRIMARY KEY(CDS_TELEPHONE,CDS_DAIL_TIME));</v>
      </c>
      <c r="M159" s="28"/>
      <c r="N159" s="28"/>
      <c r="O159" s="28"/>
      <c r="P159" s="28"/>
      <c r="Q159" s="28"/>
      <c r="R159" s="28"/>
      <c r="S159" s="28"/>
      <c r="T159" s="28"/>
      <c r="U159" s="28"/>
      <c r="V159" s="28"/>
      <c r="W159" s="28"/>
      <c r="X159" s="28"/>
      <c r="Y159" s="28"/>
      <c r="Z159" s="28"/>
      <c r="AA159" s="28"/>
      <c r="AB159" s="28"/>
      <c r="AC159" s="28"/>
      <c r="AD159" s="28"/>
      <c r="AE159" s="28"/>
      <c r="AF159" s="28"/>
      <c r="AG159" s="28"/>
      <c r="AH159" s="28"/>
      <c r="AI159" s="28"/>
      <c r="AJ159" s="28"/>
      <c r="AK159" s="28"/>
      <c r="AL159" s="28"/>
      <c r="AM159" s="28"/>
      <c r="AN159" s="28"/>
      <c r="AO159" s="28"/>
      <c r="AP159" s="28"/>
      <c r="AQ159" s="28"/>
    </row>
    <row r="160" spans="1:43">
      <c r="L160" t="s">
        <v>489</v>
      </c>
      <c r="M160" s="28"/>
      <c r="N160" s="28"/>
      <c r="O160" s="28"/>
      <c r="P160" s="28"/>
      <c r="Q160" s="28"/>
      <c r="R160" s="28"/>
      <c r="S160" s="28"/>
      <c r="T160" s="28"/>
      <c r="U160" s="28"/>
      <c r="V160" s="28"/>
      <c r="W160" s="28"/>
      <c r="X160" s="28"/>
      <c r="Y160" s="28"/>
      <c r="Z160" s="28"/>
      <c r="AA160" s="28"/>
      <c r="AB160" s="28"/>
      <c r="AC160" s="28"/>
      <c r="AD160" s="28"/>
      <c r="AE160" s="28"/>
      <c r="AF160" s="28"/>
      <c r="AG160" s="28"/>
      <c r="AH160" s="28"/>
      <c r="AI160" s="28"/>
      <c r="AJ160" s="28"/>
      <c r="AK160" s="28"/>
      <c r="AL160" s="28"/>
      <c r="AM160" s="28"/>
      <c r="AN160" s="28"/>
      <c r="AO160" s="28"/>
      <c r="AP160" s="28"/>
      <c r="AQ160" s="28"/>
    </row>
    <row r="161" spans="1:43" s="53" customFormat="1">
      <c r="A161" s="539" t="s">
        <v>87</v>
      </c>
      <c r="B161" s="540"/>
      <c r="C161" s="553" t="s">
        <v>192</v>
      </c>
      <c r="D161" s="554"/>
      <c r="E161" s="539" t="s">
        <v>88</v>
      </c>
      <c r="F161" s="540"/>
      <c r="G161" s="88"/>
      <c r="H161" s="88"/>
      <c r="I161" s="88"/>
      <c r="J161" s="88"/>
      <c r="K161" s="555" t="s">
        <v>1921</v>
      </c>
      <c r="L161" s="28" t="str">
        <f>"/*"&amp;C162&amp;"*/"</f>
        <v>/*保护客户资料*/</v>
      </c>
      <c r="M161" s="28"/>
      <c r="N161" s="28"/>
      <c r="O161" s="28"/>
      <c r="P161" s="28"/>
      <c r="Q161" s="28"/>
      <c r="R161" s="28"/>
      <c r="S161" s="28"/>
      <c r="T161" s="28"/>
      <c r="U161" s="28"/>
      <c r="V161" s="28"/>
      <c r="W161" s="28"/>
      <c r="X161" s="28"/>
      <c r="Y161" s="28"/>
      <c r="Z161" s="28"/>
      <c r="AA161" s="28"/>
      <c r="AB161" s="28"/>
      <c r="AC161" s="28"/>
      <c r="AD161" s="28"/>
      <c r="AE161" s="28"/>
      <c r="AF161" s="28"/>
      <c r="AG161" s="28"/>
      <c r="AH161" s="28"/>
      <c r="AI161" s="28"/>
      <c r="AJ161" s="28"/>
      <c r="AK161" s="28"/>
      <c r="AL161" s="28"/>
      <c r="AM161" s="28"/>
      <c r="AN161" s="28"/>
      <c r="AO161" s="28"/>
      <c r="AP161" s="28"/>
      <c r="AQ161" s="28"/>
    </row>
    <row r="162" spans="1:43" s="53" customFormat="1">
      <c r="A162" s="539" t="s">
        <v>0</v>
      </c>
      <c r="B162" s="540"/>
      <c r="C162" s="553" t="s">
        <v>442</v>
      </c>
      <c r="D162" s="554"/>
      <c r="E162" s="539" t="s">
        <v>89</v>
      </c>
      <c r="F162" s="540"/>
      <c r="G162" s="88"/>
      <c r="H162" s="88"/>
      <c r="I162" s="88"/>
      <c r="J162" s="88"/>
      <c r="K162" s="556"/>
      <c r="L162" s="28" t="str">
        <f>"/*"&amp;C163&amp;"*/"</f>
        <v>/*记录保护客户的资料信息*/</v>
      </c>
      <c r="M162" s="28"/>
      <c r="N162" s="28"/>
      <c r="O162" s="28"/>
      <c r="P162" s="28"/>
      <c r="Q162" s="28"/>
      <c r="R162" s="28"/>
      <c r="S162" s="28"/>
      <c r="T162" s="28"/>
      <c r="U162" s="28"/>
      <c r="V162" s="28"/>
      <c r="W162" s="28"/>
      <c r="X162" s="28"/>
      <c r="Y162" s="28"/>
      <c r="Z162" s="28"/>
      <c r="AA162" s="28"/>
      <c r="AB162" s="28"/>
      <c r="AC162" s="28"/>
      <c r="AD162" s="28"/>
      <c r="AE162" s="28"/>
      <c r="AF162" s="28"/>
      <c r="AG162" s="28"/>
      <c r="AH162" s="28"/>
      <c r="AI162" s="28"/>
      <c r="AJ162" s="28"/>
      <c r="AK162" s="28"/>
      <c r="AL162" s="28"/>
      <c r="AM162" s="28"/>
      <c r="AN162" s="28"/>
      <c r="AO162" s="28"/>
      <c r="AP162" s="28"/>
      <c r="AQ162" s="28"/>
    </row>
    <row r="163" spans="1:43" s="53" customFormat="1">
      <c r="A163" s="539" t="s">
        <v>1</v>
      </c>
      <c r="B163" s="540"/>
      <c r="C163" s="546" t="s">
        <v>443</v>
      </c>
      <c r="D163" s="547"/>
      <c r="E163" s="547"/>
      <c r="F163" s="547"/>
      <c r="G163" s="547"/>
      <c r="H163" s="547"/>
      <c r="I163" s="547"/>
      <c r="J163" s="547"/>
      <c r="K163" s="548"/>
      <c r="L163" s="54" t="str">
        <f>"if exists (select * from sysobjects where id = object_id(N'["&amp;K161&amp;"]') and OBJECTPROPERTY(id, N'IsUserTable')= 1)"</f>
        <v>if exists (select * from sysobjects where id = object_id(N'[LZ_PROTECTED_CUSTOMER]') and OBJECTPROPERTY(id, N'IsUserTable')= 1)</v>
      </c>
      <c r="M163" s="28"/>
      <c r="N163" s="28"/>
      <c r="O163" s="28"/>
      <c r="P163" s="28"/>
      <c r="Q163" s="28"/>
      <c r="R163" s="28"/>
      <c r="S163" s="28"/>
      <c r="T163" s="28"/>
      <c r="U163" s="28"/>
      <c r="V163" s="28"/>
      <c r="W163" s="28"/>
      <c r="X163" s="28"/>
      <c r="Y163" s="28"/>
      <c r="Z163" s="28"/>
      <c r="AA163" s="28"/>
      <c r="AB163" s="28"/>
      <c r="AC163" s="28"/>
      <c r="AD163" s="28"/>
      <c r="AE163" s="28"/>
      <c r="AF163" s="28"/>
      <c r="AG163" s="28"/>
      <c r="AH163" s="28"/>
      <c r="AI163" s="28"/>
      <c r="AJ163" s="28"/>
      <c r="AK163" s="28"/>
      <c r="AL163" s="28"/>
      <c r="AM163" s="28"/>
      <c r="AN163" s="28"/>
      <c r="AO163" s="28"/>
      <c r="AP163" s="28"/>
      <c r="AQ163" s="28"/>
    </row>
    <row r="164" spans="1:43" s="53" customFormat="1">
      <c r="A164" s="84"/>
      <c r="B164" s="85"/>
      <c r="C164" s="86"/>
      <c r="D164" s="86"/>
      <c r="E164" s="86"/>
      <c r="F164" s="86"/>
      <c r="G164" s="86"/>
      <c r="H164" s="86"/>
      <c r="I164" s="86"/>
      <c r="J164" s="86"/>
      <c r="K164" s="86"/>
      <c r="L164" s="54" t="str">
        <f>"DROP TABLE "&amp;K161</f>
        <v>DROP TABLE LZ_PROTECTED_CUSTOMER</v>
      </c>
      <c r="M164" s="28"/>
      <c r="N164" s="28"/>
      <c r="O164" s="28"/>
      <c r="P164" s="28"/>
      <c r="Q164" s="28"/>
      <c r="R164" s="28"/>
      <c r="S164" s="28"/>
      <c r="T164" s="28"/>
      <c r="U164" s="28"/>
      <c r="V164" s="28"/>
      <c r="W164" s="28"/>
      <c r="X164" s="28"/>
      <c r="Y164" s="28"/>
      <c r="Z164" s="28"/>
      <c r="AA164" s="28"/>
      <c r="AB164" s="28"/>
      <c r="AC164" s="28"/>
      <c r="AD164" s="28"/>
      <c r="AE164" s="28"/>
      <c r="AF164" s="28"/>
      <c r="AG164" s="28"/>
      <c r="AH164" s="28"/>
      <c r="AI164" s="28"/>
      <c r="AJ164" s="28"/>
      <c r="AK164" s="28"/>
      <c r="AL164" s="28"/>
      <c r="AM164" s="28"/>
      <c r="AN164" s="28"/>
      <c r="AO164" s="28"/>
      <c r="AP164" s="28"/>
      <c r="AQ164" s="28"/>
    </row>
    <row r="165" spans="1:43" s="53" customFormat="1">
      <c r="A165" s="1"/>
      <c r="B165" s="1"/>
      <c r="C165" s="1"/>
      <c r="D165" s="2"/>
      <c r="E165" s="1"/>
      <c r="F165" s="1"/>
      <c r="G165" s="1"/>
      <c r="H165" s="1"/>
      <c r="I165" s="1"/>
      <c r="J165" s="1"/>
      <c r="K165" s="1"/>
      <c r="L165" s="53" t="str">
        <f>"GO "</f>
        <v xml:space="preserve">GO </v>
      </c>
      <c r="M165" s="28"/>
      <c r="N165" s="28"/>
      <c r="O165" s="28"/>
      <c r="P165" s="28"/>
      <c r="Q165" s="28"/>
      <c r="R165" s="28"/>
      <c r="S165" s="28"/>
      <c r="T165" s="28"/>
      <c r="U165" s="28"/>
      <c r="V165" s="28"/>
      <c r="W165" s="28"/>
      <c r="X165" s="28"/>
      <c r="Y165" s="28"/>
      <c r="Z165" s="28"/>
      <c r="AA165" s="28"/>
      <c r="AB165" s="28"/>
      <c r="AC165" s="28"/>
      <c r="AD165" s="28"/>
      <c r="AE165" s="28"/>
      <c r="AF165" s="28"/>
      <c r="AG165" s="28"/>
      <c r="AH165" s="28"/>
      <c r="AI165" s="28"/>
      <c r="AJ165" s="28"/>
      <c r="AK165" s="28"/>
      <c r="AL165" s="28"/>
      <c r="AM165" s="28"/>
      <c r="AN165" s="28"/>
      <c r="AO165" s="28"/>
      <c r="AP165" s="28"/>
      <c r="AQ165" s="28"/>
    </row>
    <row r="166" spans="1:43" s="53" customFormat="1">
      <c r="A166" s="3" t="s">
        <v>2</v>
      </c>
      <c r="B166" s="3" t="s">
        <v>90</v>
      </c>
      <c r="C166" s="3" t="s">
        <v>91</v>
      </c>
      <c r="D166" s="3" t="s">
        <v>3</v>
      </c>
      <c r="E166" s="3" t="s">
        <v>4</v>
      </c>
      <c r="F166" s="3" t="s">
        <v>97</v>
      </c>
      <c r="G166" s="3" t="s">
        <v>234</v>
      </c>
      <c r="H166" s="3" t="s">
        <v>297</v>
      </c>
      <c r="I166" s="3" t="s">
        <v>233</v>
      </c>
      <c r="J166" s="3" t="s">
        <v>92</v>
      </c>
      <c r="K166" s="3" t="s">
        <v>93</v>
      </c>
      <c r="L166" s="28" t="str">
        <f>"CREATE TABLE "&amp;K161&amp;"("</f>
        <v>CREATE TABLE LZ_PROTECTED_CUSTOMER(</v>
      </c>
      <c r="M166" s="28"/>
      <c r="N166" s="28"/>
      <c r="O166" s="28"/>
      <c r="P166" s="28"/>
      <c r="Q166" s="28"/>
      <c r="R166" s="28"/>
      <c r="S166" s="28"/>
      <c r="T166" s="28"/>
      <c r="U166" s="28"/>
      <c r="V166" s="28"/>
      <c r="W166" s="28"/>
      <c r="X166" s="28"/>
      <c r="Y166" s="28"/>
      <c r="Z166" s="28"/>
      <c r="AA166" s="28"/>
      <c r="AB166" s="28"/>
      <c r="AC166" s="28"/>
      <c r="AD166" s="28"/>
      <c r="AE166" s="28"/>
      <c r="AF166" s="28"/>
      <c r="AG166" s="28"/>
      <c r="AH166" s="28"/>
      <c r="AI166" s="28"/>
      <c r="AJ166" s="28"/>
      <c r="AK166" s="28"/>
      <c r="AL166" s="28"/>
      <c r="AM166" s="28"/>
      <c r="AN166" s="28"/>
      <c r="AO166" s="28"/>
      <c r="AP166" s="28"/>
      <c r="AQ166" s="28"/>
    </row>
    <row r="167" spans="1:43" s="53" customFormat="1">
      <c r="A167" s="4">
        <v>1</v>
      </c>
      <c r="B167" s="52" t="s">
        <v>350</v>
      </c>
      <c r="C167" s="12" t="s">
        <v>569</v>
      </c>
      <c r="D167" s="5" t="s">
        <v>120</v>
      </c>
      <c r="E167" s="26"/>
      <c r="F167" s="12" t="s">
        <v>101</v>
      </c>
      <c r="G167" s="12"/>
      <c r="H167" s="12"/>
      <c r="I167" s="12" t="s">
        <v>236</v>
      </c>
      <c r="J167" s="12" t="s">
        <v>149</v>
      </c>
      <c r="K167" s="45" t="s">
        <v>463</v>
      </c>
      <c r="L167" s="152" t="str">
        <f t="shared" ref="L167:L172" ca="1" si="7">C167&amp;" "&amp;D167&amp;IF(OR(D167="DATETIME",D167="INT",D167="DATE",D167="TEXT"),E167,"("&amp;E167&amp;")")&amp;" "&amp;" "&amp;H167&amp;" "&amp;J167&amp;IF(G167&lt;&gt;""," default "&amp;G167&amp;" ","")&amp;IF(I167&lt;&gt;""," identity("&amp;I167&amp;") ","")&amp;IF(OFFSET(C167,1,0,1,1)="","",",")</f>
        <v>PRC_ID INT   not null identity(1,1) ,</v>
      </c>
      <c r="M167" s="28"/>
      <c r="N167" s="28"/>
      <c r="O167" s="28"/>
      <c r="P167" s="28"/>
      <c r="Q167" s="28"/>
      <c r="R167" s="28"/>
      <c r="S167" s="28"/>
      <c r="T167" s="28"/>
      <c r="U167" s="28"/>
      <c r="V167" s="28"/>
      <c r="W167" s="28"/>
      <c r="X167" s="28"/>
      <c r="Y167" s="28"/>
      <c r="Z167" s="28"/>
      <c r="AA167" s="28"/>
      <c r="AB167" s="28"/>
      <c r="AC167" s="28"/>
      <c r="AD167" s="28"/>
      <c r="AE167" s="28"/>
      <c r="AF167" s="28"/>
      <c r="AG167" s="28"/>
      <c r="AH167" s="28"/>
      <c r="AI167" s="28"/>
      <c r="AJ167" s="28"/>
      <c r="AK167" s="28"/>
      <c r="AL167" s="28"/>
      <c r="AM167" s="28"/>
      <c r="AN167" s="28"/>
      <c r="AO167" s="28"/>
      <c r="AP167" s="28"/>
      <c r="AQ167" s="28"/>
    </row>
    <row r="168" spans="1:43" s="53" customFormat="1">
      <c r="A168" s="4">
        <v>2</v>
      </c>
      <c r="B168" s="52" t="s">
        <v>462</v>
      </c>
      <c r="C168" s="12" t="s">
        <v>570</v>
      </c>
      <c r="D168" s="5" t="s">
        <v>120</v>
      </c>
      <c r="E168" s="26"/>
      <c r="F168" s="12"/>
      <c r="G168" s="12"/>
      <c r="H168" s="12"/>
      <c r="I168" s="12"/>
      <c r="J168" s="12" t="s">
        <v>149</v>
      </c>
      <c r="K168" s="45" t="s">
        <v>475</v>
      </c>
      <c r="L168" s="152" t="str">
        <f t="shared" ca="1" si="7"/>
        <v>PRC_LEVEL INT   not null,</v>
      </c>
      <c r="M168" s="28"/>
      <c r="N168" s="28"/>
      <c r="O168" s="28"/>
      <c r="P168" s="28"/>
      <c r="Q168" s="28"/>
      <c r="R168" s="28"/>
      <c r="S168" s="28"/>
      <c r="T168" s="28"/>
      <c r="U168" s="28"/>
      <c r="V168" s="28"/>
      <c r="W168" s="28"/>
      <c r="X168" s="28"/>
      <c r="Y168" s="28"/>
      <c r="Z168" s="28"/>
      <c r="AA168" s="28"/>
      <c r="AB168" s="28"/>
      <c r="AC168" s="28"/>
      <c r="AD168" s="28"/>
      <c r="AE168" s="28"/>
      <c r="AF168" s="28"/>
      <c r="AG168" s="28"/>
      <c r="AH168" s="28"/>
      <c r="AI168" s="28"/>
      <c r="AJ168" s="28"/>
      <c r="AK168" s="28"/>
      <c r="AL168" s="28"/>
      <c r="AM168" s="28"/>
      <c r="AN168" s="28"/>
      <c r="AO168" s="28"/>
      <c r="AP168" s="28"/>
      <c r="AQ168" s="28"/>
    </row>
    <row r="169" spans="1:43" s="53" customFormat="1" ht="14.25" customHeight="1">
      <c r="A169" s="4">
        <v>3</v>
      </c>
      <c r="B169" s="52" t="s">
        <v>444</v>
      </c>
      <c r="C169" s="12" t="s">
        <v>447</v>
      </c>
      <c r="D169" s="12" t="s">
        <v>301</v>
      </c>
      <c r="E169" s="12">
        <v>200</v>
      </c>
      <c r="F169" s="12"/>
      <c r="G169" s="12"/>
      <c r="H169" s="12"/>
      <c r="I169" s="12"/>
      <c r="J169" s="12" t="s">
        <v>149</v>
      </c>
      <c r="K169" s="45" t="s">
        <v>476</v>
      </c>
      <c r="L169" s="152" t="str">
        <f t="shared" ca="1" si="7"/>
        <v>PRC_KETWORD NVARCHAR(200)   not null,</v>
      </c>
      <c r="M169" s="28"/>
      <c r="N169" s="28"/>
      <c r="O169" s="28"/>
      <c r="P169" s="28"/>
      <c r="Q169" s="28"/>
      <c r="R169" s="28"/>
      <c r="S169" s="28"/>
      <c r="T169" s="28"/>
      <c r="U169" s="28"/>
      <c r="V169" s="28"/>
      <c r="W169" s="28"/>
      <c r="X169" s="28"/>
      <c r="Y169" s="28"/>
      <c r="Z169" s="28"/>
      <c r="AA169" s="28"/>
      <c r="AB169" s="28"/>
      <c r="AC169" s="28"/>
      <c r="AD169" s="28"/>
      <c r="AE169" s="28"/>
      <c r="AF169" s="28"/>
      <c r="AG169" s="28"/>
      <c r="AH169" s="28"/>
      <c r="AI169" s="28"/>
      <c r="AJ169" s="28"/>
      <c r="AK169" s="28"/>
      <c r="AL169" s="28"/>
      <c r="AM169" s="28"/>
      <c r="AN169" s="28"/>
      <c r="AO169" s="28"/>
      <c r="AP169" s="28"/>
      <c r="AQ169" s="28"/>
    </row>
    <row r="170" spans="1:43" s="53" customFormat="1">
      <c r="A170" s="4">
        <v>4</v>
      </c>
      <c r="B170" s="52" t="s">
        <v>445</v>
      </c>
      <c r="C170" s="12" t="s">
        <v>448</v>
      </c>
      <c r="D170" s="12" t="s">
        <v>120</v>
      </c>
      <c r="E170" s="12"/>
      <c r="F170" s="12"/>
      <c r="G170" s="12"/>
      <c r="H170" s="12"/>
      <c r="I170" s="12"/>
      <c r="J170" s="12" t="s">
        <v>149</v>
      </c>
      <c r="K170" s="45" t="s">
        <v>477</v>
      </c>
      <c r="L170" s="152" t="str">
        <f t="shared" ca="1" si="7"/>
        <v>PRC_PROTECTED_BUSIMAN INT   not null,</v>
      </c>
      <c r="M170" s="28"/>
      <c r="N170" s="28"/>
      <c r="O170" s="28"/>
      <c r="P170" s="28"/>
      <c r="Q170" s="28"/>
      <c r="R170" s="28"/>
      <c r="S170" s="28"/>
      <c r="T170" s="28"/>
      <c r="U170" s="28"/>
      <c r="V170" s="28"/>
      <c r="W170" s="28"/>
      <c r="X170" s="28"/>
      <c r="Y170" s="28"/>
      <c r="Z170" s="28"/>
      <c r="AA170" s="28"/>
      <c r="AB170" s="28"/>
      <c r="AC170" s="28"/>
      <c r="AD170" s="28"/>
      <c r="AE170" s="28"/>
      <c r="AF170" s="28"/>
      <c r="AG170" s="28"/>
      <c r="AH170" s="28"/>
      <c r="AI170" s="28"/>
      <c r="AJ170" s="28"/>
      <c r="AK170" s="28"/>
      <c r="AL170" s="28"/>
      <c r="AM170" s="28"/>
      <c r="AN170" s="28"/>
      <c r="AO170" s="28"/>
      <c r="AP170" s="28"/>
      <c r="AQ170" s="28"/>
    </row>
    <row r="171" spans="1:43" s="53" customFormat="1">
      <c r="A171" s="4">
        <v>5</v>
      </c>
      <c r="B171" s="5" t="s">
        <v>133</v>
      </c>
      <c r="C171" s="5" t="s">
        <v>614</v>
      </c>
      <c r="D171" s="5" t="s">
        <v>114</v>
      </c>
      <c r="E171" s="26">
        <v>40</v>
      </c>
      <c r="F171" s="26"/>
      <c r="G171" s="26"/>
      <c r="H171" s="26"/>
      <c r="I171" s="26"/>
      <c r="J171" s="26" t="s">
        <v>149</v>
      </c>
      <c r="K171" s="5"/>
      <c r="L171" s="152" t="str">
        <f t="shared" ca="1" si="7"/>
        <v>PRC_REGISTOR NVARCHAR(40)   not null,</v>
      </c>
      <c r="M171" s="28"/>
      <c r="N171" s="28"/>
      <c r="O171" s="28"/>
      <c r="P171" s="28"/>
      <c r="Q171" s="28"/>
      <c r="R171" s="28"/>
      <c r="S171" s="28"/>
      <c r="T171" s="28"/>
      <c r="U171" s="28"/>
      <c r="V171" s="28"/>
      <c r="W171" s="28"/>
      <c r="X171" s="28"/>
      <c r="Y171" s="28"/>
      <c r="Z171" s="28"/>
      <c r="AA171" s="28"/>
      <c r="AB171" s="28"/>
      <c r="AC171" s="28"/>
      <c r="AD171" s="28"/>
      <c r="AE171" s="28"/>
      <c r="AF171" s="28"/>
      <c r="AG171" s="28"/>
      <c r="AH171" s="28"/>
      <c r="AI171" s="28"/>
      <c r="AJ171" s="28"/>
      <c r="AK171" s="28"/>
      <c r="AL171" s="28"/>
      <c r="AM171" s="28"/>
      <c r="AN171" s="28"/>
      <c r="AO171" s="28"/>
      <c r="AP171" s="28"/>
      <c r="AQ171" s="28"/>
    </row>
    <row r="172" spans="1:43" s="91" customFormat="1">
      <c r="A172" s="4">
        <v>6</v>
      </c>
      <c r="B172" s="69" t="s">
        <v>134</v>
      </c>
      <c r="C172" s="69" t="s">
        <v>446</v>
      </c>
      <c r="D172" s="69" t="s">
        <v>112</v>
      </c>
      <c r="E172" s="69"/>
      <c r="F172" s="69"/>
      <c r="G172" s="89" t="s">
        <v>235</v>
      </c>
      <c r="H172" s="89"/>
      <c r="I172" s="69"/>
      <c r="J172" s="69" t="s">
        <v>149</v>
      </c>
      <c r="K172" s="93"/>
      <c r="L172" s="152" t="str">
        <f t="shared" ca="1" si="7"/>
        <v xml:space="preserve">PRC_REGIST_DATE DATETIME   not null default GETDATE() </v>
      </c>
      <c r="M172" s="90"/>
      <c r="N172" s="90"/>
      <c r="O172" s="90"/>
      <c r="P172" s="90"/>
      <c r="Q172" s="90"/>
      <c r="R172" s="90"/>
      <c r="S172" s="90"/>
      <c r="T172" s="90"/>
      <c r="U172" s="90"/>
      <c r="V172" s="90"/>
      <c r="W172" s="90"/>
      <c r="X172" s="90"/>
      <c r="Y172" s="90"/>
      <c r="Z172" s="90"/>
      <c r="AA172" s="90"/>
      <c r="AB172" s="90"/>
      <c r="AC172" s="90"/>
      <c r="AD172" s="28"/>
      <c r="AE172" s="28"/>
      <c r="AF172" s="28"/>
      <c r="AG172" s="28"/>
      <c r="AH172" s="28"/>
      <c r="AI172" s="28"/>
      <c r="AJ172" s="28"/>
      <c r="AK172" s="28"/>
      <c r="AL172" s="28"/>
      <c r="AM172" s="28"/>
      <c r="AN172" s="28"/>
      <c r="AO172" s="28"/>
      <c r="AP172" s="28"/>
      <c r="AQ172" s="28"/>
    </row>
    <row r="173" spans="1:43">
      <c r="L173" t="str">
        <f ca="1">"PRIMARY KEY("&amp;IF(OFFSET(C167,0,3,1,1)="PK",C167&amp;IF(OFFSET(C167,1,3,1,1)="","",","),"")&amp;IF(OFFSET(C167,1,3,1,1)="PK",OFFSET(C167,1,0,1,1)&amp;IF(OFFSET(C167,1,0,1,1)="",",",""),"")&amp;"));"</f>
        <v>PRIMARY KEY(PRC_ID));</v>
      </c>
      <c r="M173" s="28"/>
      <c r="N173" s="28"/>
      <c r="O173" s="28"/>
      <c r="P173" s="28"/>
      <c r="Q173" s="28"/>
      <c r="R173" s="28"/>
      <c r="S173" s="28"/>
      <c r="T173" s="28"/>
      <c r="U173" s="28"/>
      <c r="V173" s="28"/>
      <c r="W173" s="28"/>
      <c r="X173" s="28"/>
      <c r="Y173" s="28"/>
      <c r="Z173" s="28"/>
      <c r="AA173" s="28"/>
      <c r="AB173" s="28"/>
      <c r="AC173" s="28"/>
      <c r="AD173" s="28"/>
      <c r="AE173" s="28"/>
      <c r="AF173" s="28"/>
      <c r="AG173" s="28"/>
      <c r="AH173" s="28"/>
      <c r="AI173" s="28"/>
      <c r="AJ173" s="28"/>
      <c r="AK173" s="28"/>
      <c r="AL173" s="28"/>
      <c r="AM173" s="28"/>
      <c r="AN173" s="28"/>
      <c r="AO173" s="28"/>
      <c r="AP173" s="28"/>
      <c r="AQ173" s="28"/>
    </row>
    <row r="174" spans="1:43">
      <c r="L174" s="28" t="s">
        <v>232</v>
      </c>
      <c r="M174" s="28"/>
      <c r="N174" s="28"/>
      <c r="O174" s="28"/>
      <c r="P174" s="28"/>
      <c r="Q174" s="28"/>
      <c r="R174" s="28"/>
      <c r="S174" s="28"/>
      <c r="T174" s="28"/>
      <c r="U174" s="28"/>
      <c r="V174" s="28"/>
      <c r="W174" s="28"/>
      <c r="X174" s="28"/>
      <c r="Y174" s="28"/>
      <c r="Z174" s="28"/>
      <c r="AA174" s="28"/>
      <c r="AB174" s="28"/>
      <c r="AC174" s="28"/>
      <c r="AD174" s="28"/>
      <c r="AE174" s="28"/>
      <c r="AF174" s="28"/>
      <c r="AG174" s="28"/>
      <c r="AH174" s="28"/>
      <c r="AI174" s="28"/>
      <c r="AJ174" s="28"/>
      <c r="AK174" s="28"/>
      <c r="AL174" s="28"/>
      <c r="AM174" s="28"/>
      <c r="AN174" s="28"/>
      <c r="AO174" s="28"/>
      <c r="AP174" s="28"/>
      <c r="AQ174" s="28"/>
    </row>
    <row r="175" spans="1:43" s="53" customFormat="1">
      <c r="A175" s="539" t="s">
        <v>87</v>
      </c>
      <c r="B175" s="540"/>
      <c r="C175" s="553" t="s">
        <v>193</v>
      </c>
      <c r="D175" s="554"/>
      <c r="E175" s="539" t="s">
        <v>88</v>
      </c>
      <c r="F175" s="540"/>
      <c r="G175" s="104"/>
      <c r="H175" s="104"/>
      <c r="I175" s="104"/>
      <c r="J175" s="104"/>
      <c r="K175" s="555" t="s">
        <v>589</v>
      </c>
      <c r="L175" s="28" t="str">
        <f>"/*"&amp;C176&amp;"*/"</f>
        <v>/*正式客户持有人变更记录*/</v>
      </c>
      <c r="M175" s="28"/>
      <c r="N175" s="28"/>
      <c r="O175" s="28"/>
      <c r="P175" s="28"/>
      <c r="Q175" s="28"/>
      <c r="R175" s="28"/>
      <c r="S175" s="28"/>
      <c r="T175" s="28"/>
      <c r="U175" s="28"/>
      <c r="V175" s="28"/>
      <c r="W175" s="28"/>
      <c r="X175" s="28"/>
      <c r="Y175" s="28"/>
      <c r="Z175" s="28"/>
      <c r="AA175" s="28"/>
      <c r="AB175" s="28"/>
      <c r="AC175" s="28"/>
      <c r="AD175" s="28"/>
      <c r="AE175" s="28"/>
      <c r="AF175" s="28"/>
      <c r="AG175" s="28"/>
      <c r="AH175" s="28"/>
      <c r="AI175" s="28"/>
      <c r="AJ175" s="28"/>
      <c r="AK175" s="28"/>
      <c r="AL175" s="28"/>
      <c r="AM175" s="28"/>
      <c r="AN175" s="28"/>
      <c r="AO175" s="28"/>
      <c r="AP175" s="28"/>
      <c r="AQ175" s="28"/>
    </row>
    <row r="176" spans="1:43" s="53" customFormat="1">
      <c r="A176" s="539" t="s">
        <v>0</v>
      </c>
      <c r="B176" s="540"/>
      <c r="C176" s="553" t="s">
        <v>588</v>
      </c>
      <c r="D176" s="554"/>
      <c r="E176" s="539" t="s">
        <v>89</v>
      </c>
      <c r="F176" s="540"/>
      <c r="G176" s="104"/>
      <c r="H176" s="104"/>
      <c r="I176" s="104"/>
      <c r="J176" s="104"/>
      <c r="K176" s="556"/>
      <c r="L176" s="28" t="str">
        <f>"/*"&amp;C177&amp;"*/"</f>
        <v>/**/</v>
      </c>
      <c r="M176" s="28"/>
      <c r="N176" s="28"/>
      <c r="O176" s="28"/>
      <c r="P176" s="28"/>
      <c r="Q176" s="28"/>
      <c r="R176" s="28"/>
      <c r="S176" s="28"/>
      <c r="T176" s="28"/>
      <c r="U176" s="28"/>
      <c r="V176" s="28"/>
      <c r="W176" s="28"/>
      <c r="X176" s="28"/>
      <c r="Y176" s="28"/>
      <c r="Z176" s="28"/>
      <c r="AA176" s="28"/>
      <c r="AB176" s="28"/>
      <c r="AC176" s="28"/>
      <c r="AD176" s="28"/>
      <c r="AE176" s="28"/>
      <c r="AF176" s="28"/>
      <c r="AG176" s="28"/>
      <c r="AH176" s="28"/>
      <c r="AI176" s="28"/>
      <c r="AJ176" s="28"/>
      <c r="AK176" s="28"/>
      <c r="AL176" s="28"/>
      <c r="AM176" s="28"/>
      <c r="AN176" s="28"/>
      <c r="AO176" s="28"/>
      <c r="AP176" s="28"/>
      <c r="AQ176" s="28"/>
    </row>
    <row r="177" spans="1:43" s="53" customFormat="1">
      <c r="A177" s="539" t="s">
        <v>1</v>
      </c>
      <c r="B177" s="540"/>
      <c r="C177" s="546"/>
      <c r="D177" s="547"/>
      <c r="E177" s="547"/>
      <c r="F177" s="547"/>
      <c r="G177" s="547"/>
      <c r="H177" s="547"/>
      <c r="I177" s="547"/>
      <c r="J177" s="547"/>
      <c r="K177" s="548"/>
      <c r="L177" s="54" t="str">
        <f>"if exists (select * from sysobjects where id = object_id(N'["&amp;K175&amp;"]') and OBJECTPROPERTY(id, N'IsUserTable')= 1)"</f>
        <v>if exists (select * from sysobjects where id = object_id(N'[LZ_CUSTOMERHOLDER_MOVE_RECORD]') and OBJECTPROPERTY(id, N'IsUserTable')= 1)</v>
      </c>
      <c r="M177" s="28"/>
      <c r="N177" s="28"/>
      <c r="O177" s="28"/>
      <c r="P177" s="28"/>
      <c r="Q177" s="28"/>
      <c r="R177" s="28"/>
      <c r="S177" s="28"/>
      <c r="T177" s="28"/>
      <c r="U177" s="28"/>
      <c r="V177" s="28"/>
      <c r="W177" s="28"/>
      <c r="X177" s="28"/>
      <c r="Y177" s="28"/>
      <c r="Z177" s="28"/>
      <c r="AA177" s="28"/>
      <c r="AB177" s="28"/>
      <c r="AC177" s="28"/>
      <c r="AD177" s="28"/>
      <c r="AE177" s="28"/>
      <c r="AF177" s="28"/>
      <c r="AG177" s="28"/>
      <c r="AH177" s="28"/>
      <c r="AI177" s="28"/>
      <c r="AJ177" s="28"/>
      <c r="AK177" s="28"/>
      <c r="AL177" s="28"/>
      <c r="AM177" s="28"/>
      <c r="AN177" s="28"/>
      <c r="AO177" s="28"/>
      <c r="AP177" s="28"/>
      <c r="AQ177" s="28"/>
    </row>
    <row r="178" spans="1:43" s="53" customFormat="1">
      <c r="A178" s="100"/>
      <c r="B178" s="101"/>
      <c r="C178" s="102"/>
      <c r="D178" s="102"/>
      <c r="E178" s="102"/>
      <c r="F178" s="102"/>
      <c r="G178" s="102"/>
      <c r="H178" s="102"/>
      <c r="I178" s="102"/>
      <c r="J178" s="103"/>
      <c r="K178" s="102"/>
      <c r="L178" s="54" t="str">
        <f>"DROP TABLE "&amp;K175</f>
        <v>DROP TABLE LZ_CUSTOMERHOLDER_MOVE_RECORD</v>
      </c>
      <c r="M178" s="28"/>
      <c r="N178" s="28"/>
      <c r="O178" s="28"/>
      <c r="P178" s="28"/>
      <c r="Q178" s="28"/>
      <c r="R178" s="28"/>
      <c r="S178" s="28"/>
      <c r="T178" s="28"/>
      <c r="U178" s="28"/>
      <c r="V178" s="28"/>
      <c r="W178" s="28"/>
      <c r="X178" s="28"/>
      <c r="Y178" s="28"/>
      <c r="Z178" s="28"/>
      <c r="AA178" s="28"/>
      <c r="AB178" s="28"/>
      <c r="AC178" s="28"/>
      <c r="AD178" s="28"/>
      <c r="AE178" s="28"/>
      <c r="AF178" s="28"/>
      <c r="AG178" s="28"/>
      <c r="AH178" s="28"/>
      <c r="AI178" s="28"/>
      <c r="AJ178" s="28"/>
      <c r="AK178" s="28"/>
      <c r="AL178" s="28"/>
      <c r="AM178" s="28"/>
      <c r="AN178" s="28"/>
      <c r="AO178" s="28"/>
      <c r="AP178" s="28"/>
      <c r="AQ178" s="28"/>
    </row>
    <row r="179" spans="1:43" s="53" customFormat="1">
      <c r="A179" s="1"/>
      <c r="B179" s="1"/>
      <c r="C179" s="1"/>
      <c r="D179" s="2"/>
      <c r="E179" s="1"/>
      <c r="F179" s="1"/>
      <c r="G179" s="1"/>
      <c r="H179" s="1"/>
      <c r="I179" s="1"/>
      <c r="J179" s="50"/>
      <c r="K179" s="1"/>
      <c r="L179" s="53" t="str">
        <f>"GO "</f>
        <v xml:space="preserve">GO </v>
      </c>
      <c r="M179" s="28"/>
      <c r="N179" s="28"/>
      <c r="O179" s="28"/>
      <c r="P179" s="28"/>
      <c r="Q179" s="28"/>
      <c r="R179" s="28"/>
      <c r="S179" s="28"/>
      <c r="T179" s="28"/>
      <c r="U179" s="28"/>
      <c r="V179" s="28"/>
      <c r="W179" s="28"/>
      <c r="X179" s="28"/>
      <c r="Y179" s="28"/>
      <c r="Z179" s="28"/>
      <c r="AA179" s="28"/>
      <c r="AB179" s="28"/>
      <c r="AC179" s="28"/>
      <c r="AD179" s="28"/>
      <c r="AE179" s="28"/>
      <c r="AF179" s="28"/>
      <c r="AG179" s="28"/>
      <c r="AH179" s="28"/>
      <c r="AI179" s="28"/>
      <c r="AJ179" s="28"/>
      <c r="AK179" s="28"/>
      <c r="AL179" s="28"/>
      <c r="AM179" s="28"/>
      <c r="AN179" s="28"/>
      <c r="AO179" s="28"/>
      <c r="AP179" s="28"/>
      <c r="AQ179" s="28"/>
    </row>
    <row r="180" spans="1:43" s="53" customFormat="1">
      <c r="A180" s="3" t="s">
        <v>2</v>
      </c>
      <c r="B180" s="3" t="s">
        <v>90</v>
      </c>
      <c r="C180" s="3" t="s">
        <v>91</v>
      </c>
      <c r="D180" s="3" t="s">
        <v>3</v>
      </c>
      <c r="E180" s="3" t="s">
        <v>4</v>
      </c>
      <c r="F180" s="3" t="s">
        <v>97</v>
      </c>
      <c r="G180" s="3" t="s">
        <v>234</v>
      </c>
      <c r="H180" s="3" t="s">
        <v>297</v>
      </c>
      <c r="I180" s="3" t="s">
        <v>233</v>
      </c>
      <c r="J180" s="51" t="s">
        <v>92</v>
      </c>
      <c r="K180" s="3" t="s">
        <v>93</v>
      </c>
      <c r="L180" s="28" t="str">
        <f>"CREATE TABLE "&amp;K175&amp;"("</f>
        <v>CREATE TABLE LZ_CUSTOMERHOLDER_MOVE_RECORD(</v>
      </c>
      <c r="M180" s="28"/>
      <c r="N180" s="28"/>
      <c r="O180" s="28"/>
      <c r="P180" s="28"/>
      <c r="Q180" s="28"/>
      <c r="R180" s="28"/>
      <c r="S180" s="28"/>
      <c r="T180" s="28"/>
      <c r="U180" s="28"/>
      <c r="V180" s="28"/>
      <c r="W180" s="28"/>
      <c r="X180" s="28"/>
      <c r="Y180" s="28"/>
      <c r="Z180" s="28"/>
      <c r="AA180" s="28"/>
      <c r="AB180" s="28"/>
      <c r="AC180" s="28"/>
      <c r="AD180" s="28"/>
      <c r="AE180" s="28"/>
      <c r="AF180" s="28"/>
      <c r="AG180" s="28"/>
      <c r="AH180" s="28"/>
      <c r="AI180" s="28"/>
      <c r="AJ180" s="28"/>
      <c r="AK180" s="28"/>
      <c r="AL180" s="28"/>
      <c r="AM180" s="28"/>
      <c r="AN180" s="28"/>
      <c r="AO180" s="28"/>
      <c r="AP180" s="28"/>
      <c r="AQ180" s="28"/>
    </row>
    <row r="181" spans="1:43" s="53" customFormat="1">
      <c r="A181" s="4">
        <v>1</v>
      </c>
      <c r="B181" s="52" t="s">
        <v>350</v>
      </c>
      <c r="C181" s="12" t="s">
        <v>690</v>
      </c>
      <c r="D181" s="5" t="s">
        <v>120</v>
      </c>
      <c r="E181" s="26"/>
      <c r="F181" s="12" t="s">
        <v>101</v>
      </c>
      <c r="G181" s="12"/>
      <c r="H181" s="12"/>
      <c r="I181" s="12" t="s">
        <v>590</v>
      </c>
      <c r="J181" s="94" t="s">
        <v>149</v>
      </c>
      <c r="K181" s="45" t="s">
        <v>463</v>
      </c>
      <c r="L181" s="152" t="str">
        <f t="shared" ref="L181:L190" ca="1" si="8">C181&amp;" "&amp;D181&amp;IF(OR(D181="DATETIME",D181="INT",D181="DATE",D181="TEXT"),E181,"("&amp;E181&amp;")")&amp;" "&amp;" "&amp;H181&amp;" "&amp;J181&amp;IF(G181&lt;&gt;""," default "&amp;G181&amp;" ","")&amp;IF(I181&lt;&gt;""," identity("&amp;I181&amp;") ","")&amp;IF(OFFSET(C181,1,0,1,1)="","",",")</f>
        <v>CMR_ID INT   not null identity(1,1) ,</v>
      </c>
      <c r="M181" s="28"/>
      <c r="N181" s="28"/>
      <c r="O181" s="28"/>
      <c r="P181" s="28"/>
      <c r="Q181" s="28"/>
      <c r="R181" s="28"/>
      <c r="S181" s="28"/>
      <c r="T181" s="28"/>
      <c r="U181" s="28"/>
      <c r="V181" s="28"/>
      <c r="W181" s="28"/>
      <c r="X181" s="28"/>
      <c r="Y181" s="28"/>
      <c r="Z181" s="28"/>
      <c r="AA181" s="28"/>
      <c r="AB181" s="28"/>
      <c r="AC181" s="28"/>
      <c r="AD181" s="28"/>
      <c r="AE181" s="28"/>
      <c r="AF181" s="28"/>
      <c r="AG181" s="28"/>
      <c r="AH181" s="28"/>
      <c r="AI181" s="28"/>
      <c r="AJ181" s="28"/>
      <c r="AK181" s="28"/>
      <c r="AL181" s="28"/>
      <c r="AM181" s="28"/>
      <c r="AN181" s="28"/>
      <c r="AO181" s="28"/>
      <c r="AP181" s="28"/>
      <c r="AQ181" s="28"/>
    </row>
    <row r="182" spans="1:43" s="53" customFormat="1" ht="14.25" customHeight="1">
      <c r="A182" s="4">
        <v>2</v>
      </c>
      <c r="B182" s="52" t="s">
        <v>16</v>
      </c>
      <c r="C182" s="12" t="s">
        <v>689</v>
      </c>
      <c r="D182" s="12" t="s">
        <v>120</v>
      </c>
      <c r="E182" s="12"/>
      <c r="F182" s="12"/>
      <c r="G182" s="12"/>
      <c r="H182" s="12"/>
      <c r="I182" s="12"/>
      <c r="J182" s="94"/>
      <c r="K182" s="45" t="s">
        <v>622</v>
      </c>
      <c r="L182" s="152" t="str">
        <f t="shared" ca="1" si="8"/>
        <v>CMR_CUSTOMERID INT   ,</v>
      </c>
      <c r="M182" s="28"/>
      <c r="N182" s="28"/>
      <c r="O182" s="28"/>
      <c r="P182" s="28"/>
      <c r="Q182" s="28"/>
      <c r="R182" s="28"/>
      <c r="S182" s="28"/>
      <c r="T182" s="28"/>
      <c r="U182" s="28"/>
      <c r="V182" s="28"/>
      <c r="W182" s="28"/>
      <c r="X182" s="28"/>
      <c r="Y182" s="28"/>
      <c r="Z182" s="28"/>
      <c r="AA182" s="28"/>
      <c r="AB182" s="28"/>
      <c r="AC182" s="28"/>
      <c r="AD182" s="28"/>
      <c r="AE182" s="28"/>
      <c r="AF182" s="28"/>
      <c r="AG182" s="28"/>
      <c r="AH182" s="28"/>
      <c r="AI182" s="28"/>
      <c r="AJ182" s="28"/>
      <c r="AK182" s="28"/>
      <c r="AL182" s="28"/>
      <c r="AM182" s="28"/>
      <c r="AN182" s="28"/>
      <c r="AO182" s="28"/>
      <c r="AP182" s="28"/>
      <c r="AQ182" s="28"/>
    </row>
    <row r="183" spans="1:43" s="53" customFormat="1">
      <c r="A183" s="4">
        <v>3</v>
      </c>
      <c r="B183" s="52" t="s">
        <v>591</v>
      </c>
      <c r="C183" s="12" t="s">
        <v>685</v>
      </c>
      <c r="D183" s="12" t="s">
        <v>120</v>
      </c>
      <c r="E183" s="12"/>
      <c r="F183" s="12"/>
      <c r="G183" s="12"/>
      <c r="H183" s="12"/>
      <c r="I183" s="12"/>
      <c r="J183" s="94"/>
      <c r="K183" s="45"/>
      <c r="L183" s="152" t="str">
        <f t="shared" ca="1" si="8"/>
        <v>CMR_OLD_HOLDER_ID INT   ,</v>
      </c>
      <c r="M183" s="28"/>
      <c r="N183" s="28"/>
      <c r="O183" s="28"/>
      <c r="P183" s="28"/>
      <c r="Q183" s="28"/>
      <c r="R183" s="28"/>
      <c r="S183" s="28"/>
      <c r="T183" s="28"/>
      <c r="U183" s="28"/>
      <c r="V183" s="28"/>
      <c r="W183" s="28"/>
      <c r="X183" s="28"/>
      <c r="Y183" s="28"/>
      <c r="Z183" s="28"/>
      <c r="AA183" s="28"/>
      <c r="AB183" s="28"/>
      <c r="AC183" s="28"/>
      <c r="AD183" s="28"/>
      <c r="AE183" s="28"/>
      <c r="AF183" s="28"/>
      <c r="AG183" s="28"/>
      <c r="AH183" s="28"/>
      <c r="AI183" s="28"/>
      <c r="AJ183" s="28"/>
      <c r="AK183" s="28"/>
      <c r="AL183" s="28"/>
      <c r="AM183" s="28"/>
      <c r="AN183" s="28"/>
      <c r="AO183" s="28"/>
      <c r="AP183" s="28"/>
      <c r="AQ183" s="28"/>
    </row>
    <row r="184" spans="1:43" s="53" customFormat="1">
      <c r="A184" s="4">
        <v>4</v>
      </c>
      <c r="B184" s="5" t="s">
        <v>592</v>
      </c>
      <c r="C184" s="12" t="s">
        <v>686</v>
      </c>
      <c r="D184" s="5" t="s">
        <v>120</v>
      </c>
      <c r="E184" s="26"/>
      <c r="F184" s="26"/>
      <c r="G184" s="26"/>
      <c r="H184" s="26"/>
      <c r="I184" s="26"/>
      <c r="J184" s="65"/>
      <c r="K184" s="12"/>
      <c r="L184" s="152" t="str">
        <f t="shared" ca="1" si="8"/>
        <v>CMR_NEW_HOLDER_ID INT   ,</v>
      </c>
      <c r="M184" s="28"/>
      <c r="N184" s="28"/>
      <c r="O184" s="28"/>
      <c r="P184" s="28"/>
      <c r="Q184" s="28"/>
      <c r="R184" s="28"/>
      <c r="S184" s="28"/>
      <c r="T184" s="28"/>
      <c r="U184" s="28"/>
      <c r="V184" s="28"/>
      <c r="W184" s="28"/>
      <c r="X184" s="28"/>
      <c r="Y184" s="28"/>
      <c r="Z184" s="28"/>
      <c r="AA184" s="28"/>
      <c r="AB184" s="28"/>
      <c r="AC184" s="28"/>
      <c r="AD184" s="28"/>
      <c r="AE184" s="28"/>
      <c r="AF184" s="28"/>
      <c r="AG184" s="28"/>
      <c r="AH184" s="28"/>
      <c r="AI184" s="28"/>
      <c r="AJ184" s="28"/>
      <c r="AK184" s="28"/>
      <c r="AL184" s="28"/>
      <c r="AM184" s="28"/>
      <c r="AN184" s="28"/>
      <c r="AO184" s="28"/>
      <c r="AP184" s="28"/>
      <c r="AQ184" s="28"/>
    </row>
    <row r="185" spans="1:43" s="91" customFormat="1">
      <c r="A185" s="4">
        <v>5</v>
      </c>
      <c r="B185" s="69" t="s">
        <v>593</v>
      </c>
      <c r="C185" s="12" t="s">
        <v>687</v>
      </c>
      <c r="D185" s="69" t="s">
        <v>95</v>
      </c>
      <c r="E185" s="69">
        <v>20</v>
      </c>
      <c r="F185" s="69"/>
      <c r="G185" s="89"/>
      <c r="H185" s="89"/>
      <c r="I185" s="69"/>
      <c r="J185" s="93"/>
      <c r="K185" s="12"/>
      <c r="L185" s="152" t="str">
        <f t="shared" ca="1" si="8"/>
        <v>CMR_OLD_STATUS NVARCHAR(20)   ,</v>
      </c>
      <c r="M185" s="28"/>
      <c r="N185" s="28"/>
      <c r="O185" s="28"/>
      <c r="P185" s="28"/>
      <c r="Q185" s="28"/>
      <c r="R185" s="28"/>
      <c r="S185" s="28"/>
      <c r="T185" s="28"/>
      <c r="U185" s="28"/>
      <c r="V185" s="28"/>
      <c r="W185" s="28"/>
      <c r="X185" s="28"/>
      <c r="Y185" s="28"/>
      <c r="Z185" s="28"/>
      <c r="AA185" s="28"/>
      <c r="AB185" s="28"/>
      <c r="AC185" s="28"/>
      <c r="AD185" s="28"/>
      <c r="AE185" s="28"/>
      <c r="AF185" s="28"/>
      <c r="AG185" s="28"/>
      <c r="AH185" s="28"/>
      <c r="AI185" s="28"/>
      <c r="AJ185" s="28"/>
      <c r="AK185" s="28"/>
      <c r="AL185" s="28"/>
      <c r="AM185" s="28"/>
      <c r="AN185" s="28"/>
      <c r="AO185" s="28"/>
      <c r="AP185" s="28"/>
      <c r="AQ185" s="28"/>
    </row>
    <row r="186" spans="1:43" s="53" customFormat="1">
      <c r="A186" s="4">
        <v>6</v>
      </c>
      <c r="B186" s="12" t="s">
        <v>594</v>
      </c>
      <c r="C186" s="12" t="s">
        <v>688</v>
      </c>
      <c r="D186" s="69" t="s">
        <v>95</v>
      </c>
      <c r="E186" s="69">
        <v>20</v>
      </c>
      <c r="F186" s="12"/>
      <c r="G186" s="92"/>
      <c r="H186" s="92"/>
      <c r="I186" s="12"/>
      <c r="J186" s="94"/>
      <c r="K186" s="12"/>
      <c r="L186" s="152" t="str">
        <f t="shared" ca="1" si="8"/>
        <v>CMR_NEW_STATUS NVARCHAR(20)   ,</v>
      </c>
      <c r="M186" s="28"/>
      <c r="N186" s="28"/>
      <c r="O186" s="28"/>
      <c r="P186" s="28"/>
      <c r="Q186" s="28"/>
      <c r="R186" s="28"/>
      <c r="S186" s="28"/>
      <c r="T186" s="28"/>
      <c r="U186" s="28"/>
      <c r="V186" s="28"/>
      <c r="W186" s="28"/>
      <c r="X186" s="28"/>
      <c r="Y186" s="28"/>
      <c r="Z186" s="28"/>
      <c r="AA186" s="28"/>
      <c r="AB186" s="28"/>
      <c r="AC186" s="28"/>
      <c r="AD186" s="28"/>
      <c r="AE186" s="28"/>
      <c r="AF186" s="28"/>
      <c r="AG186" s="28"/>
      <c r="AH186" s="28"/>
      <c r="AI186" s="28"/>
      <c r="AJ186" s="28"/>
      <c r="AK186" s="28"/>
      <c r="AL186" s="28"/>
      <c r="AM186" s="28"/>
      <c r="AN186" s="28"/>
      <c r="AO186" s="28"/>
      <c r="AP186" s="28"/>
      <c r="AQ186" s="28"/>
    </row>
    <row r="187" spans="1:43" s="53" customFormat="1">
      <c r="A187" s="4">
        <v>7</v>
      </c>
      <c r="B187" s="12" t="s">
        <v>595</v>
      </c>
      <c r="C187" s="12" t="s">
        <v>601</v>
      </c>
      <c r="D187" s="12" t="s">
        <v>112</v>
      </c>
      <c r="E187" s="12"/>
      <c r="F187" s="12"/>
      <c r="G187" s="92"/>
      <c r="H187" s="92"/>
      <c r="I187" s="12"/>
      <c r="J187" s="94"/>
      <c r="K187" s="12"/>
      <c r="L187" s="152" t="str">
        <f t="shared" ca="1" si="8"/>
        <v>CMR_CHANGE_DATE DATETIME   ,</v>
      </c>
      <c r="M187" s="28"/>
      <c r="N187" s="28"/>
      <c r="O187" s="28"/>
      <c r="P187" s="28"/>
      <c r="Q187" s="28"/>
      <c r="R187" s="28"/>
      <c r="S187" s="28"/>
      <c r="T187" s="28"/>
      <c r="U187" s="28"/>
      <c r="V187" s="28"/>
      <c r="W187" s="28"/>
      <c r="X187" s="28"/>
      <c r="Y187" s="28"/>
      <c r="Z187" s="28"/>
      <c r="AA187" s="28"/>
      <c r="AB187" s="28"/>
      <c r="AC187" s="28"/>
      <c r="AD187" s="28"/>
      <c r="AE187" s="28"/>
      <c r="AF187" s="28"/>
      <c r="AG187" s="28"/>
      <c r="AH187" s="28"/>
      <c r="AI187" s="28"/>
      <c r="AJ187" s="28"/>
      <c r="AK187" s="28"/>
      <c r="AL187" s="28"/>
      <c r="AM187" s="28"/>
      <c r="AN187" s="28"/>
      <c r="AO187" s="28"/>
      <c r="AP187" s="28"/>
      <c r="AQ187" s="28"/>
    </row>
    <row r="188" spans="1:43" s="53" customFormat="1">
      <c r="A188" s="4">
        <v>8</v>
      </c>
      <c r="B188" s="12" t="s">
        <v>596</v>
      </c>
      <c r="C188" s="12" t="s">
        <v>602</v>
      </c>
      <c r="D188" s="12" t="s">
        <v>95</v>
      </c>
      <c r="E188" s="12">
        <v>200</v>
      </c>
      <c r="F188" s="12"/>
      <c r="G188" s="92"/>
      <c r="H188" s="92"/>
      <c r="I188" s="12"/>
      <c r="J188" s="94"/>
      <c r="K188" s="12"/>
      <c r="L188" s="152" t="str">
        <f t="shared" ca="1" si="8"/>
        <v>CMR_REASON NVARCHAR(200)   ,</v>
      </c>
      <c r="M188" s="28"/>
      <c r="N188" s="28"/>
      <c r="O188" s="28"/>
      <c r="P188" s="28"/>
      <c r="Q188" s="28"/>
      <c r="R188" s="28"/>
      <c r="S188" s="28"/>
      <c r="T188" s="28"/>
      <c r="U188" s="28"/>
      <c r="V188" s="28"/>
      <c r="W188" s="28"/>
      <c r="X188" s="28"/>
      <c r="Y188" s="28"/>
      <c r="Z188" s="28"/>
      <c r="AA188" s="28"/>
      <c r="AB188" s="28"/>
      <c r="AC188" s="28"/>
      <c r="AD188" s="28"/>
      <c r="AE188" s="28"/>
      <c r="AF188" s="28"/>
      <c r="AG188" s="28"/>
      <c r="AH188" s="28"/>
      <c r="AI188" s="28"/>
      <c r="AJ188" s="28"/>
      <c r="AK188" s="28"/>
      <c r="AL188" s="28"/>
      <c r="AM188" s="28"/>
      <c r="AN188" s="28"/>
      <c r="AO188" s="28"/>
      <c r="AP188" s="28"/>
      <c r="AQ188" s="28"/>
    </row>
    <row r="189" spans="1:43" s="53" customFormat="1">
      <c r="A189" s="4">
        <v>9</v>
      </c>
      <c r="B189" s="12" t="s">
        <v>597</v>
      </c>
      <c r="C189" s="12" t="s">
        <v>603</v>
      </c>
      <c r="D189" s="12" t="s">
        <v>584</v>
      </c>
      <c r="E189" s="12">
        <v>40</v>
      </c>
      <c r="F189" s="12"/>
      <c r="G189" s="92"/>
      <c r="H189" s="92"/>
      <c r="I189" s="12"/>
      <c r="J189" s="94"/>
      <c r="K189" s="12"/>
      <c r="L189" s="152" t="str">
        <f t="shared" ca="1" si="8"/>
        <v>CMR_REGISTOR NVARCHAR(40)   ,</v>
      </c>
      <c r="M189" s="28"/>
      <c r="N189" s="28"/>
      <c r="O189" s="28"/>
      <c r="P189" s="28"/>
      <c r="Q189" s="28"/>
      <c r="R189" s="28"/>
      <c r="S189" s="28"/>
      <c r="T189" s="28"/>
      <c r="U189" s="28"/>
      <c r="V189" s="28"/>
      <c r="W189" s="28"/>
      <c r="X189" s="28"/>
      <c r="Y189" s="28"/>
      <c r="Z189" s="28"/>
      <c r="AA189" s="28"/>
      <c r="AB189" s="28"/>
      <c r="AC189" s="28"/>
      <c r="AD189" s="28"/>
      <c r="AE189" s="28"/>
      <c r="AF189" s="28"/>
      <c r="AG189" s="28"/>
      <c r="AH189" s="28"/>
      <c r="AI189" s="28"/>
      <c r="AJ189" s="28"/>
      <c r="AK189" s="28"/>
      <c r="AL189" s="28"/>
      <c r="AM189" s="28"/>
      <c r="AN189" s="28"/>
      <c r="AO189" s="28"/>
      <c r="AP189" s="28"/>
      <c r="AQ189" s="28"/>
    </row>
    <row r="190" spans="1:43" s="53" customFormat="1">
      <c r="A190" s="4">
        <v>10</v>
      </c>
      <c r="B190" s="12" t="s">
        <v>598</v>
      </c>
      <c r="C190" s="12" t="s">
        <v>604</v>
      </c>
      <c r="D190" s="12" t="s">
        <v>600</v>
      </c>
      <c r="E190" s="12"/>
      <c r="F190" s="12"/>
      <c r="G190" s="89" t="s">
        <v>235</v>
      </c>
      <c r="H190" s="89"/>
      <c r="I190" s="69"/>
      <c r="J190" s="69" t="s">
        <v>149</v>
      </c>
      <c r="K190" s="12"/>
      <c r="L190" s="152" t="str">
        <f t="shared" ca="1" si="8"/>
        <v xml:space="preserve">CMR_REGIST_DATE DATETIME   not null default GETDATE() </v>
      </c>
      <c r="M190" s="28"/>
      <c r="N190" s="28"/>
      <c r="O190" s="28"/>
      <c r="P190" s="28"/>
      <c r="Q190" s="28"/>
      <c r="R190" s="28"/>
      <c r="S190" s="28"/>
      <c r="T190" s="28"/>
      <c r="U190" s="28"/>
      <c r="V190" s="28"/>
      <c r="W190" s="28"/>
      <c r="X190" s="28"/>
      <c r="Y190" s="28"/>
      <c r="Z190" s="28"/>
      <c r="AA190" s="28"/>
      <c r="AB190" s="28"/>
      <c r="AC190" s="28"/>
      <c r="AD190" s="28"/>
      <c r="AE190" s="28"/>
      <c r="AF190" s="28"/>
      <c r="AG190" s="28"/>
      <c r="AH190" s="28"/>
      <c r="AI190" s="28"/>
      <c r="AJ190" s="28"/>
      <c r="AK190" s="28"/>
      <c r="AL190" s="28"/>
      <c r="AM190" s="28"/>
      <c r="AN190" s="28"/>
      <c r="AO190" s="28"/>
      <c r="AP190" s="28"/>
      <c r="AQ190" s="28"/>
    </row>
    <row r="191" spans="1:43">
      <c r="L191" t="str">
        <f ca="1">"PRIMARY KEY("&amp;IF(OFFSET(C181,0,3,1,1)="PK",C181&amp;IF(OFFSET(C181,1,3,1,1)="","",","),"")&amp;IF(OFFSET(C181,1,3,1,1)="PK",OFFSET(C181,1,0,1,1)&amp;IF(OFFSET(C181,1,0,1,1)="",",",""),"")&amp;"));"</f>
        <v>PRIMARY KEY(CMR_ID));</v>
      </c>
      <c r="M191" s="28"/>
      <c r="N191" s="28"/>
      <c r="O191" s="28"/>
      <c r="P191" s="28"/>
      <c r="Q191" s="28"/>
      <c r="R191" s="28"/>
      <c r="S191" s="28"/>
      <c r="T191" s="28"/>
      <c r="U191" s="28"/>
      <c r="V191" s="28"/>
      <c r="W191" s="28"/>
      <c r="X191" s="28"/>
      <c r="Y191" s="28"/>
      <c r="Z191" s="28"/>
      <c r="AA191" s="28"/>
      <c r="AB191" s="28"/>
      <c r="AC191" s="28"/>
      <c r="AD191" s="28"/>
      <c r="AE191" s="28"/>
      <c r="AF191" s="28"/>
      <c r="AG191" s="28"/>
      <c r="AH191" s="28"/>
      <c r="AI191" s="28"/>
      <c r="AJ191" s="28"/>
      <c r="AK191" s="28"/>
      <c r="AL191" s="28"/>
      <c r="AM191" s="28"/>
      <c r="AN191" s="28"/>
      <c r="AO191" s="28"/>
      <c r="AP191" s="28"/>
      <c r="AQ191" s="28"/>
    </row>
    <row r="192" spans="1:43">
      <c r="L192" s="28" t="s">
        <v>232</v>
      </c>
      <c r="M192" s="28"/>
      <c r="N192" s="28"/>
      <c r="O192" s="28"/>
      <c r="P192" s="28"/>
      <c r="Q192" s="28"/>
      <c r="R192" s="28"/>
      <c r="S192" s="28"/>
      <c r="T192" s="28"/>
      <c r="U192" s="28"/>
      <c r="V192" s="28"/>
      <c r="W192" s="28"/>
      <c r="X192" s="28"/>
      <c r="Y192" s="28"/>
      <c r="Z192" s="28"/>
      <c r="AA192" s="28"/>
      <c r="AB192" s="28"/>
      <c r="AC192" s="28"/>
      <c r="AD192" s="28"/>
      <c r="AE192" s="28"/>
      <c r="AF192" s="28"/>
      <c r="AG192" s="28"/>
      <c r="AH192" s="28"/>
      <c r="AI192" s="28"/>
      <c r="AJ192" s="28"/>
      <c r="AK192" s="28"/>
      <c r="AL192" s="28"/>
      <c r="AM192" s="28"/>
      <c r="AN192" s="28"/>
      <c r="AO192" s="28"/>
      <c r="AP192" s="28"/>
      <c r="AQ192" s="28"/>
    </row>
    <row r="193" spans="1:43" s="53" customFormat="1">
      <c r="A193" s="539" t="s">
        <v>87</v>
      </c>
      <c r="B193" s="540"/>
      <c r="C193" s="553" t="s">
        <v>372</v>
      </c>
      <c r="D193" s="554"/>
      <c r="E193" s="539" t="s">
        <v>88</v>
      </c>
      <c r="F193" s="540"/>
      <c r="G193" s="104"/>
      <c r="H193" s="104"/>
      <c r="I193" s="104"/>
      <c r="J193" s="104"/>
      <c r="K193" s="555" t="s">
        <v>2117</v>
      </c>
      <c r="L193" s="28" t="str">
        <f>"/*"&amp;C194&amp;"*/"</f>
        <v>/*系统字典配置表*/</v>
      </c>
      <c r="M193" s="28"/>
      <c r="N193" s="28"/>
      <c r="O193" s="28"/>
      <c r="P193" s="28"/>
      <c r="Q193" s="28"/>
      <c r="R193" s="28"/>
      <c r="S193" s="28"/>
      <c r="T193" s="28"/>
      <c r="U193" s="28"/>
      <c r="V193" s="28"/>
      <c r="W193" s="28"/>
      <c r="X193" s="28"/>
      <c r="Y193" s="28"/>
      <c r="Z193" s="28"/>
      <c r="AA193" s="28"/>
      <c r="AB193" s="28"/>
      <c r="AC193" s="28"/>
      <c r="AD193" s="28"/>
      <c r="AE193" s="28"/>
      <c r="AF193" s="28"/>
      <c r="AG193" s="28"/>
      <c r="AH193" s="28"/>
      <c r="AI193" s="28"/>
      <c r="AJ193" s="28"/>
      <c r="AK193" s="28"/>
      <c r="AL193" s="28"/>
      <c r="AM193" s="28"/>
      <c r="AN193" s="28"/>
      <c r="AO193" s="28"/>
      <c r="AP193" s="28"/>
      <c r="AQ193" s="28"/>
    </row>
    <row r="194" spans="1:43" s="53" customFormat="1">
      <c r="A194" s="539" t="s">
        <v>0</v>
      </c>
      <c r="B194" s="540"/>
      <c r="C194" s="553" t="s">
        <v>613</v>
      </c>
      <c r="D194" s="554"/>
      <c r="E194" s="539" t="s">
        <v>89</v>
      </c>
      <c r="F194" s="540"/>
      <c r="G194" s="104"/>
      <c r="H194" s="104"/>
      <c r="I194" s="104"/>
      <c r="J194" s="104"/>
      <c r="K194" s="556"/>
      <c r="L194" s="28" t="str">
        <f>"/*"&amp;C195&amp;"*/"</f>
        <v>/**/</v>
      </c>
      <c r="M194" s="28"/>
      <c r="N194" s="28"/>
      <c r="O194" s="28"/>
      <c r="P194" s="28"/>
      <c r="Q194" s="28"/>
      <c r="R194" s="28"/>
      <c r="S194" s="28"/>
      <c r="T194" s="28"/>
      <c r="U194" s="28"/>
      <c r="V194" s="28"/>
      <c r="W194" s="28"/>
      <c r="X194" s="28"/>
      <c r="Y194" s="28"/>
      <c r="Z194" s="28"/>
      <c r="AA194" s="28"/>
      <c r="AB194" s="28"/>
      <c r="AC194" s="28"/>
      <c r="AD194" s="28"/>
      <c r="AE194" s="28"/>
      <c r="AF194" s="28"/>
      <c r="AG194" s="28"/>
      <c r="AH194" s="28"/>
      <c r="AI194" s="28"/>
      <c r="AJ194" s="28"/>
      <c r="AK194" s="28"/>
      <c r="AL194" s="28"/>
      <c r="AM194" s="28"/>
      <c r="AN194" s="28"/>
      <c r="AO194" s="28"/>
      <c r="AP194" s="28"/>
      <c r="AQ194" s="28"/>
    </row>
    <row r="195" spans="1:43" s="53" customFormat="1">
      <c r="A195" s="539" t="s">
        <v>1</v>
      </c>
      <c r="B195" s="540"/>
      <c r="C195" s="546"/>
      <c r="D195" s="547"/>
      <c r="E195" s="547"/>
      <c r="F195" s="547"/>
      <c r="G195" s="547"/>
      <c r="H195" s="547"/>
      <c r="I195" s="547"/>
      <c r="J195" s="547"/>
      <c r="K195" s="548"/>
      <c r="L195" s="54" t="str">
        <f>"if exists (select * from sysobjects where id = object_id(N'["&amp;K193&amp;"]') and OBJECTPROPERTY(id, N'IsUserTable')= 1)"</f>
        <v>if exists (select * from sysobjects where id = object_id(N'[LZ_DICTIONARY_CONFIGURE]') and OBJECTPROPERTY(id, N'IsUserTable')= 1)</v>
      </c>
      <c r="M195" s="28"/>
      <c r="N195" s="28"/>
      <c r="O195" s="28"/>
      <c r="P195" s="28"/>
      <c r="Q195" s="28"/>
      <c r="R195" s="28"/>
      <c r="S195" s="28"/>
      <c r="T195" s="28"/>
      <c r="U195" s="28"/>
      <c r="V195" s="28"/>
      <c r="W195" s="28"/>
      <c r="X195" s="28"/>
      <c r="Y195" s="28"/>
      <c r="Z195" s="28"/>
      <c r="AA195" s="28"/>
      <c r="AB195" s="28"/>
      <c r="AC195" s="28"/>
      <c r="AD195" s="28"/>
      <c r="AE195" s="28"/>
      <c r="AF195" s="28"/>
      <c r="AG195" s="28"/>
      <c r="AH195" s="28"/>
      <c r="AI195" s="28"/>
      <c r="AJ195" s="28"/>
      <c r="AK195" s="28"/>
      <c r="AL195" s="28"/>
      <c r="AM195" s="28"/>
      <c r="AN195" s="28"/>
      <c r="AO195" s="28"/>
      <c r="AP195" s="28"/>
      <c r="AQ195" s="28"/>
    </row>
    <row r="196" spans="1:43" s="53" customFormat="1">
      <c r="A196" s="100"/>
      <c r="B196" s="101"/>
      <c r="C196" s="102"/>
      <c r="D196" s="102"/>
      <c r="E196" s="102"/>
      <c r="F196" s="102"/>
      <c r="G196" s="102"/>
      <c r="H196" s="102"/>
      <c r="I196" s="102"/>
      <c r="J196" s="103"/>
      <c r="K196" s="102"/>
      <c r="L196" s="54" t="str">
        <f>"DROP TABLE "&amp;K193</f>
        <v>DROP TABLE LZ_DICTIONARY_CONFIGURE</v>
      </c>
      <c r="M196" s="28"/>
      <c r="N196" s="28"/>
      <c r="O196" s="28"/>
      <c r="P196" s="28"/>
      <c r="Q196" s="28"/>
      <c r="R196" s="28"/>
      <c r="S196" s="28"/>
      <c r="T196" s="28"/>
      <c r="U196" s="28"/>
      <c r="V196" s="28"/>
      <c r="W196" s="28"/>
      <c r="X196" s="28"/>
      <c r="Y196" s="28"/>
      <c r="Z196" s="28"/>
      <c r="AA196" s="28"/>
      <c r="AB196" s="28"/>
      <c r="AC196" s="28"/>
      <c r="AD196" s="28"/>
      <c r="AE196" s="28"/>
      <c r="AF196" s="28"/>
      <c r="AG196" s="28"/>
      <c r="AH196" s="28"/>
      <c r="AI196" s="28"/>
      <c r="AJ196" s="28"/>
      <c r="AK196" s="28"/>
      <c r="AL196" s="28"/>
      <c r="AM196" s="28"/>
      <c r="AN196" s="28"/>
      <c r="AO196" s="28"/>
      <c r="AP196" s="28"/>
      <c r="AQ196" s="28"/>
    </row>
    <row r="197" spans="1:43" s="53" customFormat="1">
      <c r="A197" s="1"/>
      <c r="B197" s="1"/>
      <c r="C197" s="1"/>
      <c r="D197" s="2"/>
      <c r="E197" s="1"/>
      <c r="F197" s="1"/>
      <c r="G197" s="1"/>
      <c r="H197" s="1"/>
      <c r="I197" s="1"/>
      <c r="J197" s="50"/>
      <c r="K197" s="1"/>
      <c r="L197" s="53" t="str">
        <f>"GO "</f>
        <v xml:space="preserve">GO </v>
      </c>
      <c r="M197" s="28"/>
      <c r="N197" s="28"/>
      <c r="O197" s="28"/>
      <c r="P197" s="28"/>
      <c r="Q197" s="28"/>
      <c r="R197" s="28"/>
      <c r="S197" s="28"/>
      <c r="T197" s="28"/>
      <c r="U197" s="28"/>
      <c r="V197" s="28"/>
      <c r="W197" s="28"/>
      <c r="X197" s="28"/>
      <c r="Y197" s="28"/>
      <c r="Z197" s="28"/>
      <c r="AA197" s="28"/>
      <c r="AB197" s="28"/>
      <c r="AC197" s="28"/>
      <c r="AD197" s="28"/>
      <c r="AE197" s="28"/>
      <c r="AF197" s="28"/>
      <c r="AG197" s="28"/>
      <c r="AH197" s="28"/>
      <c r="AI197" s="28"/>
      <c r="AJ197" s="28"/>
      <c r="AK197" s="28"/>
      <c r="AL197" s="28"/>
      <c r="AM197" s="28"/>
      <c r="AN197" s="28"/>
      <c r="AO197" s="28"/>
      <c r="AP197" s="28"/>
      <c r="AQ197" s="28"/>
    </row>
    <row r="198" spans="1:43" s="53" customFormat="1">
      <c r="A198" s="3" t="s">
        <v>2</v>
      </c>
      <c r="B198" s="3" t="s">
        <v>90</v>
      </c>
      <c r="C198" s="3" t="s">
        <v>91</v>
      </c>
      <c r="D198" s="3" t="s">
        <v>3</v>
      </c>
      <c r="E198" s="3" t="s">
        <v>4</v>
      </c>
      <c r="F198" s="3" t="s">
        <v>97</v>
      </c>
      <c r="G198" s="3" t="s">
        <v>234</v>
      </c>
      <c r="H198" s="3" t="s">
        <v>297</v>
      </c>
      <c r="I198" s="3" t="s">
        <v>233</v>
      </c>
      <c r="J198" s="51" t="s">
        <v>92</v>
      </c>
      <c r="K198" s="3" t="s">
        <v>93</v>
      </c>
      <c r="L198" s="28" t="str">
        <f>"CREATE TABLE "&amp;K193&amp;"("</f>
        <v>CREATE TABLE LZ_DICTIONARY_CONFIGURE(</v>
      </c>
      <c r="M198" s="28"/>
      <c r="N198" s="28"/>
      <c r="O198" s="28"/>
      <c r="P198" s="28"/>
      <c r="Q198" s="28"/>
      <c r="R198" s="28"/>
      <c r="S198" s="28"/>
      <c r="T198" s="28"/>
      <c r="U198" s="28"/>
      <c r="V198" s="28"/>
      <c r="W198" s="28"/>
      <c r="X198" s="28"/>
      <c r="Y198" s="28"/>
      <c r="Z198" s="28"/>
      <c r="AA198" s="28"/>
      <c r="AB198" s="28"/>
      <c r="AC198" s="28"/>
      <c r="AD198" s="28"/>
      <c r="AE198" s="28"/>
      <c r="AF198" s="28"/>
      <c r="AG198" s="28"/>
      <c r="AH198" s="28"/>
      <c r="AI198" s="28"/>
      <c r="AJ198" s="28"/>
      <c r="AK198" s="28"/>
      <c r="AL198" s="28"/>
      <c r="AM198" s="28"/>
      <c r="AN198" s="28"/>
      <c r="AO198" s="28"/>
      <c r="AP198" s="28"/>
      <c r="AQ198" s="28"/>
    </row>
    <row r="199" spans="1:43" s="53" customFormat="1">
      <c r="A199" s="4">
        <v>1</v>
      </c>
      <c r="B199" s="52" t="s">
        <v>350</v>
      </c>
      <c r="C199" s="12" t="s">
        <v>693</v>
      </c>
      <c r="D199" s="5" t="s">
        <v>120</v>
      </c>
      <c r="E199" s="26"/>
      <c r="F199" s="12" t="s">
        <v>101</v>
      </c>
      <c r="G199" s="12"/>
      <c r="H199" s="12"/>
      <c r="I199" s="12" t="s">
        <v>590</v>
      </c>
      <c r="J199" s="94" t="s">
        <v>149</v>
      </c>
      <c r="K199" s="45"/>
      <c r="L199" s="152" t="str">
        <f t="shared" ref="L199:L207" ca="1" si="9">C199&amp;" "&amp;D199&amp;IF(OR(D199="DATETIME",D199="INT",D199="DATE",D199="TEXT"),E199,"("&amp;E199&amp;")")&amp;" "&amp;" "&amp;H199&amp;" "&amp;J199&amp;IF(G199&lt;&gt;""," default "&amp;G199&amp;" ","")&amp;IF(I199&lt;&gt;""," identity("&amp;I199&amp;") ","")&amp;IF(OFFSET(C199,1,0,1,1)="","",",")</f>
        <v>DCF_ID INT   not null identity(1,1) ,</v>
      </c>
      <c r="M199" s="28"/>
      <c r="N199" s="28"/>
      <c r="O199" s="28"/>
      <c r="P199" s="28"/>
      <c r="Q199" s="28"/>
      <c r="R199" s="28"/>
      <c r="S199" s="28"/>
      <c r="T199" s="28"/>
      <c r="U199" s="28"/>
      <c r="V199" s="28"/>
      <c r="W199" s="28"/>
      <c r="X199" s="28"/>
      <c r="Y199" s="28"/>
      <c r="Z199" s="28"/>
      <c r="AA199" s="28"/>
      <c r="AB199" s="28"/>
      <c r="AC199" s="28"/>
      <c r="AD199" s="28"/>
      <c r="AE199" s="28"/>
      <c r="AF199" s="28"/>
      <c r="AG199" s="28"/>
      <c r="AH199" s="28"/>
      <c r="AI199" s="28"/>
      <c r="AJ199" s="28"/>
      <c r="AK199" s="28"/>
      <c r="AL199" s="28"/>
      <c r="AM199" s="28"/>
      <c r="AN199" s="28"/>
      <c r="AO199" s="28"/>
      <c r="AP199" s="28"/>
      <c r="AQ199" s="28"/>
    </row>
    <row r="200" spans="1:43" s="53" customFormat="1" ht="14.25" customHeight="1">
      <c r="A200" s="4">
        <v>2</v>
      </c>
      <c r="B200" s="52" t="s">
        <v>610</v>
      </c>
      <c r="C200" s="12" t="s">
        <v>2112</v>
      </c>
      <c r="D200" s="12" t="s">
        <v>599</v>
      </c>
      <c r="E200" s="12">
        <v>40</v>
      </c>
      <c r="F200" s="12"/>
      <c r="G200" s="12"/>
      <c r="H200" s="12"/>
      <c r="I200" s="12"/>
      <c r="J200" s="94" t="s">
        <v>149</v>
      </c>
      <c r="K200" s="45"/>
      <c r="L200" s="152" t="str">
        <f t="shared" ca="1" si="9"/>
        <v>DCF_TYPE NVARCHAR(40)   not null,</v>
      </c>
      <c r="M200" s="28"/>
      <c r="N200" s="28"/>
      <c r="O200" s="28"/>
      <c r="P200" s="28"/>
      <c r="Q200" s="28"/>
      <c r="R200" s="28"/>
      <c r="S200" s="28"/>
      <c r="T200" s="28"/>
      <c r="U200" s="28"/>
      <c r="V200" s="28"/>
      <c r="W200" s="28"/>
      <c r="X200" s="28"/>
      <c r="Y200" s="28"/>
      <c r="Z200" s="28"/>
      <c r="AA200" s="28"/>
      <c r="AB200" s="28"/>
      <c r="AC200" s="28"/>
      <c r="AD200" s="28"/>
      <c r="AE200" s="28"/>
      <c r="AF200" s="28"/>
      <c r="AG200" s="28"/>
      <c r="AH200" s="28"/>
      <c r="AI200" s="28"/>
      <c r="AJ200" s="28"/>
      <c r="AK200" s="28"/>
      <c r="AL200" s="28"/>
      <c r="AM200" s="28"/>
      <c r="AN200" s="28"/>
      <c r="AO200" s="28"/>
      <c r="AP200" s="28"/>
      <c r="AQ200" s="28"/>
    </row>
    <row r="201" spans="1:43" s="53" customFormat="1" ht="14.25" customHeight="1">
      <c r="A201" s="4">
        <v>3</v>
      </c>
      <c r="B201" s="52" t="s">
        <v>691</v>
      </c>
      <c r="C201" s="12" t="s">
        <v>692</v>
      </c>
      <c r="D201" s="12" t="s">
        <v>95</v>
      </c>
      <c r="E201" s="12">
        <v>200</v>
      </c>
      <c r="F201" s="12"/>
      <c r="G201" s="12"/>
      <c r="H201" s="12"/>
      <c r="I201" s="12"/>
      <c r="J201" s="94" t="s">
        <v>149</v>
      </c>
      <c r="K201" s="45"/>
      <c r="L201" s="152" t="str">
        <f t="shared" ca="1" si="9"/>
        <v>DCF_TYPEDES NVARCHAR(200)   not null,</v>
      </c>
      <c r="M201" s="28"/>
      <c r="N201" s="28"/>
      <c r="O201" s="28"/>
      <c r="P201" s="28"/>
      <c r="Q201" s="28"/>
      <c r="R201" s="28"/>
      <c r="S201" s="28"/>
      <c r="T201" s="28"/>
      <c r="U201" s="28"/>
      <c r="V201" s="28"/>
      <c r="W201" s="28"/>
      <c r="X201" s="28"/>
      <c r="Y201" s="28"/>
      <c r="Z201" s="28"/>
      <c r="AA201" s="28"/>
      <c r="AB201" s="28"/>
      <c r="AC201" s="28"/>
      <c r="AD201" s="28"/>
      <c r="AE201" s="28"/>
      <c r="AF201" s="28"/>
      <c r="AG201" s="28"/>
      <c r="AH201" s="28"/>
      <c r="AI201" s="28"/>
      <c r="AJ201" s="28"/>
      <c r="AK201" s="28"/>
      <c r="AL201" s="28"/>
      <c r="AM201" s="28"/>
      <c r="AN201" s="28"/>
      <c r="AO201" s="28"/>
      <c r="AP201" s="28"/>
      <c r="AQ201" s="28"/>
    </row>
    <row r="202" spans="1:43" s="53" customFormat="1">
      <c r="A202" s="4">
        <v>4</v>
      </c>
      <c r="B202" s="52" t="s">
        <v>605</v>
      </c>
      <c r="C202" s="12" t="s">
        <v>2113</v>
      </c>
      <c r="D202" s="12" t="s">
        <v>599</v>
      </c>
      <c r="E202" s="12">
        <v>40</v>
      </c>
      <c r="F202" s="12"/>
      <c r="G202" s="12"/>
      <c r="H202" s="12"/>
      <c r="I202" s="12"/>
      <c r="J202" s="94" t="s">
        <v>149</v>
      </c>
      <c r="K202" s="45"/>
      <c r="L202" s="152" t="str">
        <f t="shared" ca="1" si="9"/>
        <v>DCF_KEY NVARCHAR(40)   not null,</v>
      </c>
      <c r="M202" s="28"/>
      <c r="N202" s="28"/>
      <c r="O202" s="28"/>
      <c r="P202" s="28"/>
      <c r="Q202" s="28"/>
      <c r="R202" s="28"/>
      <c r="S202" s="28"/>
      <c r="T202" s="28"/>
      <c r="U202" s="28"/>
      <c r="V202" s="28"/>
      <c r="W202" s="28"/>
      <c r="X202" s="28"/>
      <c r="Y202" s="28"/>
      <c r="Z202" s="28"/>
      <c r="AA202" s="28"/>
      <c r="AB202" s="28"/>
      <c r="AC202" s="28"/>
      <c r="AD202" s="28"/>
      <c r="AE202" s="28"/>
      <c r="AF202" s="28"/>
      <c r="AG202" s="28"/>
      <c r="AH202" s="28"/>
      <c r="AI202" s="28"/>
      <c r="AJ202" s="28"/>
      <c r="AK202" s="28"/>
      <c r="AL202" s="28"/>
      <c r="AM202" s="28"/>
      <c r="AN202" s="28"/>
      <c r="AO202" s="28"/>
      <c r="AP202" s="28"/>
      <c r="AQ202" s="28"/>
    </row>
    <row r="203" spans="1:43" s="53" customFormat="1">
      <c r="A203" s="4">
        <v>5</v>
      </c>
      <c r="B203" s="5" t="s">
        <v>606</v>
      </c>
      <c r="C203" s="12" t="s">
        <v>2118</v>
      </c>
      <c r="D203" s="5" t="s">
        <v>95</v>
      </c>
      <c r="E203" s="26">
        <v>40</v>
      </c>
      <c r="F203" s="26"/>
      <c r="G203" s="26"/>
      <c r="H203" s="26"/>
      <c r="I203" s="26"/>
      <c r="J203" s="94" t="s">
        <v>149</v>
      </c>
      <c r="K203" s="12"/>
      <c r="L203" s="152" t="str">
        <f t="shared" ca="1" si="9"/>
        <v>DCF_VALUE NVARCHAR(40)   not null,</v>
      </c>
      <c r="M203" s="28"/>
      <c r="N203" s="28"/>
      <c r="O203" s="28"/>
      <c r="P203" s="28"/>
      <c r="Q203" s="28"/>
      <c r="R203" s="28"/>
      <c r="S203" s="28"/>
      <c r="T203" s="28"/>
      <c r="U203" s="28"/>
      <c r="V203" s="28"/>
      <c r="W203" s="28"/>
      <c r="X203" s="28"/>
      <c r="Y203" s="28"/>
      <c r="Z203" s="28"/>
      <c r="AA203" s="28"/>
      <c r="AB203" s="28"/>
      <c r="AC203" s="28"/>
      <c r="AD203" s="28"/>
      <c r="AE203" s="28"/>
      <c r="AF203" s="28"/>
      <c r="AG203" s="28"/>
      <c r="AH203" s="28"/>
      <c r="AI203" s="28"/>
      <c r="AJ203" s="28"/>
      <c r="AK203" s="28"/>
      <c r="AL203" s="28"/>
      <c r="AM203" s="28"/>
      <c r="AN203" s="28"/>
      <c r="AO203" s="28"/>
      <c r="AP203" s="28"/>
      <c r="AQ203" s="28"/>
    </row>
    <row r="204" spans="1:43" s="53" customFormat="1">
      <c r="A204" s="4">
        <v>6</v>
      </c>
      <c r="B204" s="26" t="s">
        <v>611</v>
      </c>
      <c r="C204" s="12" t="s">
        <v>612</v>
      </c>
      <c r="D204" s="5" t="s">
        <v>95</v>
      </c>
      <c r="E204" s="26">
        <v>200</v>
      </c>
      <c r="F204" s="26"/>
      <c r="G204" s="26"/>
      <c r="H204" s="26"/>
      <c r="I204" s="26"/>
      <c r="J204" s="90"/>
      <c r="K204" s="12"/>
      <c r="L204" s="152" t="str">
        <f t="shared" ca="1" si="9"/>
        <v>DCF_DES NVARCHAR(200)   ,</v>
      </c>
      <c r="M204" s="28"/>
      <c r="N204" s="28"/>
      <c r="O204" s="28"/>
      <c r="P204" s="28"/>
      <c r="Q204" s="28"/>
      <c r="R204" s="28"/>
      <c r="S204" s="28"/>
      <c r="T204" s="28"/>
      <c r="U204" s="28"/>
      <c r="V204" s="28"/>
      <c r="W204" s="28"/>
      <c r="X204" s="28"/>
      <c r="Y204" s="28"/>
      <c r="Z204" s="28"/>
      <c r="AA204" s="28"/>
      <c r="AB204" s="28"/>
      <c r="AC204" s="28"/>
      <c r="AD204" s="28"/>
      <c r="AE204" s="28"/>
      <c r="AF204" s="28"/>
      <c r="AG204" s="28"/>
      <c r="AH204" s="28"/>
      <c r="AI204" s="28"/>
      <c r="AJ204" s="28"/>
      <c r="AK204" s="28"/>
      <c r="AL204" s="28"/>
      <c r="AM204" s="28"/>
      <c r="AN204" s="28"/>
      <c r="AO204" s="28"/>
      <c r="AP204" s="28"/>
      <c r="AQ204" s="28"/>
    </row>
    <row r="205" spans="1:43" s="91" customFormat="1">
      <c r="A205" s="4">
        <v>7</v>
      </c>
      <c r="B205" s="69" t="s">
        <v>42</v>
      </c>
      <c r="C205" s="12" t="s">
        <v>609</v>
      </c>
      <c r="D205" s="69" t="s">
        <v>95</v>
      </c>
      <c r="E205" s="69">
        <v>20</v>
      </c>
      <c r="F205" s="69"/>
      <c r="G205" s="89"/>
      <c r="H205" s="89"/>
      <c r="I205" s="69"/>
      <c r="J205" s="93"/>
      <c r="K205" s="12"/>
      <c r="L205" s="152" t="str">
        <f t="shared" ca="1" si="9"/>
        <v>DCF_STATUS NVARCHAR(20)   ,</v>
      </c>
      <c r="M205" s="28"/>
      <c r="N205" s="28"/>
      <c r="O205" s="28"/>
      <c r="P205" s="28"/>
      <c r="Q205" s="28"/>
      <c r="R205" s="28"/>
      <c r="S205" s="28"/>
      <c r="T205" s="28"/>
      <c r="U205" s="28"/>
      <c r="V205" s="28"/>
      <c r="W205" s="28"/>
      <c r="X205" s="28"/>
      <c r="Y205" s="28"/>
      <c r="Z205" s="28"/>
      <c r="AA205" s="28"/>
      <c r="AB205" s="28"/>
      <c r="AC205" s="28"/>
      <c r="AD205" s="28"/>
      <c r="AE205" s="28"/>
      <c r="AF205" s="28"/>
      <c r="AG205" s="28"/>
      <c r="AH205" s="28"/>
      <c r="AI205" s="28"/>
      <c r="AJ205" s="28"/>
      <c r="AK205" s="28"/>
      <c r="AL205" s="28"/>
      <c r="AM205" s="28"/>
      <c r="AN205" s="28"/>
      <c r="AO205" s="28"/>
      <c r="AP205" s="28"/>
      <c r="AQ205" s="28"/>
    </row>
    <row r="206" spans="1:43" s="53" customFormat="1">
      <c r="A206" s="4">
        <v>8</v>
      </c>
      <c r="B206" s="12" t="s">
        <v>597</v>
      </c>
      <c r="C206" s="12" t="s">
        <v>607</v>
      </c>
      <c r="D206" s="12" t="s">
        <v>584</v>
      </c>
      <c r="E206" s="12">
        <v>40</v>
      </c>
      <c r="F206" s="12"/>
      <c r="G206" s="92"/>
      <c r="H206" s="92"/>
      <c r="I206" s="12"/>
      <c r="J206" s="94"/>
      <c r="K206" s="12"/>
      <c r="L206" s="152" t="str">
        <f t="shared" ca="1" si="9"/>
        <v>DCF_REGISTOR NVARCHAR(40)   ,</v>
      </c>
      <c r="M206" s="28"/>
      <c r="N206" s="28"/>
      <c r="O206" s="28"/>
      <c r="P206" s="28"/>
      <c r="Q206" s="28"/>
      <c r="R206" s="28"/>
      <c r="S206" s="28"/>
      <c r="T206" s="28"/>
      <c r="U206" s="28"/>
      <c r="V206" s="28"/>
      <c r="W206" s="28"/>
      <c r="X206" s="28"/>
      <c r="Y206" s="28"/>
      <c r="Z206" s="28"/>
      <c r="AA206" s="28"/>
      <c r="AB206" s="28"/>
      <c r="AC206" s="28"/>
      <c r="AD206" s="28"/>
      <c r="AE206" s="28"/>
      <c r="AF206" s="28"/>
      <c r="AG206" s="28"/>
      <c r="AH206" s="28"/>
      <c r="AI206" s="28"/>
      <c r="AJ206" s="28"/>
      <c r="AK206" s="28"/>
      <c r="AL206" s="28"/>
      <c r="AM206" s="28"/>
      <c r="AN206" s="28"/>
      <c r="AO206" s="28"/>
      <c r="AP206" s="28"/>
      <c r="AQ206" s="28"/>
    </row>
    <row r="207" spans="1:43" s="53" customFormat="1">
      <c r="A207" s="4">
        <v>9</v>
      </c>
      <c r="B207" s="12" t="s">
        <v>598</v>
      </c>
      <c r="C207" s="12" t="s">
        <v>608</v>
      </c>
      <c r="D207" s="12" t="s">
        <v>600</v>
      </c>
      <c r="E207" s="12"/>
      <c r="F207" s="12"/>
      <c r="G207" s="89" t="s">
        <v>235</v>
      </c>
      <c r="H207" s="89"/>
      <c r="I207" s="69"/>
      <c r="J207" s="69" t="s">
        <v>149</v>
      </c>
      <c r="K207" s="12"/>
      <c r="L207" s="152" t="str">
        <f t="shared" ca="1" si="9"/>
        <v xml:space="preserve">DCF_REGIST_DATE DATETIME   not null default GETDATE() </v>
      </c>
      <c r="M207" s="28"/>
      <c r="N207" s="28"/>
      <c r="O207" s="28"/>
      <c r="P207" s="28"/>
      <c r="Q207" s="28"/>
      <c r="R207" s="28"/>
      <c r="S207" s="28"/>
      <c r="T207" s="28"/>
      <c r="U207" s="28"/>
      <c r="V207" s="28"/>
      <c r="W207" s="28"/>
      <c r="X207" s="28"/>
      <c r="Y207" s="28"/>
      <c r="Z207" s="28"/>
      <c r="AA207" s="28"/>
      <c r="AB207" s="28"/>
      <c r="AC207" s="28"/>
      <c r="AD207" s="28"/>
      <c r="AE207" s="28"/>
      <c r="AF207" s="28"/>
      <c r="AG207" s="28"/>
      <c r="AH207" s="28"/>
      <c r="AI207" s="28"/>
      <c r="AJ207" s="28"/>
      <c r="AK207" s="28"/>
      <c r="AL207" s="28"/>
      <c r="AM207" s="28"/>
      <c r="AN207" s="28"/>
      <c r="AO207" s="28"/>
      <c r="AP207" s="28"/>
      <c r="AQ207" s="28"/>
    </row>
    <row r="208" spans="1:43">
      <c r="L208" t="str">
        <f ca="1">"PRIMARY KEY("&amp;IF(OFFSET(C199,0,3,1,1)="PK",C199&amp;IF(OFFSET(C199,1,3,1,1)="","",","),"")&amp;IF(OFFSET(C199,1,3,1,1)="PK",OFFSET(C199,1,0,1,1)&amp;IF(OFFSET(C199,1,0,1,1)="",",",""),"")&amp;"));"</f>
        <v>PRIMARY KEY(DCF_ID));</v>
      </c>
      <c r="M208" s="28"/>
      <c r="N208" s="28"/>
      <c r="O208" s="28"/>
      <c r="P208" s="28"/>
      <c r="Q208" s="28"/>
      <c r="R208" s="28"/>
      <c r="S208" s="28"/>
      <c r="T208" s="28"/>
      <c r="U208" s="28"/>
      <c r="V208" s="28"/>
      <c r="W208" s="28"/>
      <c r="X208" s="28"/>
      <c r="Y208" s="28"/>
      <c r="Z208" s="28"/>
      <c r="AA208" s="28"/>
      <c r="AB208" s="28"/>
      <c r="AC208" s="28"/>
      <c r="AD208" s="28"/>
      <c r="AE208" s="28"/>
      <c r="AF208" s="28"/>
      <c r="AG208" s="28"/>
      <c r="AH208" s="28"/>
      <c r="AI208" s="28"/>
      <c r="AJ208" s="28"/>
      <c r="AK208" s="28"/>
      <c r="AL208" s="28"/>
      <c r="AM208" s="28"/>
      <c r="AN208" s="28"/>
      <c r="AO208" s="28"/>
      <c r="AP208" s="28"/>
      <c r="AQ208" s="28"/>
    </row>
    <row r="209" spans="1:43">
      <c r="L209" s="28" t="s">
        <v>232</v>
      </c>
      <c r="M209" s="28"/>
      <c r="N209" s="28"/>
      <c r="O209" s="28"/>
      <c r="P209" s="28"/>
      <c r="Q209" s="28"/>
      <c r="R209" s="28"/>
      <c r="S209" s="28"/>
      <c r="T209" s="28"/>
      <c r="U209" s="28"/>
      <c r="V209" s="28"/>
      <c r="W209" s="28"/>
      <c r="X209" s="28"/>
      <c r="Y209" s="28"/>
      <c r="Z209" s="28"/>
      <c r="AA209" s="28"/>
      <c r="AB209" s="28"/>
      <c r="AC209" s="28"/>
      <c r="AD209" s="28"/>
      <c r="AE209" s="28"/>
      <c r="AF209" s="28"/>
      <c r="AG209" s="28"/>
      <c r="AH209" s="28"/>
      <c r="AI209" s="28"/>
      <c r="AJ209" s="28"/>
      <c r="AK209" s="28"/>
      <c r="AL209" s="28"/>
      <c r="AM209" s="28"/>
      <c r="AN209" s="28"/>
      <c r="AO209" s="28"/>
      <c r="AP209" s="28"/>
      <c r="AQ209" s="28"/>
    </row>
    <row r="210" spans="1:43" s="53" customFormat="1">
      <c r="A210" s="539" t="s">
        <v>87</v>
      </c>
      <c r="B210" s="540"/>
      <c r="C210" s="553" t="s">
        <v>378</v>
      </c>
      <c r="D210" s="554"/>
      <c r="E210" s="539" t="s">
        <v>88</v>
      </c>
      <c r="F210" s="540"/>
      <c r="G210" s="259"/>
      <c r="H210" s="259"/>
      <c r="I210" s="259"/>
      <c r="J210" s="259"/>
      <c r="K210" s="555" t="s">
        <v>1518</v>
      </c>
      <c r="L210" s="28" t="str">
        <f>"/*"&amp;C211&amp;"*/"</f>
        <v>/*会议客户操作记录表*/</v>
      </c>
      <c r="M210" s="28"/>
      <c r="N210" s="28"/>
      <c r="O210" s="28"/>
      <c r="P210" s="28"/>
      <c r="Q210" s="28"/>
      <c r="R210" s="28"/>
      <c r="S210" s="28"/>
      <c r="T210" s="28"/>
      <c r="U210" s="28"/>
      <c r="V210" s="28"/>
      <c r="W210" s="28"/>
      <c r="X210" s="28"/>
      <c r="Y210" s="28"/>
      <c r="Z210" s="28"/>
      <c r="AA210" s="28"/>
      <c r="AB210" s="28"/>
      <c r="AC210" s="28"/>
      <c r="AD210" s="28"/>
      <c r="AE210" s="28"/>
      <c r="AF210" s="28"/>
      <c r="AG210" s="28"/>
      <c r="AH210" s="28"/>
      <c r="AI210" s="28"/>
      <c r="AJ210" s="28"/>
      <c r="AK210" s="28"/>
      <c r="AL210" s="28"/>
      <c r="AM210" s="28"/>
      <c r="AN210" s="28"/>
      <c r="AO210" s="28"/>
      <c r="AP210" s="28"/>
      <c r="AQ210" s="28"/>
    </row>
    <row r="211" spans="1:43" s="53" customFormat="1">
      <c r="A211" s="539" t="s">
        <v>0</v>
      </c>
      <c r="B211" s="540"/>
      <c r="C211" s="553" t="s">
        <v>1517</v>
      </c>
      <c r="D211" s="554"/>
      <c r="E211" s="539" t="s">
        <v>89</v>
      </c>
      <c r="F211" s="540"/>
      <c r="G211" s="259"/>
      <c r="H211" s="259"/>
      <c r="I211" s="259"/>
      <c r="J211" s="259"/>
      <c r="K211" s="556"/>
      <c r="L211" s="28" t="str">
        <f>"/*"&amp;C212&amp;"*/"</f>
        <v>/**/</v>
      </c>
      <c r="M211" s="28"/>
      <c r="N211" s="28"/>
      <c r="O211" s="28"/>
      <c r="P211" s="28"/>
      <c r="Q211" s="28"/>
      <c r="R211" s="28"/>
      <c r="S211" s="28"/>
      <c r="T211" s="28"/>
      <c r="U211" s="28"/>
      <c r="V211" s="28"/>
      <c r="W211" s="28"/>
      <c r="X211" s="28"/>
      <c r="Y211" s="28"/>
      <c r="Z211" s="28"/>
      <c r="AA211" s="28"/>
      <c r="AB211" s="28"/>
      <c r="AC211" s="28"/>
      <c r="AD211" s="28"/>
      <c r="AE211" s="28"/>
      <c r="AF211" s="28"/>
      <c r="AG211" s="28"/>
      <c r="AH211" s="28"/>
      <c r="AI211" s="28"/>
      <c r="AJ211" s="28"/>
      <c r="AK211" s="28"/>
      <c r="AL211" s="28"/>
      <c r="AM211" s="28"/>
      <c r="AN211" s="28"/>
      <c r="AO211" s="28"/>
      <c r="AP211" s="28"/>
      <c r="AQ211" s="28"/>
    </row>
    <row r="212" spans="1:43" s="53" customFormat="1">
      <c r="A212" s="539" t="s">
        <v>1</v>
      </c>
      <c r="B212" s="540"/>
      <c r="C212" s="546"/>
      <c r="D212" s="547"/>
      <c r="E212" s="547"/>
      <c r="F212" s="547"/>
      <c r="G212" s="547"/>
      <c r="H212" s="547"/>
      <c r="I212" s="547"/>
      <c r="J212" s="547"/>
      <c r="K212" s="548"/>
      <c r="L212" s="54" t="str">
        <f>"if exists (select * from sysobjects where id = object_id(N'["&amp;K210&amp;"]') and OBJECTPROPERTY(id, N'IsUserTable')= 1)"</f>
        <v>if exists (select * from sysobjects where id = object_id(N'[LZ_MEETING_LOG]') and OBJECTPROPERTY(id, N'IsUserTable')= 1)</v>
      </c>
      <c r="M212" s="28"/>
      <c r="N212" s="28"/>
      <c r="O212" s="28"/>
      <c r="P212" s="28"/>
      <c r="Q212" s="28"/>
      <c r="R212" s="28"/>
      <c r="S212" s="28"/>
      <c r="T212" s="28"/>
      <c r="U212" s="28"/>
      <c r="V212" s="28"/>
      <c r="W212" s="28"/>
      <c r="X212" s="28"/>
      <c r="Y212" s="28"/>
      <c r="Z212" s="28"/>
      <c r="AA212" s="28"/>
      <c r="AB212" s="28"/>
      <c r="AC212" s="28"/>
      <c r="AD212" s="28"/>
      <c r="AE212" s="28"/>
      <c r="AF212" s="28"/>
      <c r="AG212" s="28"/>
      <c r="AH212" s="28"/>
      <c r="AI212" s="28"/>
      <c r="AJ212" s="28"/>
      <c r="AK212" s="28"/>
      <c r="AL212" s="28"/>
      <c r="AM212" s="28"/>
      <c r="AN212" s="28"/>
      <c r="AO212" s="28"/>
      <c r="AP212" s="28"/>
      <c r="AQ212" s="28"/>
    </row>
    <row r="213" spans="1:43" s="53" customFormat="1">
      <c r="A213" s="255"/>
      <c r="B213" s="256"/>
      <c r="C213" s="257"/>
      <c r="D213" s="257"/>
      <c r="E213" s="257"/>
      <c r="F213" s="257"/>
      <c r="G213" s="257"/>
      <c r="H213" s="257"/>
      <c r="I213" s="257"/>
      <c r="J213" s="258"/>
      <c r="K213" s="257"/>
      <c r="L213" s="54" t="str">
        <f>"DROP TABLE "&amp;K210</f>
        <v>DROP TABLE LZ_MEETING_LOG</v>
      </c>
      <c r="M213" s="28"/>
      <c r="N213" s="28"/>
      <c r="O213" s="28"/>
      <c r="P213" s="28"/>
      <c r="Q213" s="28"/>
      <c r="R213" s="28"/>
      <c r="S213" s="28"/>
      <c r="T213" s="28"/>
      <c r="U213" s="28"/>
      <c r="V213" s="28"/>
      <c r="W213" s="28"/>
      <c r="X213" s="28"/>
      <c r="Y213" s="28"/>
      <c r="Z213" s="28"/>
      <c r="AA213" s="28"/>
      <c r="AB213" s="28"/>
      <c r="AC213" s="28"/>
      <c r="AD213" s="28"/>
      <c r="AE213" s="28"/>
      <c r="AF213" s="28"/>
      <c r="AG213" s="28"/>
      <c r="AH213" s="28"/>
      <c r="AI213" s="28"/>
      <c r="AJ213" s="28"/>
      <c r="AK213" s="28"/>
      <c r="AL213" s="28"/>
      <c r="AM213" s="28"/>
      <c r="AN213" s="28"/>
      <c r="AO213" s="28"/>
      <c r="AP213" s="28"/>
      <c r="AQ213" s="28"/>
    </row>
    <row r="214" spans="1:43" s="53" customFormat="1">
      <c r="A214" s="1"/>
      <c r="B214" s="1"/>
      <c r="C214" s="1"/>
      <c r="D214" s="2"/>
      <c r="E214" s="1"/>
      <c r="F214" s="1"/>
      <c r="G214" s="1"/>
      <c r="H214" s="1"/>
      <c r="I214" s="1"/>
      <c r="J214" s="50"/>
      <c r="K214" s="1"/>
      <c r="L214" s="53" t="str">
        <f>"GO "</f>
        <v xml:space="preserve">GO </v>
      </c>
      <c r="M214" s="28"/>
      <c r="N214" s="28"/>
      <c r="O214" s="28"/>
      <c r="P214" s="28"/>
      <c r="Q214" s="28"/>
      <c r="R214" s="28"/>
      <c r="S214" s="28"/>
      <c r="T214" s="28"/>
      <c r="U214" s="28"/>
      <c r="V214" s="28"/>
      <c r="W214" s="28"/>
      <c r="X214" s="28"/>
      <c r="Y214" s="28"/>
      <c r="Z214" s="28"/>
      <c r="AA214" s="28"/>
      <c r="AB214" s="28"/>
      <c r="AC214" s="28"/>
      <c r="AD214" s="28"/>
      <c r="AE214" s="28"/>
      <c r="AF214" s="28"/>
      <c r="AG214" s="28"/>
      <c r="AH214" s="28"/>
      <c r="AI214" s="28"/>
      <c r="AJ214" s="28"/>
      <c r="AK214" s="28"/>
      <c r="AL214" s="28"/>
      <c r="AM214" s="28"/>
      <c r="AN214" s="28"/>
      <c r="AO214" s="28"/>
      <c r="AP214" s="28"/>
      <c r="AQ214" s="28"/>
    </row>
    <row r="215" spans="1:43" s="53" customFormat="1">
      <c r="A215" s="3" t="s">
        <v>2</v>
      </c>
      <c r="B215" s="3" t="s">
        <v>90</v>
      </c>
      <c r="C215" s="3" t="s">
        <v>91</v>
      </c>
      <c r="D215" s="3" t="s">
        <v>3</v>
      </c>
      <c r="E215" s="3" t="s">
        <v>4</v>
      </c>
      <c r="F215" s="3" t="s">
        <v>97</v>
      </c>
      <c r="G215" s="3" t="s">
        <v>234</v>
      </c>
      <c r="H215" s="3" t="s">
        <v>297</v>
      </c>
      <c r="I215" s="3" t="s">
        <v>233</v>
      </c>
      <c r="J215" s="51" t="s">
        <v>92</v>
      </c>
      <c r="K215" s="3" t="s">
        <v>93</v>
      </c>
      <c r="L215" s="28" t="str">
        <f>"CREATE TABLE "&amp;K210&amp;"("</f>
        <v>CREATE TABLE LZ_MEETING_LOG(</v>
      </c>
      <c r="M215" s="28"/>
      <c r="N215" s="28"/>
      <c r="O215" s="28"/>
      <c r="P215" s="28"/>
      <c r="Q215" s="28"/>
      <c r="R215" s="28"/>
      <c r="S215" s="28"/>
      <c r="T215" s="28"/>
      <c r="U215" s="28"/>
      <c r="V215" s="28"/>
      <c r="W215" s="28"/>
      <c r="X215" s="28"/>
      <c r="Y215" s="28"/>
      <c r="Z215" s="28"/>
      <c r="AA215" s="28"/>
      <c r="AB215" s="28"/>
      <c r="AC215" s="28"/>
      <c r="AD215" s="28"/>
      <c r="AE215" s="28"/>
      <c r="AF215" s="28"/>
      <c r="AG215" s="28"/>
      <c r="AH215" s="28"/>
      <c r="AI215" s="28"/>
      <c r="AJ215" s="28"/>
      <c r="AK215" s="28"/>
      <c r="AL215" s="28"/>
      <c r="AM215" s="28"/>
      <c r="AN215" s="28"/>
      <c r="AO215" s="28"/>
      <c r="AP215" s="28"/>
      <c r="AQ215" s="28"/>
    </row>
    <row r="216" spans="1:43" s="53" customFormat="1">
      <c r="A216" s="4">
        <v>1</v>
      </c>
      <c r="B216" s="52" t="s">
        <v>350</v>
      </c>
      <c r="C216" s="12" t="s">
        <v>1524</v>
      </c>
      <c r="D216" s="5" t="s">
        <v>120</v>
      </c>
      <c r="E216" s="26"/>
      <c r="F216" s="12" t="s">
        <v>101</v>
      </c>
      <c r="G216" s="12"/>
      <c r="H216" s="12"/>
      <c r="I216" s="12" t="s">
        <v>236</v>
      </c>
      <c r="J216" s="94" t="s">
        <v>149</v>
      </c>
      <c r="K216" s="45"/>
      <c r="L216" s="152" t="str">
        <f t="shared" ref="L216:L223" ca="1" si="10">C216&amp;" "&amp;D216&amp;IF(OR(D216="DATETIME",D216="INT",D216="DATE",D216="TEXT"),E216,"("&amp;E216&amp;")")&amp;" "&amp;" "&amp;H216&amp;" "&amp;J216&amp;IF(G216&lt;&gt;""," default "&amp;G216&amp;" ","")&amp;IF(I216&lt;&gt;""," identity("&amp;I216&amp;") ","")&amp;IF(OFFSET(C216,1,0,1,1)="","",",")</f>
        <v>MLG_ID INT   not null identity(1,1) ,</v>
      </c>
      <c r="M216" s="28"/>
      <c r="N216" s="28"/>
      <c r="O216" s="28"/>
      <c r="P216" s="28"/>
      <c r="Q216" s="28"/>
      <c r="R216" s="28"/>
      <c r="S216" s="28"/>
      <c r="T216" s="28"/>
      <c r="U216" s="28"/>
      <c r="V216" s="28"/>
      <c r="W216" s="28"/>
      <c r="X216" s="28"/>
      <c r="Y216" s="28"/>
      <c r="Z216" s="28"/>
      <c r="AA216" s="28"/>
      <c r="AB216" s="28"/>
      <c r="AC216" s="28"/>
      <c r="AD216" s="28"/>
      <c r="AE216" s="28"/>
      <c r="AF216" s="28"/>
      <c r="AG216" s="28"/>
      <c r="AH216" s="28"/>
      <c r="AI216" s="28"/>
      <c r="AJ216" s="28"/>
      <c r="AK216" s="28"/>
      <c r="AL216" s="28"/>
      <c r="AM216" s="28"/>
      <c r="AN216" s="28"/>
      <c r="AO216" s="28"/>
      <c r="AP216" s="28"/>
      <c r="AQ216" s="28"/>
    </row>
    <row r="217" spans="1:43" s="53" customFormat="1" ht="14.25" customHeight="1">
      <c r="A217" s="4">
        <v>2</v>
      </c>
      <c r="B217" s="52" t="s">
        <v>1519</v>
      </c>
      <c r="C217" s="12" t="s">
        <v>1525</v>
      </c>
      <c r="D217" s="12" t="s">
        <v>95</v>
      </c>
      <c r="E217" s="12">
        <v>100</v>
      </c>
      <c r="F217" s="12"/>
      <c r="G217" s="12"/>
      <c r="H217" s="12"/>
      <c r="I217" s="12"/>
      <c r="J217" s="94" t="s">
        <v>149</v>
      </c>
      <c r="K217" s="45"/>
      <c r="L217" s="152" t="str">
        <f t="shared" ca="1" si="10"/>
        <v>MLG_TYPE NVARCHAR(100)   not null,</v>
      </c>
      <c r="M217" s="28"/>
      <c r="N217" s="28"/>
      <c r="O217" s="28"/>
      <c r="P217" s="28"/>
      <c r="Q217" s="28"/>
      <c r="R217" s="28"/>
      <c r="S217" s="28"/>
      <c r="T217" s="28"/>
      <c r="U217" s="28"/>
      <c r="V217" s="28"/>
      <c r="W217" s="28"/>
      <c r="X217" s="28"/>
      <c r="Y217" s="28"/>
      <c r="Z217" s="28"/>
      <c r="AA217" s="28"/>
      <c r="AB217" s="28"/>
      <c r="AC217" s="28"/>
      <c r="AD217" s="28"/>
      <c r="AE217" s="28"/>
      <c r="AF217" s="28"/>
      <c r="AG217" s="28"/>
      <c r="AH217" s="28"/>
      <c r="AI217" s="28"/>
      <c r="AJ217" s="28"/>
      <c r="AK217" s="28"/>
      <c r="AL217" s="28"/>
      <c r="AM217" s="28"/>
      <c r="AN217" s="28"/>
      <c r="AO217" s="28"/>
      <c r="AP217" s="28"/>
      <c r="AQ217" s="28"/>
    </row>
    <row r="218" spans="1:43" s="53" customFormat="1" ht="14.25" customHeight="1">
      <c r="A218" s="4">
        <v>3</v>
      </c>
      <c r="B218" s="52" t="s">
        <v>1520</v>
      </c>
      <c r="C218" s="12" t="s">
        <v>1526</v>
      </c>
      <c r="D218" s="12" t="s">
        <v>1109</v>
      </c>
      <c r="E218" s="12">
        <v>800</v>
      </c>
      <c r="F218" s="12"/>
      <c r="G218" s="12"/>
      <c r="H218" s="12"/>
      <c r="I218" s="12"/>
      <c r="J218" s="94" t="s">
        <v>149</v>
      </c>
      <c r="K218" s="45"/>
      <c r="L218" s="152" t="str">
        <f t="shared" ca="1" si="10"/>
        <v>MLG_SQL VARCHAR(800)   not null,</v>
      </c>
      <c r="M218" s="28"/>
      <c r="N218" s="28"/>
      <c r="O218" s="28"/>
      <c r="P218" s="28"/>
      <c r="Q218" s="28"/>
      <c r="R218" s="28"/>
      <c r="S218" s="28"/>
      <c r="T218" s="28"/>
      <c r="U218" s="28"/>
      <c r="V218" s="28"/>
      <c r="W218" s="28"/>
      <c r="X218" s="28"/>
      <c r="Y218" s="28"/>
      <c r="Z218" s="28"/>
      <c r="AA218" s="28"/>
      <c r="AB218" s="28"/>
      <c r="AC218" s="28"/>
      <c r="AD218" s="28"/>
      <c r="AE218" s="28"/>
      <c r="AF218" s="28"/>
      <c r="AG218" s="28"/>
      <c r="AH218" s="28"/>
      <c r="AI218" s="28"/>
      <c r="AJ218" s="28"/>
      <c r="AK218" s="28"/>
      <c r="AL218" s="28"/>
      <c r="AM218" s="28"/>
      <c r="AN218" s="28"/>
      <c r="AO218" s="28"/>
      <c r="AP218" s="28"/>
      <c r="AQ218" s="28"/>
    </row>
    <row r="219" spans="1:43" s="53" customFormat="1">
      <c r="A219" s="4">
        <v>4</v>
      </c>
      <c r="B219" s="52" t="s">
        <v>1521</v>
      </c>
      <c r="C219" s="12" t="s">
        <v>1531</v>
      </c>
      <c r="D219" s="12" t="s">
        <v>1226</v>
      </c>
      <c r="E219" s="12"/>
      <c r="F219" s="12"/>
      <c r="G219" s="12"/>
      <c r="H219" s="12"/>
      <c r="I219" s="12"/>
      <c r="J219" s="94" t="s">
        <v>149</v>
      </c>
      <c r="K219" s="45"/>
      <c r="L219" s="152" t="str">
        <f t="shared" ca="1" si="10"/>
        <v>MLG_JSON TEXT   not null,</v>
      </c>
      <c r="M219" s="28"/>
      <c r="N219" s="28"/>
      <c r="O219" s="28"/>
      <c r="P219" s="28"/>
      <c r="Q219" s="28"/>
      <c r="R219" s="28"/>
      <c r="S219" s="28"/>
      <c r="T219" s="28"/>
      <c r="U219" s="28"/>
      <c r="V219" s="28"/>
      <c r="W219" s="28"/>
      <c r="X219" s="28"/>
      <c r="Y219" s="28"/>
      <c r="Z219" s="28"/>
      <c r="AA219" s="28"/>
      <c r="AB219" s="28"/>
      <c r="AC219" s="28"/>
      <c r="AD219" s="28"/>
      <c r="AE219" s="28"/>
      <c r="AF219" s="28"/>
      <c r="AG219" s="28"/>
      <c r="AH219" s="28"/>
      <c r="AI219" s="28"/>
      <c r="AJ219" s="28"/>
      <c r="AK219" s="28"/>
      <c r="AL219" s="28"/>
      <c r="AM219" s="28"/>
      <c r="AN219" s="28"/>
      <c r="AO219" s="28"/>
      <c r="AP219" s="28"/>
      <c r="AQ219" s="28"/>
    </row>
    <row r="220" spans="1:43" s="53" customFormat="1">
      <c r="A220" s="4">
        <v>5</v>
      </c>
      <c r="B220" s="5" t="s">
        <v>1522</v>
      </c>
      <c r="C220" s="12" t="s">
        <v>1529</v>
      </c>
      <c r="D220" s="5" t="s">
        <v>94</v>
      </c>
      <c r="E220" s="26">
        <v>100</v>
      </c>
      <c r="F220" s="26"/>
      <c r="G220" s="26"/>
      <c r="H220" s="26"/>
      <c r="I220" s="26"/>
      <c r="J220" s="94" t="s">
        <v>149</v>
      </c>
      <c r="K220" s="12"/>
      <c r="L220" s="152" t="str">
        <f t="shared" ca="1" si="10"/>
        <v>MLG_NAME NVARCHAR(100)   not null,</v>
      </c>
      <c r="M220" s="28"/>
      <c r="N220" s="28"/>
      <c r="O220" s="28"/>
      <c r="P220" s="28"/>
      <c r="Q220" s="28"/>
      <c r="R220" s="28"/>
      <c r="S220" s="28"/>
      <c r="T220" s="28"/>
      <c r="U220" s="28"/>
      <c r="V220" s="28"/>
      <c r="W220" s="28"/>
      <c r="X220" s="28"/>
      <c r="Y220" s="28"/>
      <c r="Z220" s="28"/>
      <c r="AA220" s="28"/>
      <c r="AB220" s="28"/>
      <c r="AC220" s="28"/>
      <c r="AD220" s="28"/>
      <c r="AE220" s="28"/>
      <c r="AF220" s="28"/>
      <c r="AG220" s="28"/>
      <c r="AH220" s="28"/>
      <c r="AI220" s="28"/>
      <c r="AJ220" s="28"/>
      <c r="AK220" s="28"/>
      <c r="AL220" s="28"/>
      <c r="AM220" s="28"/>
      <c r="AN220" s="28"/>
      <c r="AO220" s="28"/>
      <c r="AP220" s="28"/>
      <c r="AQ220" s="28"/>
    </row>
    <row r="221" spans="1:43" s="53" customFormat="1">
      <c r="A221" s="4">
        <v>6</v>
      </c>
      <c r="B221" s="26" t="s">
        <v>1523</v>
      </c>
      <c r="C221" s="12" t="s">
        <v>1530</v>
      </c>
      <c r="D221" s="5" t="s">
        <v>499</v>
      </c>
      <c r="E221" s="26"/>
      <c r="F221" s="26"/>
      <c r="G221" s="26"/>
      <c r="H221" s="26"/>
      <c r="I221" s="26"/>
      <c r="J221" s="90"/>
      <c r="K221" s="12"/>
      <c r="L221" s="152" t="str">
        <f t="shared" ca="1" si="10"/>
        <v>MLG_DATETIME DATETIME   ,</v>
      </c>
      <c r="M221" s="28"/>
      <c r="N221" s="28"/>
      <c r="O221" s="28"/>
      <c r="P221" s="28"/>
      <c r="Q221" s="28"/>
      <c r="R221" s="28"/>
      <c r="S221" s="28"/>
      <c r="T221" s="28"/>
      <c r="U221" s="28"/>
      <c r="V221" s="28"/>
      <c r="W221" s="28"/>
      <c r="X221" s="28"/>
      <c r="Y221" s="28"/>
      <c r="Z221" s="28"/>
      <c r="AA221" s="28"/>
      <c r="AB221" s="28"/>
      <c r="AC221" s="28"/>
      <c r="AD221" s="28"/>
      <c r="AE221" s="28"/>
      <c r="AF221" s="28"/>
      <c r="AG221" s="28"/>
      <c r="AH221" s="28"/>
      <c r="AI221" s="28"/>
      <c r="AJ221" s="28"/>
      <c r="AK221" s="28"/>
      <c r="AL221" s="28"/>
      <c r="AM221" s="28"/>
      <c r="AN221" s="28"/>
      <c r="AO221" s="28"/>
      <c r="AP221" s="28"/>
      <c r="AQ221" s="28"/>
    </row>
    <row r="222" spans="1:43" s="53" customFormat="1">
      <c r="A222" s="4">
        <v>8</v>
      </c>
      <c r="B222" s="12" t="s">
        <v>133</v>
      </c>
      <c r="C222" s="12" t="s">
        <v>1527</v>
      </c>
      <c r="D222" s="12" t="s">
        <v>998</v>
      </c>
      <c r="E222" s="12"/>
      <c r="F222" s="12"/>
      <c r="G222" s="92"/>
      <c r="H222" s="92"/>
      <c r="I222" s="12"/>
      <c r="J222" s="94"/>
      <c r="K222" s="12"/>
      <c r="L222" s="152" t="str">
        <f t="shared" ca="1" si="10"/>
        <v>MLG_REGISTOR INT   ,</v>
      </c>
      <c r="M222" s="28"/>
      <c r="N222" s="28"/>
      <c r="O222" s="28"/>
      <c r="P222" s="28"/>
      <c r="Q222" s="28"/>
      <c r="R222" s="28"/>
      <c r="S222" s="28"/>
      <c r="T222" s="28"/>
      <c r="U222" s="28"/>
      <c r="V222" s="28"/>
      <c r="W222" s="28"/>
      <c r="X222" s="28"/>
      <c r="Y222" s="28"/>
      <c r="Z222" s="28"/>
      <c r="AA222" s="28"/>
      <c r="AB222" s="28"/>
      <c r="AC222" s="28"/>
      <c r="AD222" s="28"/>
      <c r="AE222" s="28"/>
      <c r="AF222" s="28"/>
      <c r="AG222" s="28"/>
      <c r="AH222" s="28"/>
      <c r="AI222" s="28"/>
      <c r="AJ222" s="28"/>
      <c r="AK222" s="28"/>
      <c r="AL222" s="28"/>
      <c r="AM222" s="28"/>
      <c r="AN222" s="28"/>
      <c r="AO222" s="28"/>
      <c r="AP222" s="28"/>
      <c r="AQ222" s="28"/>
    </row>
    <row r="223" spans="1:43" s="53" customFormat="1">
      <c r="A223" s="4">
        <v>9</v>
      </c>
      <c r="B223" s="12" t="s">
        <v>134</v>
      </c>
      <c r="C223" s="12" t="s">
        <v>1528</v>
      </c>
      <c r="D223" s="12" t="s">
        <v>112</v>
      </c>
      <c r="E223" s="12"/>
      <c r="F223" s="12"/>
      <c r="G223" s="89" t="s">
        <v>235</v>
      </c>
      <c r="H223" s="89"/>
      <c r="I223" s="69"/>
      <c r="J223" s="69" t="s">
        <v>149</v>
      </c>
      <c r="K223" s="12"/>
      <c r="L223" s="152" t="str">
        <f t="shared" ca="1" si="10"/>
        <v xml:space="preserve">MLG_REGIST_DATE DATETIME   not null default GETDATE() </v>
      </c>
      <c r="M223" s="28"/>
      <c r="N223" s="28"/>
      <c r="O223" s="28"/>
      <c r="P223" s="28"/>
      <c r="Q223" s="28"/>
      <c r="R223" s="28"/>
      <c r="S223" s="28"/>
      <c r="T223" s="28"/>
      <c r="U223" s="28"/>
      <c r="V223" s="28"/>
      <c r="W223" s="28"/>
      <c r="X223" s="28"/>
      <c r="Y223" s="28"/>
      <c r="Z223" s="28"/>
      <c r="AA223" s="28"/>
      <c r="AB223" s="28"/>
      <c r="AC223" s="28"/>
      <c r="AD223" s="28"/>
      <c r="AE223" s="28"/>
      <c r="AF223" s="28"/>
      <c r="AG223" s="28"/>
      <c r="AH223" s="28"/>
      <c r="AI223" s="28"/>
      <c r="AJ223" s="28"/>
      <c r="AK223" s="28"/>
      <c r="AL223" s="28"/>
      <c r="AM223" s="28"/>
      <c r="AN223" s="28"/>
      <c r="AO223" s="28"/>
      <c r="AP223" s="28"/>
      <c r="AQ223" s="28"/>
    </row>
    <row r="224" spans="1:43">
      <c r="L224" t="str">
        <f ca="1">"PRIMARY KEY("&amp;IF(OFFSET(C215,0,3,1,1)="PK",C215&amp;IF(OFFSET(C215,1,3,1,1)="","",","),"")&amp;IF(OFFSET(C215,1,3,1,1)="PK",OFFSET(C215,1,0,1,1)&amp;IF(OFFSET(C215,1,0,1,1)="",",",""),"")&amp;"));"</f>
        <v>PRIMARY KEY(MLG_ID));</v>
      </c>
      <c r="AD224" s="28"/>
      <c r="AE224" s="28"/>
      <c r="AF224" s="28"/>
      <c r="AG224" s="28"/>
      <c r="AH224" s="28"/>
      <c r="AI224" s="28"/>
      <c r="AJ224" s="28"/>
      <c r="AK224" s="28"/>
      <c r="AL224" s="28"/>
      <c r="AM224" s="28"/>
      <c r="AN224" s="28"/>
      <c r="AO224" s="28"/>
      <c r="AP224" s="28"/>
      <c r="AQ224" s="28"/>
    </row>
    <row r="225" spans="1:43">
      <c r="L225" s="28" t="s">
        <v>232</v>
      </c>
      <c r="AD225" s="28"/>
      <c r="AE225" s="28"/>
      <c r="AF225" s="28"/>
      <c r="AG225" s="28"/>
      <c r="AH225" s="28"/>
      <c r="AI225" s="28"/>
      <c r="AJ225" s="28"/>
      <c r="AK225" s="28"/>
      <c r="AL225" s="28"/>
      <c r="AM225" s="28"/>
      <c r="AN225" s="28"/>
      <c r="AO225" s="28"/>
      <c r="AP225" s="28"/>
      <c r="AQ225" s="28"/>
    </row>
    <row r="226" spans="1:43" s="53" customFormat="1">
      <c r="A226" s="539" t="s">
        <v>2132</v>
      </c>
      <c r="B226" s="540"/>
      <c r="C226" s="553" t="s">
        <v>2133</v>
      </c>
      <c r="D226" s="554"/>
      <c r="E226" s="539" t="s">
        <v>88</v>
      </c>
      <c r="F226" s="540"/>
      <c r="G226" s="342"/>
      <c r="H226" s="342"/>
      <c r="I226" s="342"/>
      <c r="J226" s="342"/>
      <c r="K226" s="555" t="s">
        <v>2284</v>
      </c>
      <c r="L226" s="28" t="str">
        <f>"/*"&amp;C227&amp;"*/"</f>
        <v>/*正式客户供求产品关系表*/</v>
      </c>
      <c r="M226" s="28"/>
      <c r="N226" s="28"/>
      <c r="O226" s="28"/>
      <c r="P226" s="28"/>
      <c r="Q226" s="28"/>
      <c r="R226" s="28"/>
      <c r="S226" s="28"/>
      <c r="T226" s="28"/>
      <c r="U226" s="28"/>
      <c r="V226" s="28"/>
      <c r="W226" s="28"/>
      <c r="X226" s="28"/>
      <c r="Y226" s="28"/>
      <c r="Z226" s="28"/>
      <c r="AA226" s="28"/>
      <c r="AB226" s="28"/>
      <c r="AC226" s="28"/>
      <c r="AD226" s="28"/>
      <c r="AE226" s="28"/>
      <c r="AF226" s="28"/>
      <c r="AG226" s="28"/>
      <c r="AH226" s="28"/>
      <c r="AI226" s="28"/>
      <c r="AJ226" s="28"/>
      <c r="AK226" s="28"/>
      <c r="AL226" s="28"/>
      <c r="AM226" s="28"/>
      <c r="AN226" s="28"/>
      <c r="AO226" s="28"/>
      <c r="AP226" s="28"/>
      <c r="AQ226" s="28"/>
    </row>
    <row r="227" spans="1:43" s="53" customFormat="1">
      <c r="A227" s="539" t="s">
        <v>0</v>
      </c>
      <c r="B227" s="540"/>
      <c r="C227" s="553" t="s">
        <v>2134</v>
      </c>
      <c r="D227" s="554"/>
      <c r="E227" s="539" t="s">
        <v>89</v>
      </c>
      <c r="F227" s="540"/>
      <c r="G227" s="342"/>
      <c r="H227" s="342"/>
      <c r="I227" s="342"/>
      <c r="J227" s="342"/>
      <c r="K227" s="556"/>
      <c r="L227" s="28" t="str">
        <f>"/*"&amp;C228&amp;"*/"</f>
        <v>/**/</v>
      </c>
      <c r="M227" s="28"/>
      <c r="N227" s="28"/>
      <c r="O227" s="28"/>
      <c r="P227" s="28"/>
      <c r="Q227" s="28"/>
      <c r="R227" s="28"/>
      <c r="S227" s="28"/>
      <c r="T227" s="28"/>
      <c r="U227" s="28"/>
      <c r="V227" s="28"/>
      <c r="W227" s="28"/>
      <c r="X227" s="28"/>
      <c r="Y227" s="28"/>
      <c r="Z227" s="28"/>
      <c r="AA227" s="28"/>
      <c r="AB227" s="28"/>
      <c r="AC227" s="28"/>
      <c r="AD227" s="28"/>
      <c r="AE227" s="28"/>
      <c r="AF227" s="28"/>
      <c r="AG227" s="28"/>
      <c r="AH227" s="28"/>
      <c r="AI227" s="28"/>
      <c r="AJ227" s="28"/>
      <c r="AK227" s="28"/>
      <c r="AL227" s="28"/>
      <c r="AM227" s="28"/>
      <c r="AN227" s="28"/>
      <c r="AO227" s="28"/>
      <c r="AP227" s="28"/>
      <c r="AQ227" s="28"/>
    </row>
    <row r="228" spans="1:43" s="53" customFormat="1">
      <c r="A228" s="539" t="s">
        <v>1</v>
      </c>
      <c r="B228" s="540"/>
      <c r="C228" s="546"/>
      <c r="D228" s="547"/>
      <c r="E228" s="547"/>
      <c r="F228" s="547"/>
      <c r="G228" s="547"/>
      <c r="H228" s="547"/>
      <c r="I228" s="547"/>
      <c r="J228" s="547"/>
      <c r="K228" s="548"/>
      <c r="L228" s="54" t="str">
        <f>"if exists (select * from sysobjects where id = object_id(N'["&amp;K226&amp;"]') and OBJECTPROPERTY(id, N'IsUserTable')= 1)"</f>
        <v>if exists (select * from sysobjects where id = object_id(N'[LZ_MEETING_CUSTOMER_PRODUCT]') and OBJECTPROPERTY(id, N'IsUserTable')= 1)</v>
      </c>
      <c r="M228" s="28"/>
      <c r="N228" s="28"/>
      <c r="O228" s="28"/>
      <c r="P228" s="28"/>
      <c r="Q228" s="28"/>
      <c r="R228" s="28"/>
      <c r="S228" s="28"/>
      <c r="T228" s="28"/>
      <c r="U228" s="28"/>
      <c r="V228" s="28"/>
      <c r="W228" s="28"/>
      <c r="X228" s="28"/>
      <c r="Y228" s="28"/>
      <c r="Z228" s="28"/>
      <c r="AA228" s="28"/>
      <c r="AB228" s="28"/>
      <c r="AC228" s="28"/>
      <c r="AD228" s="28"/>
      <c r="AE228" s="28"/>
      <c r="AF228" s="28"/>
      <c r="AG228" s="28"/>
      <c r="AH228" s="28"/>
      <c r="AI228" s="28"/>
      <c r="AJ228" s="28"/>
      <c r="AK228" s="28"/>
      <c r="AL228" s="28"/>
      <c r="AM228" s="28"/>
      <c r="AN228" s="28"/>
      <c r="AO228" s="28"/>
      <c r="AP228" s="28"/>
      <c r="AQ228" s="28"/>
    </row>
    <row r="229" spans="1:43" s="53" customFormat="1">
      <c r="A229" s="338"/>
      <c r="B229" s="339"/>
      <c r="C229" s="340"/>
      <c r="D229" s="340"/>
      <c r="E229" s="340"/>
      <c r="F229" s="340"/>
      <c r="G229" s="340"/>
      <c r="H229" s="340"/>
      <c r="I229" s="340"/>
      <c r="J229" s="341"/>
      <c r="K229" s="340"/>
      <c r="L229" s="54" t="str">
        <f>"DROP TABLE "&amp;K226</f>
        <v>DROP TABLE LZ_MEETING_CUSTOMER_PRODUCT</v>
      </c>
      <c r="M229" s="28"/>
      <c r="N229" s="28"/>
      <c r="O229" s="28"/>
      <c r="P229" s="28"/>
      <c r="Q229" s="28"/>
      <c r="R229" s="28"/>
      <c r="S229" s="28"/>
      <c r="T229" s="28"/>
      <c r="U229" s="28"/>
      <c r="V229" s="28"/>
      <c r="W229" s="28"/>
      <c r="X229" s="28"/>
      <c r="Y229" s="28"/>
      <c r="Z229" s="28"/>
      <c r="AA229" s="28"/>
      <c r="AB229" s="28"/>
      <c r="AC229" s="28"/>
      <c r="AD229" s="28"/>
      <c r="AE229" s="28"/>
      <c r="AF229" s="28"/>
      <c r="AG229" s="28"/>
      <c r="AH229" s="28"/>
      <c r="AI229" s="28"/>
      <c r="AJ229" s="28"/>
      <c r="AK229" s="28"/>
      <c r="AL229" s="28"/>
      <c r="AM229" s="28"/>
      <c r="AN229" s="28"/>
      <c r="AO229" s="28"/>
      <c r="AP229" s="28"/>
      <c r="AQ229" s="28"/>
    </row>
    <row r="230" spans="1:43" s="53" customFormat="1">
      <c r="A230" s="1"/>
      <c r="B230" s="1"/>
      <c r="C230" s="1"/>
      <c r="D230" s="2"/>
      <c r="E230" s="1"/>
      <c r="F230" s="1"/>
      <c r="G230" s="1"/>
      <c r="H230" s="1"/>
      <c r="I230" s="1"/>
      <c r="J230" s="50"/>
      <c r="K230" s="1"/>
      <c r="L230" s="53" t="str">
        <f>"GO "</f>
        <v xml:space="preserve">GO </v>
      </c>
      <c r="M230" s="28"/>
      <c r="N230" s="28"/>
      <c r="O230" s="28"/>
      <c r="P230" s="28"/>
      <c r="Q230" s="28"/>
      <c r="R230" s="28"/>
      <c r="S230" s="28"/>
      <c r="T230" s="28"/>
      <c r="U230" s="28"/>
      <c r="V230" s="28"/>
      <c r="W230" s="28"/>
      <c r="X230" s="28"/>
      <c r="Y230" s="28"/>
      <c r="Z230" s="28"/>
      <c r="AA230" s="28"/>
      <c r="AB230" s="28"/>
      <c r="AC230" s="28"/>
      <c r="AD230" s="28"/>
      <c r="AE230" s="28"/>
      <c r="AF230" s="28"/>
      <c r="AG230" s="28"/>
      <c r="AH230" s="28"/>
      <c r="AI230" s="28"/>
      <c r="AJ230" s="28"/>
      <c r="AK230" s="28"/>
      <c r="AL230" s="28"/>
      <c r="AM230" s="28"/>
      <c r="AN230" s="28"/>
      <c r="AO230" s="28"/>
      <c r="AP230" s="28"/>
      <c r="AQ230" s="28"/>
    </row>
    <row r="231" spans="1:43" s="53" customFormat="1">
      <c r="A231" s="3" t="s">
        <v>2</v>
      </c>
      <c r="B231" s="3" t="s">
        <v>90</v>
      </c>
      <c r="C231" s="3" t="s">
        <v>91</v>
      </c>
      <c r="D231" s="3" t="s">
        <v>3</v>
      </c>
      <c r="E231" s="3" t="s">
        <v>4</v>
      </c>
      <c r="F231" s="3" t="s">
        <v>97</v>
      </c>
      <c r="G231" s="3" t="s">
        <v>234</v>
      </c>
      <c r="H231" s="3" t="s">
        <v>297</v>
      </c>
      <c r="I231" s="3" t="s">
        <v>233</v>
      </c>
      <c r="J231" s="51" t="s">
        <v>92</v>
      </c>
      <c r="K231" s="3" t="s">
        <v>93</v>
      </c>
      <c r="L231" s="28" t="str">
        <f>"CREATE TABLE "&amp;K226&amp;"("</f>
        <v>CREATE TABLE LZ_MEETING_CUSTOMER_PRODUCT(</v>
      </c>
      <c r="M231" s="28"/>
      <c r="N231" s="28"/>
      <c r="O231" s="28"/>
      <c r="P231" s="28"/>
      <c r="Q231" s="28"/>
      <c r="R231" s="28"/>
      <c r="S231" s="28"/>
      <c r="T231" s="28"/>
      <c r="U231" s="28"/>
      <c r="V231" s="28"/>
      <c r="W231" s="28"/>
      <c r="X231" s="28"/>
      <c r="Y231" s="28"/>
      <c r="Z231" s="28"/>
      <c r="AA231" s="28"/>
      <c r="AB231" s="28"/>
      <c r="AC231" s="28"/>
      <c r="AD231" s="28"/>
      <c r="AE231" s="28"/>
      <c r="AF231" s="28"/>
      <c r="AG231" s="28"/>
      <c r="AH231" s="28"/>
      <c r="AI231" s="28"/>
      <c r="AJ231" s="28"/>
      <c r="AK231" s="28"/>
      <c r="AL231" s="28"/>
      <c r="AM231" s="28"/>
      <c r="AN231" s="28"/>
      <c r="AO231" s="28"/>
      <c r="AP231" s="28"/>
      <c r="AQ231" s="28"/>
    </row>
    <row r="232" spans="1:43" s="53" customFormat="1">
      <c r="A232" s="4">
        <v>1</v>
      </c>
      <c r="B232" s="52" t="s">
        <v>350</v>
      </c>
      <c r="C232" s="12" t="s">
        <v>2140</v>
      </c>
      <c r="D232" s="5" t="s">
        <v>120</v>
      </c>
      <c r="E232" s="26"/>
      <c r="F232" s="12" t="s">
        <v>101</v>
      </c>
      <c r="G232" s="12"/>
      <c r="H232" s="12"/>
      <c r="I232" s="12" t="s">
        <v>590</v>
      </c>
      <c r="J232" s="94" t="s">
        <v>149</v>
      </c>
      <c r="K232" s="45" t="s">
        <v>463</v>
      </c>
      <c r="L232" s="152" t="str">
        <f t="shared" ref="L232:L240" ca="1" si="11">C232&amp;" "&amp;D232&amp;IF(OR(D232="DATETIME",D232="INT",D232="DATE",D232="TEXT"),E232,"("&amp;E232&amp;")")&amp;" "&amp;" "&amp;H232&amp;" "&amp;J232&amp;IF(G232&lt;&gt;""," default "&amp;G232&amp;" ","")&amp;IF(I232&lt;&gt;""," identity("&amp;I232&amp;") ","")&amp;IF(OFFSET(C232,1,0,1,1)="","",",")</f>
        <v>MCP_ID INT   not null identity(1,1) ,</v>
      </c>
      <c r="M232" s="28"/>
      <c r="N232" s="28"/>
      <c r="O232" s="28"/>
      <c r="P232" s="28"/>
      <c r="Q232" s="28"/>
      <c r="R232" s="28"/>
      <c r="S232" s="28"/>
      <c r="T232" s="28"/>
      <c r="U232" s="28"/>
      <c r="V232" s="28"/>
      <c r="W232" s="28"/>
      <c r="X232" s="28"/>
      <c r="Y232" s="28"/>
      <c r="Z232" s="28"/>
      <c r="AA232" s="28"/>
      <c r="AB232" s="28"/>
      <c r="AC232" s="28"/>
      <c r="AD232" s="28"/>
      <c r="AE232" s="28"/>
      <c r="AF232" s="28"/>
      <c r="AG232" s="28"/>
      <c r="AH232" s="28"/>
      <c r="AI232" s="28"/>
      <c r="AJ232" s="28"/>
      <c r="AK232" s="28"/>
      <c r="AL232" s="28"/>
      <c r="AM232" s="28"/>
      <c r="AN232" s="28"/>
      <c r="AO232" s="28"/>
      <c r="AP232" s="28"/>
      <c r="AQ232" s="28"/>
    </row>
    <row r="233" spans="1:43" s="53" customFormat="1" ht="14.25" customHeight="1">
      <c r="A233" s="4">
        <v>2</v>
      </c>
      <c r="B233" s="52" t="s">
        <v>2135</v>
      </c>
      <c r="C233" s="12" t="s">
        <v>2141</v>
      </c>
      <c r="D233" s="12" t="s">
        <v>120</v>
      </c>
      <c r="E233" s="12"/>
      <c r="F233" s="12"/>
      <c r="G233" s="12"/>
      <c r="H233" s="12"/>
      <c r="I233" s="12"/>
      <c r="J233" s="94"/>
      <c r="K233" s="45" t="s">
        <v>2139</v>
      </c>
      <c r="L233" s="152" t="str">
        <f t="shared" ca="1" si="11"/>
        <v>MCP_CUSTOMERID INT   ,</v>
      </c>
      <c r="M233" s="28"/>
      <c r="N233" s="28"/>
      <c r="O233" s="28"/>
      <c r="P233" s="28"/>
      <c r="Q233" s="28"/>
      <c r="R233" s="28"/>
      <c r="S233" s="28"/>
      <c r="T233" s="28"/>
      <c r="U233" s="28"/>
      <c r="V233" s="28"/>
      <c r="W233" s="28"/>
      <c r="X233" s="28"/>
      <c r="Y233" s="28"/>
      <c r="Z233" s="28"/>
      <c r="AA233" s="28"/>
      <c r="AB233" s="28"/>
      <c r="AC233" s="28"/>
      <c r="AD233" s="28"/>
      <c r="AE233" s="28"/>
      <c r="AF233" s="28"/>
      <c r="AG233" s="28"/>
      <c r="AH233" s="28"/>
      <c r="AI233" s="28"/>
      <c r="AJ233" s="28"/>
      <c r="AK233" s="28"/>
      <c r="AL233" s="28"/>
      <c r="AM233" s="28"/>
      <c r="AN233" s="28"/>
      <c r="AO233" s="28"/>
      <c r="AP233" s="28"/>
      <c r="AQ233" s="28"/>
    </row>
    <row r="234" spans="1:43" s="53" customFormat="1">
      <c r="A234" s="4">
        <v>3</v>
      </c>
      <c r="B234" s="52" t="s">
        <v>2136</v>
      </c>
      <c r="C234" s="12" t="s">
        <v>2145</v>
      </c>
      <c r="D234" s="12" t="s">
        <v>120</v>
      </c>
      <c r="E234" s="12"/>
      <c r="F234" s="12"/>
      <c r="G234" s="12"/>
      <c r="H234" s="12"/>
      <c r="I234" s="12"/>
      <c r="J234" s="94"/>
      <c r="K234" s="45" t="s">
        <v>2146</v>
      </c>
      <c r="L234" s="152" t="str">
        <f t="shared" ca="1" si="11"/>
        <v>MCP_PRODUCT_ID INT   ,</v>
      </c>
      <c r="M234" s="28"/>
      <c r="N234" s="28"/>
      <c r="O234" s="28"/>
      <c r="P234" s="28"/>
      <c r="Q234" s="28"/>
      <c r="R234" s="28"/>
      <c r="S234" s="28"/>
      <c r="T234" s="28"/>
      <c r="U234" s="28"/>
      <c r="V234" s="28"/>
      <c r="W234" s="28"/>
      <c r="X234" s="28"/>
      <c r="Y234" s="28"/>
      <c r="Z234" s="28"/>
      <c r="AA234" s="28"/>
      <c r="AB234" s="28"/>
      <c r="AC234" s="28"/>
      <c r="AD234" s="28"/>
      <c r="AE234" s="28"/>
      <c r="AF234" s="28"/>
      <c r="AG234" s="28"/>
      <c r="AH234" s="28"/>
      <c r="AI234" s="28"/>
      <c r="AJ234" s="28"/>
      <c r="AK234" s="28"/>
      <c r="AL234" s="28"/>
      <c r="AM234" s="28"/>
      <c r="AN234" s="28"/>
      <c r="AO234" s="28"/>
      <c r="AP234" s="28"/>
      <c r="AQ234" s="28"/>
    </row>
    <row r="235" spans="1:43" s="53" customFormat="1">
      <c r="A235" s="4">
        <v>4</v>
      </c>
      <c r="B235" s="5" t="s">
        <v>2137</v>
      </c>
      <c r="C235" s="12" t="s">
        <v>2279</v>
      </c>
      <c r="D235" s="5" t="s">
        <v>1123</v>
      </c>
      <c r="E235" s="26">
        <v>1</v>
      </c>
      <c r="F235" s="26"/>
      <c r="G235" s="26"/>
      <c r="H235" s="26"/>
      <c r="I235" s="26"/>
      <c r="J235" s="65"/>
      <c r="K235" s="45" t="s">
        <v>2138</v>
      </c>
      <c r="L235" s="152" t="str">
        <f t="shared" ca="1" si="11"/>
        <v>MCP_DIRECTION CHAR(1)   ,</v>
      </c>
      <c r="M235" s="28"/>
      <c r="N235" s="28"/>
      <c r="O235" s="28"/>
      <c r="P235" s="28"/>
      <c r="Q235" s="28"/>
      <c r="R235" s="28"/>
      <c r="S235" s="28"/>
      <c r="T235" s="28"/>
      <c r="U235" s="28"/>
      <c r="V235" s="28"/>
      <c r="W235" s="28"/>
      <c r="X235" s="28"/>
      <c r="Y235" s="28"/>
      <c r="Z235" s="28"/>
      <c r="AA235" s="28"/>
      <c r="AB235" s="28"/>
      <c r="AC235" s="28"/>
      <c r="AD235" s="28"/>
      <c r="AE235" s="28"/>
      <c r="AF235" s="28"/>
      <c r="AG235" s="28"/>
      <c r="AH235" s="28"/>
      <c r="AI235" s="28"/>
      <c r="AJ235" s="28"/>
      <c r="AK235" s="28"/>
      <c r="AL235" s="28"/>
      <c r="AM235" s="28"/>
      <c r="AN235" s="28"/>
      <c r="AO235" s="28"/>
      <c r="AP235" s="28"/>
      <c r="AQ235" s="28"/>
    </row>
    <row r="236" spans="1:43" s="53" customFormat="1">
      <c r="A236" s="4">
        <v>5</v>
      </c>
      <c r="B236" s="26" t="s">
        <v>2278</v>
      </c>
      <c r="C236" s="12" t="s">
        <v>2280</v>
      </c>
      <c r="D236" s="69" t="s">
        <v>95</v>
      </c>
      <c r="E236" s="69">
        <v>200</v>
      </c>
      <c r="F236" s="26"/>
      <c r="G236" s="105" t="s">
        <v>2283</v>
      </c>
      <c r="H236" s="26"/>
      <c r="I236" s="26"/>
      <c r="J236" s="65"/>
      <c r="K236" s="45"/>
      <c r="L236" s="152" t="str">
        <f t="shared" ca="1" si="11"/>
        <v>MCP_TITLE NVARCHAR(200)    default '' ,</v>
      </c>
      <c r="M236" s="28"/>
      <c r="N236" s="28"/>
      <c r="O236" s="28"/>
      <c r="P236" s="28"/>
      <c r="Q236" s="28"/>
      <c r="R236" s="28"/>
      <c r="S236" s="28"/>
      <c r="T236" s="28"/>
      <c r="U236" s="28"/>
      <c r="V236" s="28"/>
      <c r="W236" s="28"/>
      <c r="X236" s="28"/>
      <c r="Y236" s="28"/>
      <c r="Z236" s="28"/>
      <c r="AA236" s="28"/>
      <c r="AB236" s="28"/>
      <c r="AC236" s="28"/>
      <c r="AD236" s="28"/>
      <c r="AE236" s="28"/>
      <c r="AF236" s="28"/>
      <c r="AG236" s="28"/>
      <c r="AH236" s="28"/>
      <c r="AI236" s="28"/>
      <c r="AJ236" s="28"/>
      <c r="AK236" s="28"/>
      <c r="AL236" s="28"/>
      <c r="AM236" s="28"/>
      <c r="AN236" s="28"/>
      <c r="AO236" s="28"/>
      <c r="AP236" s="28"/>
      <c r="AQ236" s="28"/>
    </row>
    <row r="237" spans="1:43" s="53" customFormat="1">
      <c r="A237" s="4">
        <v>6</v>
      </c>
      <c r="B237" s="26" t="s">
        <v>2281</v>
      </c>
      <c r="C237" s="12" t="s">
        <v>2282</v>
      </c>
      <c r="D237" s="69" t="s">
        <v>95</v>
      </c>
      <c r="E237" s="69">
        <v>400</v>
      </c>
      <c r="F237" s="26"/>
      <c r="G237" s="105" t="s">
        <v>2283</v>
      </c>
      <c r="H237" s="26"/>
      <c r="I237" s="26"/>
      <c r="J237" s="65"/>
      <c r="K237" s="45"/>
      <c r="L237" s="152" t="str">
        <f t="shared" ca="1" si="11"/>
        <v>MCP_DESC NVARCHAR(400)    default '' ,</v>
      </c>
      <c r="M237" s="28"/>
      <c r="N237" s="28"/>
      <c r="O237" s="28"/>
      <c r="P237" s="28"/>
      <c r="Q237" s="28"/>
      <c r="R237" s="28"/>
      <c r="S237" s="28"/>
      <c r="T237" s="28"/>
      <c r="U237" s="28"/>
      <c r="V237" s="28"/>
      <c r="W237" s="28"/>
      <c r="X237" s="28"/>
      <c r="Y237" s="28"/>
      <c r="Z237" s="28"/>
      <c r="AA237" s="28"/>
      <c r="AB237" s="28"/>
      <c r="AC237" s="28"/>
      <c r="AD237" s="28"/>
      <c r="AE237" s="28"/>
      <c r="AF237" s="28"/>
      <c r="AG237" s="28"/>
      <c r="AH237" s="28"/>
      <c r="AI237" s="28"/>
      <c r="AJ237" s="28"/>
      <c r="AK237" s="28"/>
      <c r="AL237" s="28"/>
      <c r="AM237" s="28"/>
      <c r="AN237" s="28"/>
      <c r="AO237" s="28"/>
      <c r="AP237" s="28"/>
      <c r="AQ237" s="28"/>
    </row>
    <row r="238" spans="1:43" s="91" customFormat="1">
      <c r="A238" s="4">
        <v>7</v>
      </c>
      <c r="B238" s="69" t="s">
        <v>42</v>
      </c>
      <c r="C238" s="12" t="s">
        <v>2142</v>
      </c>
      <c r="D238" s="69" t="s">
        <v>95</v>
      </c>
      <c r="E238" s="69">
        <v>20</v>
      </c>
      <c r="F238" s="69"/>
      <c r="G238" s="89"/>
      <c r="H238" s="89"/>
      <c r="I238" s="69"/>
      <c r="J238" s="93"/>
      <c r="K238" s="45" t="s">
        <v>2147</v>
      </c>
      <c r="L238" s="152" t="str">
        <f t="shared" ca="1" si="11"/>
        <v>MCP_STATUS NVARCHAR(20)   ,</v>
      </c>
      <c r="M238" s="28"/>
      <c r="N238" s="28"/>
      <c r="O238" s="28"/>
      <c r="P238" s="28"/>
      <c r="Q238" s="28"/>
      <c r="R238" s="28"/>
      <c r="S238" s="28"/>
      <c r="T238" s="28"/>
      <c r="U238" s="28"/>
      <c r="V238" s="28"/>
      <c r="W238" s="28"/>
      <c r="X238" s="28"/>
      <c r="Y238" s="28"/>
      <c r="Z238" s="28"/>
      <c r="AA238" s="28"/>
      <c r="AB238" s="28"/>
      <c r="AC238" s="28"/>
      <c r="AD238" s="28"/>
      <c r="AE238" s="28"/>
      <c r="AF238" s="28"/>
      <c r="AG238" s="28"/>
      <c r="AH238" s="28"/>
      <c r="AI238" s="28"/>
      <c r="AJ238" s="28"/>
      <c r="AK238" s="28"/>
      <c r="AL238" s="28"/>
      <c r="AM238" s="28"/>
      <c r="AN238" s="28"/>
      <c r="AO238" s="28"/>
      <c r="AP238" s="28"/>
      <c r="AQ238" s="28"/>
    </row>
    <row r="239" spans="1:43" s="53" customFormat="1">
      <c r="A239" s="4">
        <v>8</v>
      </c>
      <c r="B239" s="12" t="s">
        <v>597</v>
      </c>
      <c r="C239" s="12" t="s">
        <v>2143</v>
      </c>
      <c r="D239" s="12" t="s">
        <v>998</v>
      </c>
      <c r="E239" s="12"/>
      <c r="F239" s="12"/>
      <c r="G239" s="92"/>
      <c r="H239" s="92"/>
      <c r="I239" s="12"/>
      <c r="J239" s="94"/>
      <c r="K239" s="12"/>
      <c r="L239" s="152" t="str">
        <f t="shared" ca="1" si="11"/>
        <v>MCP_REGISTOR INT   ,</v>
      </c>
      <c r="M239" s="28"/>
      <c r="N239" s="28"/>
      <c r="O239" s="28"/>
      <c r="P239" s="28"/>
      <c r="Q239" s="28"/>
      <c r="R239" s="28"/>
      <c r="S239" s="28"/>
      <c r="T239" s="28"/>
      <c r="U239" s="28"/>
      <c r="V239" s="28"/>
      <c r="W239" s="28"/>
      <c r="X239" s="28"/>
      <c r="Y239" s="28"/>
      <c r="Z239" s="28"/>
      <c r="AA239" s="28"/>
      <c r="AB239" s="28"/>
      <c r="AC239" s="28"/>
      <c r="AD239" s="28"/>
      <c r="AE239" s="28"/>
      <c r="AF239" s="28"/>
      <c r="AG239" s="28"/>
      <c r="AH239" s="28"/>
      <c r="AI239" s="28"/>
      <c r="AJ239" s="28"/>
      <c r="AK239" s="28"/>
      <c r="AL239" s="28"/>
      <c r="AM239" s="28"/>
      <c r="AN239" s="28"/>
      <c r="AO239" s="28"/>
      <c r="AP239" s="28"/>
      <c r="AQ239" s="28"/>
    </row>
    <row r="240" spans="1:43" s="53" customFormat="1">
      <c r="A240" s="4">
        <v>9</v>
      </c>
      <c r="B240" s="12" t="s">
        <v>598</v>
      </c>
      <c r="C240" s="12" t="s">
        <v>2144</v>
      </c>
      <c r="D240" s="12" t="s">
        <v>600</v>
      </c>
      <c r="E240" s="12"/>
      <c r="F240" s="12"/>
      <c r="G240" s="89" t="s">
        <v>235</v>
      </c>
      <c r="H240" s="89"/>
      <c r="I240" s="69"/>
      <c r="J240" s="69" t="s">
        <v>149</v>
      </c>
      <c r="K240" s="12"/>
      <c r="L240" s="152" t="str">
        <f t="shared" ca="1" si="11"/>
        <v xml:space="preserve">MCP_REGIST_DATE DATETIME   not null default GETDATE() </v>
      </c>
      <c r="M240" s="28"/>
      <c r="N240" s="28"/>
      <c r="O240" s="28"/>
      <c r="P240" s="28"/>
      <c r="Q240" s="28"/>
      <c r="R240" s="28"/>
      <c r="S240" s="28"/>
      <c r="T240" s="28"/>
      <c r="U240" s="28"/>
      <c r="V240" s="28"/>
      <c r="W240" s="28"/>
      <c r="X240" s="28"/>
      <c r="Y240" s="28"/>
      <c r="Z240" s="28"/>
      <c r="AA240" s="28"/>
      <c r="AB240" s="28"/>
      <c r="AC240" s="28"/>
      <c r="AD240" s="28"/>
      <c r="AE240" s="28"/>
      <c r="AF240" s="28"/>
      <c r="AG240" s="28"/>
      <c r="AH240" s="28"/>
      <c r="AI240" s="28"/>
      <c r="AJ240" s="28"/>
      <c r="AK240" s="28"/>
      <c r="AL240" s="28"/>
      <c r="AM240" s="28"/>
      <c r="AN240" s="28"/>
      <c r="AO240" s="28"/>
      <c r="AP240" s="28"/>
      <c r="AQ240" s="28"/>
    </row>
    <row r="241" spans="12:43">
      <c r="L241" t="str">
        <f ca="1">"PRIMARY KEY("&amp;IF(OFFSET(C232,0,3,1,1)="PK",C232&amp;IF(OFFSET(C232,1,3,1,1)="","",","),"")&amp;IF(OFFSET(C232,1,3,1,1)="PK",OFFSET(C232,1,0,1,1)&amp;IF(OFFSET(C232,1,0,1,1)="",",",""),"")&amp;"));"</f>
        <v>PRIMARY KEY(MCP_ID));</v>
      </c>
      <c r="M241" s="28"/>
      <c r="N241" s="28"/>
      <c r="O241" s="28"/>
      <c r="P241" s="28"/>
      <c r="Q241" s="28"/>
      <c r="R241" s="28"/>
      <c r="S241" s="28"/>
      <c r="T241" s="28"/>
      <c r="U241" s="28"/>
      <c r="V241" s="28"/>
      <c r="W241" s="28"/>
      <c r="X241" s="28"/>
      <c r="Y241" s="28"/>
      <c r="Z241" s="28"/>
      <c r="AA241" s="28"/>
      <c r="AB241" s="28"/>
      <c r="AC241" s="28"/>
      <c r="AD241" s="28"/>
      <c r="AE241" s="28"/>
      <c r="AF241" s="28"/>
      <c r="AG241" s="28"/>
      <c r="AH241" s="28"/>
      <c r="AI241" s="28"/>
      <c r="AJ241" s="28"/>
      <c r="AK241" s="28"/>
      <c r="AL241" s="28"/>
      <c r="AM241" s="28"/>
      <c r="AN241" s="28"/>
      <c r="AO241" s="28"/>
      <c r="AP241" s="28"/>
      <c r="AQ241" s="28"/>
    </row>
    <row r="242" spans="12:43">
      <c r="L242" s="28" t="s">
        <v>232</v>
      </c>
      <c r="M242" s="28"/>
      <c r="N242" s="28"/>
      <c r="O242" s="28"/>
      <c r="P242" s="28"/>
      <c r="Q242" s="28"/>
      <c r="R242" s="28"/>
      <c r="S242" s="28"/>
      <c r="T242" s="28"/>
      <c r="U242" s="28"/>
      <c r="V242" s="28"/>
      <c r="W242" s="28"/>
      <c r="X242" s="28"/>
      <c r="Y242" s="28"/>
      <c r="Z242" s="28"/>
      <c r="AA242" s="28"/>
      <c r="AB242" s="28"/>
      <c r="AC242" s="28"/>
      <c r="AD242" s="28"/>
      <c r="AE242" s="28"/>
      <c r="AF242" s="28"/>
      <c r="AG242" s="28"/>
      <c r="AH242" s="28"/>
      <c r="AI242" s="28"/>
      <c r="AJ242" s="28"/>
      <c r="AK242" s="28"/>
      <c r="AL242" s="28"/>
      <c r="AM242" s="28"/>
      <c r="AN242" s="28"/>
      <c r="AO242" s="28"/>
      <c r="AP242" s="28"/>
      <c r="AQ242" s="28"/>
    </row>
    <row r="243" spans="12:43">
      <c r="AD243" s="28"/>
      <c r="AE243" s="28"/>
      <c r="AF243" s="28"/>
      <c r="AG243" s="28"/>
      <c r="AH243" s="28"/>
      <c r="AI243" s="28"/>
      <c r="AJ243" s="28"/>
      <c r="AK243" s="28"/>
      <c r="AL243" s="28"/>
      <c r="AM243" s="28"/>
      <c r="AN243" s="28"/>
      <c r="AO243" s="28"/>
      <c r="AP243" s="28"/>
      <c r="AQ243" s="28"/>
    </row>
    <row r="244" spans="12:43">
      <c r="AD244" s="28"/>
      <c r="AE244" s="28"/>
      <c r="AF244" s="28"/>
      <c r="AG244" s="28"/>
      <c r="AH244" s="28"/>
      <c r="AI244" s="28"/>
      <c r="AJ244" s="28"/>
      <c r="AK244" s="28"/>
      <c r="AL244" s="28"/>
      <c r="AM244" s="28"/>
      <c r="AN244" s="28"/>
      <c r="AO244" s="28"/>
      <c r="AP244" s="28"/>
      <c r="AQ244" s="28"/>
    </row>
    <row r="245" spans="12:43">
      <c r="AD245" s="28"/>
      <c r="AE245" s="28"/>
      <c r="AF245" s="28"/>
      <c r="AG245" s="28"/>
      <c r="AH245" s="28"/>
      <c r="AI245" s="28"/>
      <c r="AJ245" s="28"/>
      <c r="AK245" s="28"/>
      <c r="AL245" s="28"/>
      <c r="AM245" s="28"/>
      <c r="AN245" s="28"/>
      <c r="AO245" s="28"/>
      <c r="AP245" s="28"/>
      <c r="AQ245" s="28"/>
    </row>
    <row r="246" spans="12:43">
      <c r="AD246" s="28"/>
      <c r="AE246" s="28"/>
      <c r="AF246" s="28"/>
      <c r="AG246" s="28"/>
      <c r="AH246" s="28"/>
      <c r="AI246" s="28"/>
      <c r="AJ246" s="28"/>
      <c r="AK246" s="28"/>
      <c r="AL246" s="28"/>
      <c r="AM246" s="28"/>
      <c r="AN246" s="28"/>
      <c r="AO246" s="28"/>
      <c r="AP246" s="28"/>
      <c r="AQ246" s="28"/>
    </row>
    <row r="247" spans="12:43">
      <c r="AD247" s="28"/>
      <c r="AE247" s="28"/>
      <c r="AF247" s="28"/>
      <c r="AG247" s="28"/>
      <c r="AH247" s="28"/>
      <c r="AI247" s="28"/>
      <c r="AJ247" s="28"/>
      <c r="AK247" s="28"/>
      <c r="AL247" s="28"/>
      <c r="AM247" s="28"/>
      <c r="AN247" s="28"/>
      <c r="AO247" s="28"/>
      <c r="AP247" s="28"/>
      <c r="AQ247" s="28"/>
    </row>
    <row r="248" spans="12:43">
      <c r="AD248" s="28"/>
      <c r="AE248" s="28"/>
      <c r="AF248" s="28"/>
      <c r="AG248" s="28"/>
      <c r="AH248" s="28"/>
      <c r="AI248" s="28"/>
      <c r="AJ248" s="28"/>
      <c r="AK248" s="28"/>
      <c r="AL248" s="28"/>
      <c r="AM248" s="28"/>
      <c r="AN248" s="28"/>
      <c r="AO248" s="28"/>
      <c r="AP248" s="28"/>
      <c r="AQ248" s="28"/>
    </row>
    <row r="249" spans="12:43">
      <c r="AD249" s="28"/>
      <c r="AE249" s="28"/>
      <c r="AF249" s="28"/>
      <c r="AG249" s="28"/>
      <c r="AH249" s="28"/>
      <c r="AI249" s="28"/>
      <c r="AJ249" s="28"/>
      <c r="AK249" s="28"/>
      <c r="AL249" s="28"/>
      <c r="AM249" s="28"/>
      <c r="AN249" s="28"/>
      <c r="AO249" s="28"/>
      <c r="AP249" s="28"/>
      <c r="AQ249" s="28"/>
    </row>
    <row r="250" spans="12:43">
      <c r="AD250" s="28"/>
      <c r="AE250" s="28"/>
      <c r="AF250" s="28"/>
      <c r="AG250" s="28"/>
      <c r="AH250" s="28"/>
      <c r="AI250" s="28"/>
      <c r="AJ250" s="28"/>
      <c r="AK250" s="28"/>
      <c r="AL250" s="28"/>
      <c r="AM250" s="28"/>
      <c r="AN250" s="28"/>
      <c r="AO250" s="28"/>
      <c r="AP250" s="28"/>
      <c r="AQ250" s="28"/>
    </row>
    <row r="251" spans="12:43">
      <c r="AD251" s="28"/>
      <c r="AE251" s="28"/>
      <c r="AF251" s="28"/>
      <c r="AG251" s="28"/>
      <c r="AH251" s="28"/>
      <c r="AI251" s="28"/>
      <c r="AJ251" s="28"/>
      <c r="AK251" s="28"/>
      <c r="AL251" s="28"/>
      <c r="AM251" s="28"/>
      <c r="AN251" s="28"/>
      <c r="AO251" s="28"/>
      <c r="AP251" s="28"/>
      <c r="AQ251" s="28"/>
    </row>
    <row r="252" spans="12:43">
      <c r="AD252" s="28"/>
      <c r="AE252" s="28"/>
      <c r="AF252" s="28"/>
      <c r="AG252" s="28"/>
      <c r="AH252" s="28"/>
      <c r="AI252" s="28"/>
      <c r="AJ252" s="28"/>
      <c r="AK252" s="28"/>
      <c r="AL252" s="28"/>
      <c r="AM252" s="28"/>
      <c r="AN252" s="28"/>
      <c r="AO252" s="28"/>
      <c r="AP252" s="28"/>
      <c r="AQ252" s="28"/>
    </row>
    <row r="253" spans="12:43">
      <c r="AD253" s="28"/>
      <c r="AE253" s="28"/>
      <c r="AF253" s="28"/>
      <c r="AG253" s="28"/>
      <c r="AH253" s="28"/>
      <c r="AI253" s="28"/>
      <c r="AJ253" s="28"/>
      <c r="AK253" s="28"/>
      <c r="AL253" s="28"/>
      <c r="AM253" s="28"/>
      <c r="AN253" s="28"/>
      <c r="AO253" s="28"/>
      <c r="AP253" s="28"/>
      <c r="AQ253" s="28"/>
    </row>
    <row r="254" spans="12:43">
      <c r="AD254" s="28"/>
      <c r="AE254" s="28"/>
      <c r="AF254" s="28"/>
      <c r="AG254" s="28"/>
      <c r="AH254" s="28"/>
      <c r="AI254" s="28"/>
      <c r="AJ254" s="28"/>
      <c r="AK254" s="28"/>
      <c r="AL254" s="28"/>
      <c r="AM254" s="28"/>
      <c r="AN254" s="28"/>
      <c r="AO254" s="28"/>
      <c r="AP254" s="28"/>
      <c r="AQ254" s="28"/>
    </row>
    <row r="255" spans="12:43">
      <c r="AD255" s="28"/>
      <c r="AE255" s="28"/>
      <c r="AF255" s="28"/>
      <c r="AG255" s="28"/>
      <c r="AH255" s="28"/>
      <c r="AI255" s="28"/>
      <c r="AJ255" s="28"/>
      <c r="AK255" s="28"/>
      <c r="AL255" s="28"/>
      <c r="AM255" s="28"/>
      <c r="AN255" s="28"/>
      <c r="AO255" s="28"/>
      <c r="AP255" s="28"/>
      <c r="AQ255" s="28"/>
    </row>
    <row r="256" spans="12:43">
      <c r="AD256" s="28"/>
      <c r="AE256" s="28"/>
      <c r="AF256" s="28"/>
      <c r="AG256" s="28"/>
      <c r="AH256" s="28"/>
      <c r="AI256" s="28"/>
      <c r="AJ256" s="28"/>
      <c r="AK256" s="28"/>
      <c r="AL256" s="28"/>
      <c r="AM256" s="28"/>
      <c r="AN256" s="28"/>
      <c r="AO256" s="28"/>
      <c r="AP256" s="28"/>
      <c r="AQ256" s="28"/>
    </row>
    <row r="257" spans="30:43">
      <c r="AD257" s="28"/>
      <c r="AE257" s="28"/>
      <c r="AF257" s="28"/>
      <c r="AG257" s="28"/>
      <c r="AH257" s="28"/>
      <c r="AI257" s="28"/>
      <c r="AJ257" s="28"/>
      <c r="AK257" s="28"/>
      <c r="AL257" s="28"/>
      <c r="AM257" s="28"/>
      <c r="AN257" s="28"/>
      <c r="AO257" s="28"/>
      <c r="AP257" s="28"/>
      <c r="AQ257" s="28"/>
    </row>
    <row r="258" spans="30:43">
      <c r="AD258" s="28"/>
      <c r="AE258" s="28"/>
      <c r="AF258" s="28"/>
      <c r="AG258" s="28"/>
      <c r="AH258" s="28"/>
      <c r="AI258" s="28"/>
      <c r="AJ258" s="28"/>
      <c r="AK258" s="28"/>
      <c r="AL258" s="28"/>
      <c r="AM258" s="28"/>
      <c r="AN258" s="28"/>
      <c r="AO258" s="28"/>
      <c r="AP258" s="28"/>
      <c r="AQ258" s="28"/>
    </row>
    <row r="259" spans="30:43">
      <c r="AD259" s="28"/>
      <c r="AE259" s="28"/>
      <c r="AF259" s="28"/>
      <c r="AG259" s="28"/>
      <c r="AH259" s="28"/>
      <c r="AI259" s="28"/>
      <c r="AJ259" s="28"/>
      <c r="AK259" s="28"/>
      <c r="AL259" s="28"/>
      <c r="AM259" s="28"/>
      <c r="AN259" s="28"/>
      <c r="AO259" s="28"/>
      <c r="AP259" s="28"/>
      <c r="AQ259" s="28"/>
    </row>
    <row r="260" spans="30:43">
      <c r="AD260" s="28"/>
      <c r="AE260" s="28"/>
      <c r="AF260" s="28"/>
      <c r="AG260" s="28"/>
      <c r="AH260" s="28"/>
      <c r="AI260" s="28"/>
      <c r="AJ260" s="28"/>
      <c r="AK260" s="28"/>
      <c r="AL260" s="28"/>
      <c r="AM260" s="28"/>
      <c r="AN260" s="28"/>
      <c r="AO260" s="28"/>
      <c r="AP260" s="28"/>
      <c r="AQ260" s="28"/>
    </row>
    <row r="261" spans="30:43">
      <c r="AD261" s="28"/>
      <c r="AE261" s="28"/>
      <c r="AF261" s="28"/>
      <c r="AG261" s="28"/>
      <c r="AH261" s="28"/>
      <c r="AI261" s="28"/>
      <c r="AJ261" s="28"/>
      <c r="AK261" s="28"/>
      <c r="AL261" s="28"/>
      <c r="AM261" s="28"/>
      <c r="AN261" s="28"/>
      <c r="AO261" s="28"/>
      <c r="AP261" s="28"/>
      <c r="AQ261" s="28"/>
    </row>
    <row r="262" spans="30:43">
      <c r="AD262" s="28"/>
      <c r="AE262" s="28"/>
      <c r="AF262" s="28"/>
      <c r="AG262" s="28"/>
      <c r="AH262" s="28"/>
      <c r="AI262" s="28"/>
      <c r="AJ262" s="28"/>
      <c r="AK262" s="28"/>
      <c r="AL262" s="28"/>
      <c r="AM262" s="28"/>
      <c r="AN262" s="28"/>
      <c r="AO262" s="28"/>
      <c r="AP262" s="28"/>
      <c r="AQ262" s="28"/>
    </row>
    <row r="263" spans="30:43">
      <c r="AD263" s="28"/>
      <c r="AE263" s="28"/>
      <c r="AF263" s="28"/>
      <c r="AG263" s="28"/>
      <c r="AH263" s="28"/>
      <c r="AI263" s="28"/>
      <c r="AJ263" s="28"/>
      <c r="AK263" s="28"/>
      <c r="AL263" s="28"/>
      <c r="AM263" s="28"/>
      <c r="AN263" s="28"/>
      <c r="AO263" s="28"/>
      <c r="AP263" s="28"/>
      <c r="AQ263" s="28"/>
    </row>
    <row r="264" spans="30:43">
      <c r="AD264" s="28"/>
      <c r="AE264" s="28"/>
      <c r="AF264" s="28"/>
      <c r="AG264" s="28"/>
      <c r="AH264" s="28"/>
      <c r="AI264" s="28"/>
      <c r="AJ264" s="28"/>
      <c r="AK264" s="28"/>
      <c r="AL264" s="28"/>
      <c r="AM264" s="28"/>
      <c r="AN264" s="28"/>
      <c r="AO264" s="28"/>
      <c r="AP264" s="28"/>
      <c r="AQ264" s="28"/>
    </row>
    <row r="265" spans="30:43">
      <c r="AD265" s="28"/>
      <c r="AE265" s="28"/>
      <c r="AF265" s="28"/>
      <c r="AG265" s="28"/>
      <c r="AH265" s="28"/>
      <c r="AI265" s="28"/>
      <c r="AJ265" s="28"/>
      <c r="AK265" s="28"/>
      <c r="AL265" s="28"/>
      <c r="AM265" s="28"/>
      <c r="AN265" s="28"/>
      <c r="AO265" s="28"/>
      <c r="AP265" s="28"/>
      <c r="AQ265" s="28"/>
    </row>
    <row r="266" spans="30:43">
      <c r="AD266" s="28"/>
      <c r="AE266" s="28"/>
      <c r="AF266" s="28"/>
      <c r="AG266" s="28"/>
      <c r="AH266" s="28"/>
      <c r="AI266" s="28"/>
      <c r="AJ266" s="28"/>
      <c r="AK266" s="28"/>
      <c r="AL266" s="28"/>
      <c r="AM266" s="28"/>
      <c r="AN266" s="28"/>
      <c r="AO266" s="28"/>
      <c r="AP266" s="28"/>
      <c r="AQ266" s="28"/>
    </row>
    <row r="267" spans="30:43">
      <c r="AD267" s="28"/>
      <c r="AE267" s="28"/>
      <c r="AF267" s="28"/>
      <c r="AG267" s="28"/>
      <c r="AH267" s="28"/>
      <c r="AI267" s="28"/>
      <c r="AJ267" s="28"/>
      <c r="AK267" s="28"/>
      <c r="AL267" s="28"/>
      <c r="AM267" s="28"/>
      <c r="AN267" s="28"/>
      <c r="AO267" s="28"/>
      <c r="AP267" s="28"/>
      <c r="AQ267" s="28"/>
    </row>
    <row r="268" spans="30:43">
      <c r="AD268" s="28"/>
      <c r="AE268" s="28"/>
      <c r="AF268" s="28"/>
      <c r="AG268" s="28"/>
      <c r="AH268" s="28"/>
      <c r="AI268" s="28"/>
      <c r="AJ268" s="28"/>
      <c r="AK268" s="28"/>
      <c r="AL268" s="28"/>
      <c r="AM268" s="28"/>
      <c r="AN268" s="28"/>
      <c r="AO268" s="28"/>
      <c r="AP268" s="28"/>
      <c r="AQ268" s="28"/>
    </row>
    <row r="269" spans="30:43">
      <c r="AD269" s="28"/>
      <c r="AE269" s="28"/>
      <c r="AF269" s="28"/>
      <c r="AG269" s="28"/>
      <c r="AH269" s="28"/>
      <c r="AI269" s="28"/>
      <c r="AJ269" s="28"/>
      <c r="AK269" s="28"/>
      <c r="AL269" s="28"/>
      <c r="AM269" s="28"/>
      <c r="AN269" s="28"/>
      <c r="AO269" s="28"/>
      <c r="AP269" s="28"/>
      <c r="AQ269" s="28"/>
    </row>
    <row r="270" spans="30:43">
      <c r="AD270" s="28"/>
      <c r="AE270" s="28"/>
      <c r="AF270" s="28"/>
      <c r="AG270" s="28"/>
      <c r="AH270" s="28"/>
      <c r="AI270" s="28"/>
      <c r="AJ270" s="28"/>
      <c r="AK270" s="28"/>
      <c r="AL270" s="28"/>
      <c r="AM270" s="28"/>
      <c r="AN270" s="28"/>
      <c r="AO270" s="28"/>
      <c r="AP270" s="28"/>
      <c r="AQ270" s="28"/>
    </row>
    <row r="271" spans="30:43">
      <c r="AD271" s="28"/>
      <c r="AE271" s="28"/>
      <c r="AF271" s="28"/>
      <c r="AG271" s="28"/>
      <c r="AH271" s="28"/>
      <c r="AI271" s="28"/>
      <c r="AJ271" s="28"/>
      <c r="AK271" s="28"/>
      <c r="AL271" s="28"/>
      <c r="AM271" s="28"/>
      <c r="AN271" s="28"/>
      <c r="AO271" s="28"/>
      <c r="AP271" s="28"/>
      <c r="AQ271" s="28"/>
    </row>
    <row r="272" spans="30:43">
      <c r="AD272" s="28"/>
      <c r="AE272" s="28"/>
      <c r="AF272" s="28"/>
      <c r="AG272" s="28"/>
      <c r="AH272" s="28"/>
      <c r="AI272" s="28"/>
      <c r="AJ272" s="28"/>
      <c r="AK272" s="28"/>
      <c r="AL272" s="28"/>
      <c r="AM272" s="28"/>
      <c r="AN272" s="28"/>
      <c r="AO272" s="28"/>
      <c r="AP272" s="28"/>
      <c r="AQ272" s="28"/>
    </row>
    <row r="273" spans="12:43">
      <c r="L273" s="28"/>
      <c r="AD273" s="28"/>
      <c r="AE273" s="28"/>
      <c r="AF273" s="28"/>
      <c r="AG273" s="28"/>
      <c r="AH273" s="28"/>
      <c r="AI273" s="28"/>
      <c r="AJ273" s="28"/>
      <c r="AK273" s="28"/>
      <c r="AL273" s="28"/>
      <c r="AM273" s="28"/>
      <c r="AN273" s="28"/>
      <c r="AO273" s="28"/>
      <c r="AP273" s="28"/>
      <c r="AQ273" s="28"/>
    </row>
  </sheetData>
  <mergeCells count="109">
    <mergeCell ref="C175:D175"/>
    <mergeCell ref="E175:F175"/>
    <mergeCell ref="A163:B163"/>
    <mergeCell ref="C163:K163"/>
    <mergeCell ref="A177:B177"/>
    <mergeCell ref="C177:K177"/>
    <mergeCell ref="A193:B193"/>
    <mergeCell ref="C193:D193"/>
    <mergeCell ref="E193:F193"/>
    <mergeCell ref="A129:B129"/>
    <mergeCell ref="C129:D129"/>
    <mergeCell ref="E129:F129"/>
    <mergeCell ref="K129:K130"/>
    <mergeCell ref="A130:B130"/>
    <mergeCell ref="C130:D130"/>
    <mergeCell ref="E130:F130"/>
    <mergeCell ref="K145:K146"/>
    <mergeCell ref="C146:D146"/>
    <mergeCell ref="E146:F146"/>
    <mergeCell ref="C131:K131"/>
    <mergeCell ref="A131:B131"/>
    <mergeCell ref="A147:B147"/>
    <mergeCell ref="C147:K147"/>
    <mergeCell ref="A145:B145"/>
    <mergeCell ref="C145:D145"/>
    <mergeCell ref="A175:B175"/>
    <mergeCell ref="E24:F24"/>
    <mergeCell ref="K44:K46"/>
    <mergeCell ref="A107:B107"/>
    <mergeCell ref="C107:K107"/>
    <mergeCell ref="A25:B25"/>
    <mergeCell ref="C25:K25"/>
    <mergeCell ref="A68:B68"/>
    <mergeCell ref="C68:D68"/>
    <mergeCell ref="E68:F68"/>
    <mergeCell ref="K68:K69"/>
    <mergeCell ref="A69:B69"/>
    <mergeCell ref="C69:D69"/>
    <mergeCell ref="E69:F69"/>
    <mergeCell ref="A89:B89"/>
    <mergeCell ref="C89:K89"/>
    <mergeCell ref="A70:B70"/>
    <mergeCell ref="C70:K70"/>
    <mergeCell ref="A87:B87"/>
    <mergeCell ref="C87:D87"/>
    <mergeCell ref="A1:B1"/>
    <mergeCell ref="C1:D1"/>
    <mergeCell ref="E1:F1"/>
    <mergeCell ref="K1:K2"/>
    <mergeCell ref="A2:B2"/>
    <mergeCell ref="C2:D2"/>
    <mergeCell ref="E2:F2"/>
    <mergeCell ref="A3:B3"/>
    <mergeCell ref="C3:K3"/>
    <mergeCell ref="E87:F87"/>
    <mergeCell ref="K87:K88"/>
    <mergeCell ref="A88:B88"/>
    <mergeCell ref="C88:D88"/>
    <mergeCell ref="E88:F88"/>
    <mergeCell ref="A23:B23"/>
    <mergeCell ref="C23:D23"/>
    <mergeCell ref="E23:F23"/>
    <mergeCell ref="K23:K24"/>
    <mergeCell ref="A24:B24"/>
    <mergeCell ref="C24:D24"/>
    <mergeCell ref="E105:F105"/>
    <mergeCell ref="K105:K106"/>
    <mergeCell ref="A106:B106"/>
    <mergeCell ref="C106:D106"/>
    <mergeCell ref="E106:F106"/>
    <mergeCell ref="C105:D105"/>
    <mergeCell ref="A105:B105"/>
    <mergeCell ref="K193:K194"/>
    <mergeCell ref="A194:B194"/>
    <mergeCell ref="C194:D194"/>
    <mergeCell ref="E194:F194"/>
    <mergeCell ref="E145:F145"/>
    <mergeCell ref="A146:B146"/>
    <mergeCell ref="E162:F162"/>
    <mergeCell ref="K175:K176"/>
    <mergeCell ref="A176:B176"/>
    <mergeCell ref="C176:D176"/>
    <mergeCell ref="E176:F176"/>
    <mergeCell ref="A161:B161"/>
    <mergeCell ref="C161:D161"/>
    <mergeCell ref="E161:F161"/>
    <mergeCell ref="K161:K162"/>
    <mergeCell ref="A162:B162"/>
    <mergeCell ref="C162:D162"/>
    <mergeCell ref="A195:B195"/>
    <mergeCell ref="C195:K195"/>
    <mergeCell ref="A212:B212"/>
    <mergeCell ref="C212:K212"/>
    <mergeCell ref="A210:B210"/>
    <mergeCell ref="A228:B228"/>
    <mergeCell ref="C228:K228"/>
    <mergeCell ref="A226:B226"/>
    <mergeCell ref="C226:D226"/>
    <mergeCell ref="E226:F226"/>
    <mergeCell ref="K226:K227"/>
    <mergeCell ref="A227:B227"/>
    <mergeCell ref="C227:D227"/>
    <mergeCell ref="E227:F227"/>
    <mergeCell ref="C210:D210"/>
    <mergeCell ref="E210:F210"/>
    <mergeCell ref="K210:K211"/>
    <mergeCell ref="A211:B211"/>
    <mergeCell ref="C211:D211"/>
    <mergeCell ref="E211:F211"/>
  </mergeCells>
  <phoneticPr fontId="1" type="noConversion"/>
  <dataValidations count="1">
    <dataValidation type="list" allowBlank="1" showInputMessage="1" showErrorMessage="1" sqref="D93:D102 D216:D223 D181:D190 D199:D207 D111:D126 D151:D158 D167:D172 D135:D142 D7:D20 D29:D65 D74:D84 D232:D240">
      <formula1>"INT,CHAR,NVARCHAR,VARCHAR,TEXT,NUMERIC,DECIMAL,DATE,DATETIME"</formula1>
    </dataValidation>
  </dataValidation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dimension ref="A1:AD88"/>
  <sheetViews>
    <sheetView topLeftCell="A52" workbookViewId="0">
      <selection activeCell="E86" sqref="E86"/>
    </sheetView>
  </sheetViews>
  <sheetFormatPr defaultRowHeight="13.5"/>
  <cols>
    <col min="1" max="1" width="4.75" bestFit="1" customWidth="1"/>
    <col min="2" max="2" width="13.375" bestFit="1" customWidth="1"/>
    <col min="3" max="3" width="17.125" bestFit="1" customWidth="1"/>
    <col min="4" max="4" width="8.5" bestFit="1" customWidth="1"/>
    <col min="5" max="6" width="4.75" bestFit="1" customWidth="1"/>
    <col min="7" max="7" width="9.375" bestFit="1" customWidth="1"/>
    <col min="8" max="9" width="4.75" bestFit="1" customWidth="1"/>
    <col min="10" max="10" width="8.5" bestFit="1" customWidth="1"/>
    <col min="11" max="11" width="35" bestFit="1" customWidth="1"/>
    <col min="12" max="12" width="90.5" customWidth="1"/>
  </cols>
  <sheetData>
    <row r="1" spans="1:30" s="53" customFormat="1">
      <c r="A1" s="539" t="s">
        <v>87</v>
      </c>
      <c r="B1" s="540"/>
      <c r="C1" s="553" t="s">
        <v>763</v>
      </c>
      <c r="D1" s="554"/>
      <c r="E1" s="539" t="s">
        <v>88</v>
      </c>
      <c r="F1" s="540"/>
      <c r="G1" s="126"/>
      <c r="H1" s="126"/>
      <c r="I1" s="126"/>
      <c r="J1" s="126"/>
      <c r="K1" s="555" t="s">
        <v>767</v>
      </c>
      <c r="L1" s="28" t="str">
        <f>"/*"&amp;C2&amp;"*/"</f>
        <v>/*预计到账表*/</v>
      </c>
      <c r="M1" s="28"/>
      <c r="N1" s="28"/>
      <c r="O1" s="28"/>
      <c r="P1" s="28"/>
      <c r="Q1" s="28"/>
      <c r="R1" s="28"/>
      <c r="S1" s="28"/>
      <c r="T1" s="28"/>
      <c r="U1" s="28"/>
      <c r="V1" s="28"/>
      <c r="W1" s="28"/>
      <c r="X1" s="28"/>
      <c r="Y1" s="28"/>
      <c r="Z1" s="28"/>
      <c r="AA1" s="28"/>
      <c r="AB1" s="28"/>
      <c r="AC1" s="28"/>
      <c r="AD1" s="28"/>
    </row>
    <row r="2" spans="1:30" s="53" customFormat="1">
      <c r="A2" s="539" t="s">
        <v>0</v>
      </c>
      <c r="B2" s="540"/>
      <c r="C2" s="553" t="s">
        <v>764</v>
      </c>
      <c r="D2" s="554"/>
      <c r="E2" s="539" t="s">
        <v>89</v>
      </c>
      <c r="F2" s="540"/>
      <c r="G2" s="126"/>
      <c r="H2" s="126"/>
      <c r="I2" s="126"/>
      <c r="J2" s="126"/>
      <c r="K2" s="556"/>
      <c r="L2" s="28" t="str">
        <f>"/*"&amp;C3&amp;"*/"</f>
        <v>/**/</v>
      </c>
      <c r="M2" s="28"/>
      <c r="N2" s="28"/>
      <c r="O2" s="28"/>
      <c r="P2" s="28"/>
      <c r="Q2" s="28"/>
      <c r="R2" s="28"/>
      <c r="S2" s="28"/>
      <c r="T2" s="28"/>
      <c r="U2" s="28"/>
      <c r="V2" s="28"/>
      <c r="W2" s="28"/>
      <c r="X2" s="28"/>
      <c r="Y2" s="28"/>
      <c r="Z2" s="28"/>
      <c r="AA2" s="28"/>
      <c r="AB2" s="28"/>
      <c r="AC2" s="28"/>
      <c r="AD2" s="28"/>
    </row>
    <row r="3" spans="1:30" s="53" customFormat="1">
      <c r="A3" s="539" t="s">
        <v>1</v>
      </c>
      <c r="B3" s="540"/>
      <c r="C3" s="546"/>
      <c r="D3" s="547"/>
      <c r="E3" s="547"/>
      <c r="F3" s="547"/>
      <c r="G3" s="547"/>
      <c r="H3" s="547"/>
      <c r="I3" s="547"/>
      <c r="J3" s="547"/>
      <c r="K3" s="548"/>
      <c r="L3" s="54" t="str">
        <f>"if exists (select * from sysobjects where id = object_id(N'["&amp;K1&amp;"]') and OBJECTPROPERTY(id, N'IsUserTable')= 1)"</f>
        <v>if exists (select * from sysobjects where id = object_id(N'[lz_account_except]') and OBJECTPROPERTY(id, N'IsUserTable')= 1)</v>
      </c>
      <c r="M3" s="28"/>
      <c r="N3" s="28"/>
      <c r="O3" s="28"/>
      <c r="P3" s="28"/>
      <c r="Q3" s="28"/>
      <c r="R3" s="28"/>
      <c r="S3" s="28"/>
      <c r="T3" s="28"/>
      <c r="U3" s="28"/>
      <c r="V3" s="28"/>
      <c r="W3" s="28"/>
      <c r="X3" s="28"/>
      <c r="Y3" s="28"/>
      <c r="Z3" s="28"/>
      <c r="AA3" s="28"/>
      <c r="AB3" s="28"/>
      <c r="AC3" s="28"/>
      <c r="AD3" s="28"/>
    </row>
    <row r="4" spans="1:30" s="53" customFormat="1">
      <c r="A4" s="122"/>
      <c r="B4" s="123"/>
      <c r="C4" s="124"/>
      <c r="D4" s="124"/>
      <c r="E4" s="124"/>
      <c r="F4" s="124"/>
      <c r="G4" s="124"/>
      <c r="H4" s="124"/>
      <c r="I4" s="124"/>
      <c r="J4" s="125"/>
      <c r="K4" s="124"/>
      <c r="L4" s="54" t="str">
        <f>"DROP TABLE "&amp;K1</f>
        <v>DROP TABLE lz_account_except</v>
      </c>
      <c r="M4" s="28"/>
      <c r="N4" s="28"/>
      <c r="O4" s="28"/>
      <c r="P4" s="28"/>
      <c r="Q4" s="28"/>
      <c r="R4" s="28"/>
      <c r="S4" s="28"/>
      <c r="T4" s="28"/>
      <c r="U4" s="28"/>
      <c r="V4" s="28"/>
      <c r="W4" s="28"/>
      <c r="X4" s="28"/>
      <c r="Y4" s="28"/>
      <c r="Z4" s="28"/>
      <c r="AA4" s="28"/>
      <c r="AB4" s="28"/>
      <c r="AC4" s="28"/>
      <c r="AD4" s="28"/>
    </row>
    <row r="5" spans="1:30" s="53" customFormat="1">
      <c r="A5" s="1"/>
      <c r="B5" s="1"/>
      <c r="C5" s="1"/>
      <c r="D5" s="2"/>
      <c r="E5" s="1"/>
      <c r="F5" s="1"/>
      <c r="G5" s="1"/>
      <c r="H5" s="1"/>
      <c r="I5" s="1"/>
      <c r="J5" s="50"/>
      <c r="K5" s="1"/>
      <c r="L5" s="53" t="str">
        <f>"GO "</f>
        <v xml:space="preserve">GO </v>
      </c>
      <c r="M5" s="28"/>
      <c r="N5" s="28"/>
      <c r="O5" s="28"/>
      <c r="P5" s="28"/>
      <c r="Q5" s="28"/>
      <c r="R5" s="28"/>
      <c r="S5" s="28"/>
      <c r="T5" s="28"/>
      <c r="U5" s="28"/>
      <c r="V5" s="28"/>
      <c r="W5" s="28"/>
      <c r="X5" s="28"/>
      <c r="Y5" s="28"/>
      <c r="Z5" s="28"/>
      <c r="AA5" s="28"/>
      <c r="AB5" s="28"/>
      <c r="AC5" s="28"/>
      <c r="AD5" s="28"/>
    </row>
    <row r="6" spans="1:30" s="53" customFormat="1">
      <c r="A6" s="3" t="s">
        <v>2</v>
      </c>
      <c r="B6" s="3" t="s">
        <v>90</v>
      </c>
      <c r="C6" s="3" t="s">
        <v>91</v>
      </c>
      <c r="D6" s="3" t="s">
        <v>3</v>
      </c>
      <c r="E6" s="3" t="s">
        <v>4</v>
      </c>
      <c r="F6" s="3" t="s">
        <v>97</v>
      </c>
      <c r="G6" s="3" t="s">
        <v>234</v>
      </c>
      <c r="H6" s="3" t="s">
        <v>297</v>
      </c>
      <c r="I6" s="3" t="s">
        <v>233</v>
      </c>
      <c r="J6" s="51" t="s">
        <v>92</v>
      </c>
      <c r="K6" s="3" t="s">
        <v>93</v>
      </c>
      <c r="L6" s="28" t="str">
        <f>"CREATE TABLE "&amp;K1&amp;"("</f>
        <v>CREATE TABLE lz_account_except(</v>
      </c>
      <c r="M6" s="28"/>
      <c r="N6" s="28"/>
      <c r="O6" s="28"/>
      <c r="P6" s="28"/>
      <c r="Q6" s="28"/>
      <c r="R6" s="28"/>
      <c r="S6" s="28"/>
      <c r="T6" s="28"/>
      <c r="U6" s="28"/>
      <c r="V6" s="28"/>
      <c r="W6" s="28"/>
      <c r="X6" s="28"/>
      <c r="Y6" s="28"/>
      <c r="Z6" s="28"/>
      <c r="AA6" s="28"/>
      <c r="AB6" s="28"/>
      <c r="AC6" s="28"/>
      <c r="AD6" s="28"/>
    </row>
    <row r="7" spans="1:30" s="53" customFormat="1">
      <c r="A7" s="4">
        <v>1</v>
      </c>
      <c r="B7" s="52" t="s">
        <v>350</v>
      </c>
      <c r="C7" s="12" t="s">
        <v>768</v>
      </c>
      <c r="D7" s="5" t="s">
        <v>120</v>
      </c>
      <c r="E7" s="26"/>
      <c r="F7" s="12" t="s">
        <v>101</v>
      </c>
      <c r="G7" s="12"/>
      <c r="H7" s="12"/>
      <c r="I7" s="12" t="s">
        <v>236</v>
      </c>
      <c r="J7" s="94" t="s">
        <v>149</v>
      </c>
      <c r="K7" s="45"/>
      <c r="L7" s="152" t="str">
        <f t="shared" ref="L7:L15" ca="1" si="0">C7&amp;" "&amp;D7&amp;IF(OR(D7="DATETIME",D7="INT",D7="DATE",D7="TEXT"),E7,"("&amp;E7&amp;")")&amp;" "&amp;" "&amp;H7&amp;" "&amp;J7&amp;IF(G7&lt;&gt;""," default "&amp;G7&amp;" ","")&amp;IF(I7&lt;&gt;""," identity("&amp;I7&amp;") ","")&amp;IF(OFFSET(C7,1,0,1,1)="","",",")</f>
        <v>account_except_id INT   not null identity(1,1) ,</v>
      </c>
      <c r="M7" s="28"/>
      <c r="N7" s="28"/>
      <c r="O7" s="28"/>
      <c r="P7" s="28"/>
      <c r="Q7" s="28"/>
      <c r="R7" s="28"/>
      <c r="S7" s="28"/>
      <c r="T7" s="28"/>
      <c r="U7" s="28"/>
      <c r="V7" s="28"/>
      <c r="W7" s="28"/>
      <c r="X7" s="28"/>
      <c r="Y7" s="28"/>
      <c r="Z7" s="28"/>
      <c r="AA7" s="28"/>
      <c r="AB7" s="28"/>
      <c r="AC7" s="28"/>
      <c r="AD7" s="28"/>
    </row>
    <row r="8" spans="1:30" s="53" customFormat="1" ht="14.25" customHeight="1">
      <c r="A8" s="4">
        <v>2</v>
      </c>
      <c r="B8" s="52" t="s">
        <v>765</v>
      </c>
      <c r="C8" s="12" t="s">
        <v>679</v>
      </c>
      <c r="D8" s="12" t="s">
        <v>120</v>
      </c>
      <c r="E8" s="12"/>
      <c r="F8" s="12"/>
      <c r="G8" s="12"/>
      <c r="H8" s="12"/>
      <c r="I8" s="12"/>
      <c r="J8" s="94"/>
      <c r="K8" s="45"/>
      <c r="L8" s="152" t="str">
        <f t="shared" ca="1" si="0"/>
        <v>admin_id INT   ,</v>
      </c>
      <c r="M8" s="28"/>
      <c r="N8" s="28"/>
      <c r="O8" s="28"/>
      <c r="P8" s="28"/>
      <c r="Q8" s="28"/>
      <c r="R8" s="28"/>
      <c r="S8" s="28"/>
      <c r="T8" s="28"/>
      <c r="U8" s="28"/>
      <c r="V8" s="28"/>
      <c r="W8" s="28"/>
      <c r="X8" s="28"/>
      <c r="Y8" s="28"/>
      <c r="Z8" s="28"/>
      <c r="AA8" s="28"/>
      <c r="AB8" s="28"/>
      <c r="AC8" s="28"/>
      <c r="AD8" s="28"/>
    </row>
    <row r="9" spans="1:30" s="53" customFormat="1" ht="14.25" customHeight="1">
      <c r="A9" s="4">
        <v>3</v>
      </c>
      <c r="B9" s="52" t="s">
        <v>769</v>
      </c>
      <c r="C9" s="12" t="s">
        <v>774</v>
      </c>
      <c r="D9" s="12" t="s">
        <v>123</v>
      </c>
      <c r="E9" s="12" t="s">
        <v>773</v>
      </c>
      <c r="F9" s="12"/>
      <c r="G9" s="12"/>
      <c r="H9" s="12"/>
      <c r="I9" s="12"/>
      <c r="J9" s="94"/>
      <c r="K9" s="45"/>
      <c r="L9" s="152" t="str">
        <f t="shared" ca="1" si="0"/>
        <v>money_xin NUMERIC(11,2)   ,</v>
      </c>
      <c r="M9" s="28"/>
      <c r="N9" s="28"/>
      <c r="O9" s="28"/>
      <c r="P9" s="28"/>
      <c r="Q9" s="28"/>
      <c r="R9" s="28"/>
      <c r="S9" s="28"/>
      <c r="T9" s="28"/>
      <c r="U9" s="28"/>
      <c r="V9" s="28"/>
      <c r="W9" s="28"/>
      <c r="X9" s="28"/>
      <c r="Y9" s="28"/>
      <c r="Z9" s="28"/>
      <c r="AA9" s="28"/>
      <c r="AB9" s="28"/>
      <c r="AC9" s="28"/>
      <c r="AD9" s="28"/>
    </row>
    <row r="10" spans="1:30" s="53" customFormat="1" ht="14.25" customHeight="1">
      <c r="A10" s="4">
        <v>4</v>
      </c>
      <c r="B10" s="180" t="s">
        <v>1124</v>
      </c>
      <c r="C10" s="149" t="s">
        <v>1129</v>
      </c>
      <c r="D10" s="149" t="s">
        <v>1109</v>
      </c>
      <c r="E10" s="149">
        <v>100</v>
      </c>
      <c r="F10" s="149"/>
      <c r="G10" s="149"/>
      <c r="H10" s="149"/>
      <c r="I10" s="149"/>
      <c r="J10" s="181"/>
      <c r="K10" s="151"/>
      <c r="L10" s="152" t="str">
        <f t="shared" ca="1" si="0"/>
        <v>desc_xin VARCHAR(100)   ,</v>
      </c>
      <c r="M10" s="28"/>
      <c r="N10" s="28"/>
      <c r="O10" s="28"/>
      <c r="P10" s="28"/>
      <c r="Q10" s="28"/>
      <c r="R10" s="28"/>
      <c r="S10" s="28"/>
      <c r="T10" s="28"/>
      <c r="U10" s="28"/>
      <c r="V10" s="28"/>
      <c r="W10" s="28"/>
      <c r="X10" s="28"/>
      <c r="Y10" s="28"/>
      <c r="Z10" s="28"/>
      <c r="AA10" s="28"/>
      <c r="AB10" s="28"/>
      <c r="AC10" s="28"/>
      <c r="AD10" s="28"/>
    </row>
    <row r="11" spans="1:30" s="53" customFormat="1" ht="14.25" customHeight="1">
      <c r="A11" s="4">
        <v>5</v>
      </c>
      <c r="B11" s="52" t="s">
        <v>770</v>
      </c>
      <c r="C11" s="12" t="s">
        <v>772</v>
      </c>
      <c r="D11" s="12" t="s">
        <v>123</v>
      </c>
      <c r="E11" s="12" t="s">
        <v>773</v>
      </c>
      <c r="F11" s="12"/>
      <c r="G11" s="12"/>
      <c r="H11" s="12"/>
      <c r="I11" s="12"/>
      <c r="J11" s="94"/>
      <c r="K11" s="45"/>
      <c r="L11" s="152" t="str">
        <f t="shared" ca="1" si="0"/>
        <v>money_xv NUMERIC(11,2)   ,</v>
      </c>
      <c r="M11" s="28"/>
      <c r="N11" s="28"/>
      <c r="O11" s="28"/>
      <c r="P11" s="28"/>
      <c r="Q11" s="28"/>
      <c r="R11" s="28"/>
      <c r="S11" s="28"/>
      <c r="T11" s="28"/>
      <c r="U11" s="28"/>
      <c r="V11" s="28"/>
      <c r="W11" s="28"/>
      <c r="X11" s="28"/>
      <c r="Y11" s="28"/>
      <c r="Z11" s="28"/>
      <c r="AA11" s="28"/>
      <c r="AB11" s="28"/>
      <c r="AC11" s="28"/>
      <c r="AD11" s="28"/>
    </row>
    <row r="12" spans="1:30" s="53" customFormat="1" ht="14.25" customHeight="1">
      <c r="A12" s="4">
        <v>6</v>
      </c>
      <c r="B12" s="180" t="s">
        <v>1125</v>
      </c>
      <c r="C12" s="149" t="s">
        <v>1127</v>
      </c>
      <c r="D12" s="149" t="s">
        <v>1109</v>
      </c>
      <c r="E12" s="149">
        <v>100</v>
      </c>
      <c r="F12" s="149"/>
      <c r="G12" s="149"/>
      <c r="H12" s="149"/>
      <c r="I12" s="149"/>
      <c r="J12" s="181"/>
      <c r="K12" s="151"/>
      <c r="L12" s="152" t="str">
        <f t="shared" ca="1" si="0"/>
        <v>desc_xv VARCHAR(100)   ,</v>
      </c>
      <c r="M12" s="28"/>
      <c r="N12" s="28"/>
      <c r="O12" s="28"/>
      <c r="P12" s="28"/>
      <c r="Q12" s="28"/>
      <c r="R12" s="28"/>
      <c r="S12" s="28"/>
      <c r="T12" s="28"/>
      <c r="U12" s="28"/>
      <c r="V12" s="28"/>
      <c r="W12" s="28"/>
      <c r="X12" s="28"/>
      <c r="Y12" s="28"/>
      <c r="Z12" s="28"/>
      <c r="AA12" s="28"/>
      <c r="AB12" s="28"/>
      <c r="AC12" s="28"/>
      <c r="AD12" s="28"/>
    </row>
    <row r="13" spans="1:30" s="53" customFormat="1" ht="14.25" customHeight="1">
      <c r="A13" s="4">
        <v>7</v>
      </c>
      <c r="B13" s="52" t="s">
        <v>771</v>
      </c>
      <c r="C13" s="12" t="s">
        <v>775</v>
      </c>
      <c r="D13" s="12" t="s">
        <v>123</v>
      </c>
      <c r="E13" s="12" t="s">
        <v>537</v>
      </c>
      <c r="F13" s="12"/>
      <c r="G13" s="12"/>
      <c r="H13" s="12"/>
      <c r="I13" s="12"/>
      <c r="J13" s="94"/>
      <c r="K13" s="45"/>
      <c r="L13" s="152" t="str">
        <f t="shared" ca="1" si="0"/>
        <v>money_not NUMERIC(11,2)   ,</v>
      </c>
      <c r="M13" s="28"/>
      <c r="N13" s="28"/>
      <c r="O13" s="28"/>
      <c r="P13" s="28"/>
      <c r="Q13" s="28"/>
      <c r="R13" s="28"/>
      <c r="S13" s="28"/>
      <c r="T13" s="28"/>
      <c r="U13" s="28"/>
      <c r="V13" s="28"/>
      <c r="W13" s="28"/>
      <c r="X13" s="28"/>
      <c r="Y13" s="28"/>
      <c r="Z13" s="28"/>
      <c r="AA13" s="28"/>
      <c r="AB13" s="28"/>
      <c r="AC13" s="28"/>
      <c r="AD13" s="28"/>
    </row>
    <row r="14" spans="1:30" s="53" customFormat="1" ht="14.25" customHeight="1">
      <c r="A14" s="4">
        <v>8</v>
      </c>
      <c r="B14" s="152" t="s">
        <v>1126</v>
      </c>
      <c r="C14" s="149" t="s">
        <v>1128</v>
      </c>
      <c r="D14" s="149" t="s">
        <v>1109</v>
      </c>
      <c r="E14" s="149">
        <v>100</v>
      </c>
      <c r="F14" s="149"/>
      <c r="G14" s="149"/>
      <c r="H14" s="149"/>
      <c r="I14" s="149"/>
      <c r="J14" s="181"/>
      <c r="K14" s="151"/>
      <c r="L14" s="152" t="str">
        <f t="shared" ca="1" si="0"/>
        <v>desc_not VARCHAR(100)   ,</v>
      </c>
      <c r="M14" s="28"/>
      <c r="N14" s="28"/>
      <c r="O14" s="28"/>
      <c r="P14" s="28"/>
      <c r="Q14" s="28"/>
      <c r="R14" s="28"/>
      <c r="S14" s="28"/>
      <c r="T14" s="28"/>
      <c r="U14" s="28"/>
      <c r="V14" s="28"/>
      <c r="W14" s="28"/>
      <c r="X14" s="28"/>
      <c r="Y14" s="28"/>
      <c r="Z14" s="28"/>
      <c r="AA14" s="28"/>
      <c r="AB14" s="28"/>
      <c r="AC14" s="28"/>
      <c r="AD14" s="28"/>
    </row>
    <row r="15" spans="1:30" s="53" customFormat="1">
      <c r="A15" s="4">
        <v>9</v>
      </c>
      <c r="B15" s="12" t="s">
        <v>766</v>
      </c>
      <c r="C15" s="12" t="s">
        <v>776</v>
      </c>
      <c r="D15" s="12" t="s">
        <v>112</v>
      </c>
      <c r="E15" s="12"/>
      <c r="F15" s="12"/>
      <c r="G15" s="92"/>
      <c r="H15" s="92"/>
      <c r="I15" s="12"/>
      <c r="J15" s="94"/>
      <c r="K15" s="12"/>
      <c r="L15" s="152" t="str">
        <f t="shared" ca="1" si="0"/>
        <v xml:space="preserve">upd_date DATETIME   </v>
      </c>
      <c r="M15" s="28"/>
      <c r="N15" s="28"/>
      <c r="O15" s="28"/>
      <c r="P15" s="28"/>
      <c r="Q15" s="28"/>
      <c r="R15" s="28"/>
      <c r="S15" s="28"/>
      <c r="T15" s="28"/>
      <c r="U15" s="28"/>
      <c r="V15" s="28"/>
      <c r="W15" s="28"/>
      <c r="X15" s="28"/>
      <c r="Y15" s="28"/>
      <c r="Z15" s="28"/>
      <c r="AA15" s="28"/>
      <c r="AB15" s="28"/>
      <c r="AC15" s="28"/>
      <c r="AD15" s="28"/>
    </row>
    <row r="16" spans="1:30">
      <c r="L16" t="str">
        <f ca="1">"PRIMARY KEY("&amp;IF(OFFSET(C7,0,3,1,1)="PK",C7&amp;IF(OFFSET(C7,1,3,1,1)="","",","),"")&amp;IF(OFFSET(C7,1,3,1,1)="PK",OFFSET(C7,1,0,1,1)&amp;IF(OFFSET(C7,1,0,1,1)="",",",""),"")&amp;"));"</f>
        <v>PRIMARY KEY(account_except_id));</v>
      </c>
    </row>
    <row r="17" spans="1:30">
      <c r="L17" s="28" t="s">
        <v>232</v>
      </c>
    </row>
    <row r="18" spans="1:30" s="53" customFormat="1">
      <c r="A18" s="539" t="s">
        <v>87</v>
      </c>
      <c r="B18" s="540"/>
      <c r="C18" s="553" t="s">
        <v>778</v>
      </c>
      <c r="D18" s="554"/>
      <c r="E18" s="539" t="s">
        <v>88</v>
      </c>
      <c r="F18" s="540"/>
      <c r="G18" s="131"/>
      <c r="H18" s="131"/>
      <c r="I18" s="131"/>
      <c r="J18" s="131"/>
      <c r="K18" s="555" t="s">
        <v>879</v>
      </c>
      <c r="L18" s="28" t="str">
        <f>"/*"&amp;C19&amp;"*/"</f>
        <v>/*财务到账表*/</v>
      </c>
      <c r="M18" s="28"/>
      <c r="N18" s="28"/>
      <c r="O18" s="28"/>
      <c r="P18" s="28"/>
      <c r="Q18" s="28"/>
      <c r="R18" s="28"/>
      <c r="S18" s="28"/>
      <c r="T18" s="28"/>
      <c r="U18" s="28"/>
      <c r="V18" s="28"/>
      <c r="W18" s="28"/>
      <c r="X18" s="28"/>
      <c r="Y18" s="28"/>
      <c r="Z18" s="28"/>
      <c r="AA18" s="28"/>
      <c r="AB18" s="28"/>
      <c r="AC18" s="28"/>
      <c r="AD18" s="28"/>
    </row>
    <row r="19" spans="1:30" s="53" customFormat="1">
      <c r="A19" s="539" t="s">
        <v>0</v>
      </c>
      <c r="B19" s="540"/>
      <c r="C19" s="553" t="s">
        <v>777</v>
      </c>
      <c r="D19" s="554"/>
      <c r="E19" s="539" t="s">
        <v>89</v>
      </c>
      <c r="F19" s="540"/>
      <c r="G19" s="131"/>
      <c r="H19" s="131"/>
      <c r="I19" s="131"/>
      <c r="J19" s="131"/>
      <c r="K19" s="556"/>
      <c r="L19" s="28" t="str">
        <f>"/*"&amp;C20&amp;"*/"</f>
        <v>/**/</v>
      </c>
      <c r="M19" s="28"/>
      <c r="N19" s="28"/>
      <c r="O19" s="28"/>
      <c r="P19" s="28"/>
      <c r="Q19" s="28"/>
      <c r="R19" s="28"/>
      <c r="S19" s="28"/>
      <c r="T19" s="28"/>
      <c r="U19" s="28"/>
      <c r="V19" s="28"/>
      <c r="W19" s="28"/>
      <c r="X19" s="28"/>
      <c r="Y19" s="28"/>
      <c r="Z19" s="28"/>
      <c r="AA19" s="28"/>
      <c r="AB19" s="28"/>
      <c r="AC19" s="28"/>
      <c r="AD19" s="28"/>
    </row>
    <row r="20" spans="1:30" s="53" customFormat="1">
      <c r="A20" s="539" t="s">
        <v>1</v>
      </c>
      <c r="B20" s="540"/>
      <c r="C20" s="546"/>
      <c r="D20" s="547"/>
      <c r="E20" s="547"/>
      <c r="F20" s="547"/>
      <c r="G20" s="547"/>
      <c r="H20" s="547"/>
      <c r="I20" s="547"/>
      <c r="J20" s="547"/>
      <c r="K20" s="548"/>
      <c r="L20" s="54" t="str">
        <f>"if exists (select * from sysobjects where id = object_id(N'["&amp;K18&amp;"]') and OBJECTPROPERTY(id, N'IsUserTable')= 1)"</f>
        <v>if exists (select * from sysobjects where id = object_id(N'[lz_account_in]') and OBJECTPROPERTY(id, N'IsUserTable')= 1)</v>
      </c>
      <c r="M20" s="28"/>
      <c r="N20" s="28"/>
      <c r="O20" s="28"/>
      <c r="P20" s="28"/>
      <c r="Q20" s="28"/>
      <c r="R20" s="28"/>
      <c r="S20" s="28"/>
      <c r="T20" s="28"/>
      <c r="U20" s="28"/>
      <c r="V20" s="28"/>
      <c r="W20" s="28"/>
      <c r="X20" s="28"/>
      <c r="Y20" s="28"/>
      <c r="Z20" s="28"/>
      <c r="AA20" s="28"/>
      <c r="AB20" s="28"/>
      <c r="AC20" s="28"/>
      <c r="AD20" s="28"/>
    </row>
    <row r="21" spans="1:30" s="53" customFormat="1">
      <c r="A21" s="127"/>
      <c r="B21" s="128"/>
      <c r="C21" s="129"/>
      <c r="D21" s="129"/>
      <c r="E21" s="129"/>
      <c r="F21" s="129"/>
      <c r="G21" s="129"/>
      <c r="H21" s="129"/>
      <c r="I21" s="129"/>
      <c r="J21" s="130"/>
      <c r="K21" s="129"/>
      <c r="L21" s="54" t="str">
        <f>"DROP TABLE "&amp;K18</f>
        <v>DROP TABLE lz_account_in</v>
      </c>
      <c r="M21" s="28"/>
      <c r="N21" s="28"/>
      <c r="O21" s="28"/>
      <c r="P21" s="28"/>
      <c r="Q21" s="28"/>
      <c r="R21" s="28"/>
      <c r="S21" s="28"/>
      <c r="T21" s="28"/>
      <c r="U21" s="28"/>
      <c r="V21" s="28"/>
      <c r="W21" s="28"/>
      <c r="X21" s="28"/>
      <c r="Y21" s="28"/>
      <c r="Z21" s="28"/>
      <c r="AA21" s="28"/>
      <c r="AB21" s="28"/>
      <c r="AC21" s="28"/>
      <c r="AD21" s="28"/>
    </row>
    <row r="22" spans="1:30" s="53" customFormat="1">
      <c r="A22" s="1"/>
      <c r="B22" s="1"/>
      <c r="C22" s="1"/>
      <c r="D22" s="2"/>
      <c r="E22" s="1"/>
      <c r="F22" s="1"/>
      <c r="G22" s="1"/>
      <c r="H22" s="1"/>
      <c r="I22" s="1"/>
      <c r="J22" s="50"/>
      <c r="K22" s="1"/>
      <c r="L22" s="53" t="str">
        <f>"GO "</f>
        <v xml:space="preserve">GO </v>
      </c>
      <c r="M22" s="28"/>
      <c r="N22" s="28"/>
      <c r="O22" s="28"/>
      <c r="P22" s="28"/>
      <c r="Q22" s="28"/>
      <c r="R22" s="28"/>
      <c r="S22" s="28"/>
      <c r="T22" s="28"/>
      <c r="U22" s="28"/>
      <c r="V22" s="28"/>
      <c r="W22" s="28"/>
      <c r="X22" s="28"/>
      <c r="Y22" s="28"/>
      <c r="Z22" s="28"/>
      <c r="AA22" s="28"/>
      <c r="AB22" s="28"/>
      <c r="AC22" s="28"/>
      <c r="AD22" s="28"/>
    </row>
    <row r="23" spans="1:30" s="53" customFormat="1">
      <c r="A23" s="3" t="s">
        <v>2</v>
      </c>
      <c r="B23" s="3" t="s">
        <v>90</v>
      </c>
      <c r="C23" s="3" t="s">
        <v>91</v>
      </c>
      <c r="D23" s="3" t="s">
        <v>3</v>
      </c>
      <c r="E23" s="3" t="s">
        <v>4</v>
      </c>
      <c r="F23" s="3" t="s">
        <v>97</v>
      </c>
      <c r="G23" s="3" t="s">
        <v>234</v>
      </c>
      <c r="H23" s="3" t="s">
        <v>297</v>
      </c>
      <c r="I23" s="3" t="s">
        <v>233</v>
      </c>
      <c r="J23" s="51" t="s">
        <v>92</v>
      </c>
      <c r="K23" s="3" t="s">
        <v>93</v>
      </c>
      <c r="L23" s="28" t="str">
        <f>"CREATE TABLE "&amp;K18&amp;"("</f>
        <v>CREATE TABLE lz_account_in(</v>
      </c>
      <c r="M23" s="28"/>
      <c r="N23" s="28"/>
      <c r="O23" s="28"/>
      <c r="P23" s="28"/>
      <c r="Q23" s="28"/>
      <c r="R23" s="28"/>
      <c r="S23" s="28"/>
      <c r="T23" s="28"/>
      <c r="U23" s="28"/>
      <c r="V23" s="28"/>
      <c r="W23" s="28"/>
      <c r="X23" s="28"/>
      <c r="Y23" s="28"/>
      <c r="Z23" s="28"/>
      <c r="AA23" s="28"/>
      <c r="AB23" s="28"/>
      <c r="AC23" s="28"/>
      <c r="AD23" s="28"/>
    </row>
    <row r="24" spans="1:30" s="53" customFormat="1">
      <c r="A24" s="4">
        <v>1</v>
      </c>
      <c r="B24" s="52" t="s">
        <v>790</v>
      </c>
      <c r="C24" s="12" t="s">
        <v>781</v>
      </c>
      <c r="D24" s="5" t="s">
        <v>21</v>
      </c>
      <c r="E24" s="26"/>
      <c r="F24" s="12" t="s">
        <v>101</v>
      </c>
      <c r="G24" s="12"/>
      <c r="H24" s="12"/>
      <c r="I24" s="12" t="s">
        <v>236</v>
      </c>
      <c r="J24" s="94" t="s">
        <v>149</v>
      </c>
      <c r="K24" s="45"/>
      <c r="L24" s="152" t="str">
        <f t="shared" ref="L24:L41" ca="1" si="1">C24&amp;" "&amp;D24&amp;IF(OR(D24="DATETIME",D24="INT",D24="DATE",D24="TEXT"),E24,"("&amp;E24&amp;")")&amp;" "&amp;" "&amp;H24&amp;" "&amp;J24&amp;IF(G24&lt;&gt;""," default "&amp;G24&amp;" ","")&amp;IF(I24&lt;&gt;""," identity("&amp;I24&amp;") ","")&amp;IF(OFFSET(C24,1,0,1,1)="","",",")</f>
        <v>acct_in_id int   not null identity(1,1) ,</v>
      </c>
      <c r="M24" s="28"/>
      <c r="N24" s="28"/>
      <c r="O24" s="28"/>
      <c r="P24" s="28"/>
      <c r="Q24" s="28"/>
      <c r="R24" s="28"/>
      <c r="S24" s="28"/>
      <c r="T24" s="28"/>
      <c r="U24" s="28"/>
      <c r="V24" s="28"/>
      <c r="W24" s="28"/>
      <c r="X24" s="28"/>
      <c r="Y24" s="28"/>
      <c r="Z24" s="28"/>
      <c r="AA24" s="28"/>
      <c r="AB24" s="28"/>
      <c r="AC24" s="28"/>
      <c r="AD24" s="28"/>
    </row>
    <row r="25" spans="1:30" s="53" customFormat="1" ht="14.25" customHeight="1">
      <c r="A25" s="4">
        <v>2</v>
      </c>
      <c r="B25" s="52" t="s">
        <v>789</v>
      </c>
      <c r="C25" s="12" t="s">
        <v>783</v>
      </c>
      <c r="D25" s="12" t="s">
        <v>524</v>
      </c>
      <c r="E25" s="12">
        <v>50</v>
      </c>
      <c r="F25" s="12"/>
      <c r="G25" s="12"/>
      <c r="H25" s="12"/>
      <c r="I25" s="12"/>
      <c r="J25" s="94"/>
      <c r="K25" s="45"/>
      <c r="L25" s="152" t="str">
        <f t="shared" ca="1" si="1"/>
        <v>acct_en_name varchar(50)   ,</v>
      </c>
      <c r="M25" s="28"/>
      <c r="N25" s="28"/>
      <c r="O25" s="28"/>
      <c r="P25" s="28"/>
      <c r="Q25" s="28"/>
      <c r="R25" s="28"/>
      <c r="S25" s="28"/>
      <c r="T25" s="28"/>
      <c r="U25" s="28"/>
      <c r="V25" s="28"/>
      <c r="W25" s="28"/>
      <c r="X25" s="28"/>
      <c r="Y25" s="28"/>
      <c r="Z25" s="28"/>
      <c r="AA25" s="28"/>
      <c r="AB25" s="28"/>
      <c r="AC25" s="28"/>
      <c r="AD25" s="28"/>
    </row>
    <row r="26" spans="1:30" s="53" customFormat="1" ht="14.25" customHeight="1">
      <c r="A26" s="4">
        <v>3</v>
      </c>
      <c r="B26" s="52" t="s">
        <v>791</v>
      </c>
      <c r="C26" s="12" t="s">
        <v>785</v>
      </c>
      <c r="D26" s="12" t="s">
        <v>816</v>
      </c>
      <c r="E26" s="12">
        <v>100</v>
      </c>
      <c r="F26" s="12"/>
      <c r="G26" s="12"/>
      <c r="H26" s="12"/>
      <c r="I26" s="12"/>
      <c r="J26" s="12"/>
      <c r="K26" s="45"/>
      <c r="L26" s="152" t="str">
        <f t="shared" ca="1" si="1"/>
        <v>company varchar(100)   ,</v>
      </c>
      <c r="M26" s="28"/>
      <c r="N26" s="28"/>
      <c r="O26" s="28"/>
      <c r="P26" s="28"/>
      <c r="Q26" s="28"/>
      <c r="R26" s="28"/>
      <c r="S26" s="28"/>
      <c r="T26" s="28"/>
      <c r="U26" s="28"/>
      <c r="V26" s="28"/>
      <c r="W26" s="28"/>
      <c r="X26" s="28"/>
      <c r="Y26" s="28"/>
      <c r="Z26" s="28"/>
      <c r="AA26" s="28"/>
      <c r="AB26" s="28"/>
      <c r="AC26" s="28"/>
      <c r="AD26" s="28"/>
    </row>
    <row r="27" spans="1:30" s="53" customFormat="1" ht="14.25" customHeight="1">
      <c r="A27" s="4">
        <v>4</v>
      </c>
      <c r="B27" s="52" t="s">
        <v>1765</v>
      </c>
      <c r="C27" s="12" t="s">
        <v>786</v>
      </c>
      <c r="D27" s="12" t="s">
        <v>817</v>
      </c>
      <c r="E27" s="12"/>
      <c r="F27" s="12"/>
      <c r="G27" s="12"/>
      <c r="H27" s="12"/>
      <c r="I27" s="12"/>
      <c r="J27" s="12"/>
      <c r="K27" s="13"/>
      <c r="L27" s="152" t="str">
        <f t="shared" ca="1" si="1"/>
        <v>deal_time datetime   ,</v>
      </c>
      <c r="M27" s="28"/>
      <c r="N27" s="28"/>
      <c r="O27" s="28"/>
      <c r="P27" s="28"/>
      <c r="Q27" s="28"/>
      <c r="R27" s="28"/>
      <c r="S27" s="28"/>
      <c r="T27" s="28"/>
      <c r="U27" s="28"/>
      <c r="V27" s="28"/>
      <c r="W27" s="28"/>
      <c r="X27" s="28"/>
      <c r="Y27" s="28"/>
      <c r="Z27" s="28"/>
      <c r="AA27" s="28"/>
      <c r="AB27" s="28"/>
      <c r="AC27" s="28"/>
      <c r="AD27" s="28"/>
    </row>
    <row r="28" spans="1:30" s="53" customFormat="1" ht="14.25" customHeight="1">
      <c r="A28" s="4">
        <v>5</v>
      </c>
      <c r="B28" s="52" t="s">
        <v>792</v>
      </c>
      <c r="C28" s="12" t="s">
        <v>787</v>
      </c>
      <c r="D28" s="12" t="s">
        <v>818</v>
      </c>
      <c r="E28" s="12" t="s">
        <v>819</v>
      </c>
      <c r="F28" s="12"/>
      <c r="G28" s="12"/>
      <c r="H28" s="12"/>
      <c r="I28" s="12"/>
      <c r="J28" s="94"/>
      <c r="K28" s="45"/>
      <c r="L28" s="152" t="str">
        <f t="shared" ca="1" si="1"/>
        <v>money numeric(11,2)   ,</v>
      </c>
      <c r="M28" s="28"/>
      <c r="N28" s="28"/>
      <c r="O28" s="28"/>
      <c r="P28" s="28"/>
      <c r="Q28" s="28"/>
      <c r="R28" s="28"/>
      <c r="S28" s="28"/>
      <c r="T28" s="28"/>
      <c r="U28" s="28"/>
      <c r="V28" s="28"/>
      <c r="W28" s="28"/>
      <c r="X28" s="28"/>
      <c r="Y28" s="28"/>
      <c r="Z28" s="28"/>
      <c r="AA28" s="28"/>
      <c r="AB28" s="28"/>
      <c r="AC28" s="28"/>
      <c r="AD28" s="28"/>
    </row>
    <row r="29" spans="1:30" s="53" customFormat="1">
      <c r="A29" s="4">
        <v>6</v>
      </c>
      <c r="B29" s="12" t="s">
        <v>793</v>
      </c>
      <c r="C29" s="12" t="s">
        <v>788</v>
      </c>
      <c r="D29" s="12" t="s">
        <v>816</v>
      </c>
      <c r="E29" s="12">
        <v>100</v>
      </c>
      <c r="F29" s="12"/>
      <c r="G29" s="92"/>
      <c r="H29" s="92"/>
      <c r="I29" s="12"/>
      <c r="J29" s="94"/>
      <c r="K29" s="12"/>
      <c r="L29" s="152" t="str">
        <f t="shared" ca="1" si="1"/>
        <v>deal_bank varchar(100)   ,</v>
      </c>
      <c r="M29" s="28"/>
      <c r="N29" s="28"/>
      <c r="O29" s="28"/>
      <c r="P29" s="28"/>
      <c r="Q29" s="28"/>
      <c r="R29" s="28"/>
      <c r="S29" s="28"/>
      <c r="T29" s="28"/>
      <c r="U29" s="28"/>
      <c r="V29" s="28"/>
      <c r="W29" s="28"/>
      <c r="X29" s="28"/>
      <c r="Y29" s="28"/>
      <c r="Z29" s="28"/>
      <c r="AA29" s="28"/>
      <c r="AB29" s="28"/>
      <c r="AC29" s="28"/>
      <c r="AD29" s="28"/>
    </row>
    <row r="30" spans="1:30" s="53" customFormat="1">
      <c r="A30" s="4">
        <v>7</v>
      </c>
      <c r="B30" s="52" t="s">
        <v>800</v>
      </c>
      <c r="C30" s="12" t="s">
        <v>804</v>
      </c>
      <c r="D30" s="12" t="s">
        <v>816</v>
      </c>
      <c r="E30" s="12">
        <v>100</v>
      </c>
      <c r="F30" s="12"/>
      <c r="G30" s="92"/>
      <c r="H30" s="92"/>
      <c r="I30" s="12"/>
      <c r="J30" s="94"/>
      <c r="K30" s="12"/>
      <c r="L30" s="152" t="str">
        <f t="shared" ca="1" si="1"/>
        <v>deal_type1 varchar(100)   ,</v>
      </c>
      <c r="M30" s="28"/>
      <c r="N30" s="28"/>
      <c r="O30" s="28"/>
      <c r="P30" s="28"/>
      <c r="Q30" s="28"/>
      <c r="R30" s="28"/>
      <c r="S30" s="28"/>
      <c r="T30" s="28"/>
      <c r="U30" s="28"/>
      <c r="V30" s="28"/>
      <c r="W30" s="28"/>
      <c r="X30" s="28"/>
      <c r="Y30" s="28"/>
      <c r="Z30" s="28"/>
      <c r="AA30" s="28"/>
      <c r="AB30" s="28"/>
      <c r="AC30" s="28"/>
      <c r="AD30" s="28"/>
    </row>
    <row r="31" spans="1:30" s="53" customFormat="1">
      <c r="A31" s="4">
        <v>8</v>
      </c>
      <c r="B31" s="52" t="s">
        <v>794</v>
      </c>
      <c r="C31" s="12" t="s">
        <v>805</v>
      </c>
      <c r="D31" s="12" t="s">
        <v>816</v>
      </c>
      <c r="E31" s="12">
        <v>100</v>
      </c>
      <c r="F31" s="12"/>
      <c r="G31" s="92"/>
      <c r="H31" s="92"/>
      <c r="I31" s="12"/>
      <c r="J31" s="94"/>
      <c r="K31" s="12"/>
      <c r="L31" s="152" t="str">
        <f t="shared" ca="1" si="1"/>
        <v>deal_type2 varchar(100)   ,</v>
      </c>
      <c r="M31" s="28"/>
      <c r="N31" s="28"/>
      <c r="O31" s="28"/>
      <c r="P31" s="28"/>
      <c r="Q31" s="28"/>
      <c r="R31" s="28"/>
      <c r="S31" s="28"/>
      <c r="T31" s="28"/>
      <c r="U31" s="28"/>
      <c r="V31" s="28"/>
      <c r="W31" s="28"/>
      <c r="X31" s="28"/>
      <c r="Y31" s="28"/>
      <c r="Z31" s="28"/>
      <c r="AA31" s="28"/>
      <c r="AB31" s="28"/>
      <c r="AC31" s="28"/>
      <c r="AD31" s="28"/>
    </row>
    <row r="32" spans="1:30" s="53" customFormat="1">
      <c r="A32" s="4">
        <v>9</v>
      </c>
      <c r="B32" s="52" t="s">
        <v>795</v>
      </c>
      <c r="C32" s="12" t="s">
        <v>806</v>
      </c>
      <c r="D32" s="12" t="s">
        <v>816</v>
      </c>
      <c r="E32" s="12">
        <v>100</v>
      </c>
      <c r="F32" s="12"/>
      <c r="G32" s="92"/>
      <c r="H32" s="92"/>
      <c r="I32" s="12"/>
      <c r="J32" s="94"/>
      <c r="K32" s="12"/>
      <c r="L32" s="152" t="str">
        <f t="shared" ca="1" si="1"/>
        <v>deal_channel varchar(100)   ,</v>
      </c>
      <c r="M32" s="28"/>
      <c r="N32" s="28"/>
      <c r="O32" s="28"/>
      <c r="P32" s="28"/>
      <c r="Q32" s="28"/>
      <c r="R32" s="28"/>
      <c r="S32" s="28"/>
      <c r="T32" s="28"/>
      <c r="U32" s="28"/>
      <c r="V32" s="28"/>
      <c r="W32" s="28"/>
      <c r="X32" s="28"/>
      <c r="Y32" s="28"/>
      <c r="Z32" s="28"/>
      <c r="AA32" s="28"/>
      <c r="AB32" s="28"/>
      <c r="AC32" s="28"/>
      <c r="AD32" s="28"/>
    </row>
    <row r="33" spans="1:30" s="53" customFormat="1">
      <c r="A33" s="4">
        <v>10</v>
      </c>
      <c r="B33" s="52" t="s">
        <v>796</v>
      </c>
      <c r="C33" s="12" t="s">
        <v>807</v>
      </c>
      <c r="D33" s="12" t="s">
        <v>816</v>
      </c>
      <c r="E33" s="12">
        <v>100</v>
      </c>
      <c r="F33" s="12"/>
      <c r="G33" s="92"/>
      <c r="H33" s="92"/>
      <c r="I33" s="12"/>
      <c r="J33" s="94"/>
      <c r="K33" s="12"/>
      <c r="L33" s="152" t="str">
        <f t="shared" ca="1" si="1"/>
        <v>province varchar(100)   ,</v>
      </c>
      <c r="M33" s="28"/>
      <c r="N33" s="28"/>
      <c r="O33" s="28"/>
      <c r="P33" s="28"/>
      <c r="Q33" s="28"/>
      <c r="R33" s="28"/>
      <c r="S33" s="28"/>
      <c r="T33" s="28"/>
      <c r="U33" s="28"/>
      <c r="V33" s="28"/>
      <c r="W33" s="28"/>
      <c r="X33" s="28"/>
      <c r="Y33" s="28"/>
      <c r="Z33" s="28"/>
      <c r="AA33" s="28"/>
      <c r="AB33" s="28"/>
      <c r="AC33" s="28"/>
      <c r="AD33" s="28"/>
    </row>
    <row r="34" spans="1:30" s="53" customFormat="1">
      <c r="A34" s="4">
        <v>11</v>
      </c>
      <c r="B34" s="52" t="s">
        <v>797</v>
      </c>
      <c r="C34" s="12" t="s">
        <v>808</v>
      </c>
      <c r="D34" s="12" t="s">
        <v>816</v>
      </c>
      <c r="E34" s="12">
        <v>50</v>
      </c>
      <c r="F34" s="12"/>
      <c r="G34" s="92"/>
      <c r="H34" s="92"/>
      <c r="I34" s="12"/>
      <c r="J34" s="94"/>
      <c r="K34" s="12"/>
      <c r="L34" s="152" t="str">
        <f t="shared" ca="1" si="1"/>
        <v>acct_no varchar(50)   ,</v>
      </c>
      <c r="M34" s="28"/>
      <c r="N34" s="28"/>
      <c r="O34" s="28"/>
      <c r="P34" s="28"/>
      <c r="Q34" s="28"/>
      <c r="R34" s="28"/>
      <c r="S34" s="28"/>
      <c r="T34" s="28"/>
      <c r="U34" s="28"/>
      <c r="V34" s="28"/>
      <c r="W34" s="28"/>
      <c r="X34" s="28"/>
      <c r="Y34" s="28"/>
      <c r="Z34" s="28"/>
      <c r="AA34" s="28"/>
      <c r="AB34" s="28"/>
      <c r="AC34" s="28"/>
      <c r="AD34" s="28"/>
    </row>
    <row r="35" spans="1:30" s="53" customFormat="1">
      <c r="A35" s="4">
        <v>12</v>
      </c>
      <c r="B35" s="52" t="s">
        <v>798</v>
      </c>
      <c r="C35" s="12" t="s">
        <v>809</v>
      </c>
      <c r="D35" s="12" t="s">
        <v>816</v>
      </c>
      <c r="E35" s="12">
        <v>100</v>
      </c>
      <c r="F35" s="12"/>
      <c r="G35" s="92"/>
      <c r="H35" s="92"/>
      <c r="I35" s="12"/>
      <c r="J35" s="94"/>
      <c r="K35" s="12"/>
      <c r="L35" s="152" t="str">
        <f t="shared" ca="1" si="1"/>
        <v>acct_name varchar(100)   ,</v>
      </c>
      <c r="M35" s="28"/>
      <c r="N35" s="28"/>
      <c r="O35" s="28"/>
      <c r="P35" s="28"/>
      <c r="Q35" s="28"/>
      <c r="R35" s="28"/>
      <c r="S35" s="28"/>
      <c r="T35" s="28"/>
      <c r="U35" s="28"/>
      <c r="V35" s="28"/>
      <c r="W35" s="28"/>
      <c r="X35" s="28"/>
      <c r="Y35" s="28"/>
      <c r="Z35" s="28"/>
      <c r="AA35" s="28"/>
      <c r="AB35" s="28"/>
      <c r="AC35" s="28"/>
      <c r="AD35" s="28"/>
    </row>
    <row r="36" spans="1:30" s="53" customFormat="1">
      <c r="A36" s="4">
        <v>13</v>
      </c>
      <c r="B36" s="52" t="s">
        <v>799</v>
      </c>
      <c r="C36" s="12" t="s">
        <v>810</v>
      </c>
      <c r="D36" s="12" t="s">
        <v>816</v>
      </c>
      <c r="E36" s="12">
        <v>20</v>
      </c>
      <c r="F36" s="12"/>
      <c r="G36" s="92"/>
      <c r="H36" s="92"/>
      <c r="I36" s="12"/>
      <c r="J36" s="94"/>
      <c r="K36" s="12"/>
      <c r="L36" s="152" t="str">
        <f t="shared" ca="1" si="1"/>
        <v>deal_man varchar(20)   ,</v>
      </c>
      <c r="M36" s="28"/>
      <c r="N36" s="28"/>
      <c r="O36" s="28"/>
      <c r="P36" s="28"/>
      <c r="Q36" s="28"/>
      <c r="R36" s="28"/>
      <c r="S36" s="28"/>
      <c r="T36" s="28"/>
      <c r="U36" s="28"/>
      <c r="V36" s="28"/>
      <c r="W36" s="28"/>
      <c r="X36" s="28"/>
      <c r="Y36" s="28"/>
      <c r="Z36" s="28"/>
      <c r="AA36" s="28"/>
      <c r="AB36" s="28"/>
      <c r="AC36" s="28"/>
      <c r="AD36" s="28"/>
    </row>
    <row r="37" spans="1:30" s="53" customFormat="1">
      <c r="A37" s="4">
        <v>14</v>
      </c>
      <c r="B37" s="52" t="s">
        <v>821</v>
      </c>
      <c r="C37" s="12" t="s">
        <v>811</v>
      </c>
      <c r="D37" s="12" t="s">
        <v>816</v>
      </c>
      <c r="E37" s="12">
        <v>200</v>
      </c>
      <c r="F37" s="12"/>
      <c r="G37" s="92"/>
      <c r="H37" s="92"/>
      <c r="I37" s="12"/>
      <c r="J37" s="94"/>
      <c r="K37" s="12"/>
      <c r="L37" s="152" t="str">
        <f t="shared" ca="1" si="1"/>
        <v>deal_desc1 varchar(200)   ,</v>
      </c>
      <c r="M37" s="28"/>
      <c r="N37" s="28"/>
      <c r="O37" s="28"/>
      <c r="P37" s="28"/>
      <c r="Q37" s="28"/>
      <c r="R37" s="28"/>
      <c r="S37" s="28"/>
      <c r="T37" s="28"/>
      <c r="U37" s="28"/>
      <c r="V37" s="28"/>
      <c r="W37" s="28"/>
      <c r="X37" s="28"/>
      <c r="Y37" s="28"/>
      <c r="Z37" s="28"/>
      <c r="AA37" s="28"/>
      <c r="AB37" s="28"/>
      <c r="AC37" s="28"/>
      <c r="AD37" s="28"/>
    </row>
    <row r="38" spans="1:30" s="53" customFormat="1">
      <c r="A38" s="4">
        <v>15</v>
      </c>
      <c r="B38" s="52" t="s">
        <v>801</v>
      </c>
      <c r="C38" s="12" t="s">
        <v>812</v>
      </c>
      <c r="D38" s="12" t="s">
        <v>816</v>
      </c>
      <c r="E38" s="12">
        <v>200</v>
      </c>
      <c r="F38" s="12"/>
      <c r="G38" s="92"/>
      <c r="H38" s="92"/>
      <c r="I38" s="12"/>
      <c r="J38" s="94"/>
      <c r="K38" s="12"/>
      <c r="L38" s="152" t="str">
        <f t="shared" ca="1" si="1"/>
        <v>deal_desc2 varchar(200)   ,</v>
      </c>
      <c r="M38" s="28"/>
      <c r="N38" s="28"/>
      <c r="O38" s="28"/>
      <c r="P38" s="28"/>
      <c r="Q38" s="28"/>
      <c r="R38" s="28"/>
      <c r="S38" s="28"/>
      <c r="T38" s="28"/>
      <c r="U38" s="28"/>
      <c r="V38" s="28"/>
      <c r="W38" s="28"/>
      <c r="X38" s="28"/>
      <c r="Y38" s="28"/>
      <c r="Z38" s="28"/>
      <c r="AA38" s="28"/>
      <c r="AB38" s="28"/>
      <c r="AC38" s="28"/>
      <c r="AD38" s="28"/>
    </row>
    <row r="39" spans="1:30" s="53" customFormat="1">
      <c r="A39" s="4">
        <v>16</v>
      </c>
      <c r="B39" s="52" t="s">
        <v>802</v>
      </c>
      <c r="C39" s="12" t="s">
        <v>813</v>
      </c>
      <c r="D39" s="12" t="s">
        <v>816</v>
      </c>
      <c r="E39" s="12">
        <v>200</v>
      </c>
      <c r="F39" s="12"/>
      <c r="G39" s="92"/>
      <c r="H39" s="92"/>
      <c r="I39" s="12"/>
      <c r="J39" s="94"/>
      <c r="K39" s="12"/>
      <c r="L39" s="152" t="str">
        <f t="shared" ca="1" si="1"/>
        <v>deal_desc3 varchar(200)   ,</v>
      </c>
      <c r="M39" s="28"/>
      <c r="N39" s="28"/>
      <c r="O39" s="28"/>
      <c r="P39" s="28"/>
      <c r="Q39" s="28"/>
      <c r="R39" s="28"/>
      <c r="S39" s="28"/>
      <c r="T39" s="28"/>
      <c r="U39" s="28"/>
      <c r="V39" s="28"/>
      <c r="W39" s="28"/>
      <c r="X39" s="28"/>
      <c r="Y39" s="28"/>
      <c r="Z39" s="28"/>
      <c r="AA39" s="28"/>
      <c r="AB39" s="28"/>
      <c r="AC39" s="28"/>
      <c r="AD39" s="28"/>
    </row>
    <row r="40" spans="1:30" s="53" customFormat="1">
      <c r="A40" s="4">
        <v>17</v>
      </c>
      <c r="B40" s="52" t="s">
        <v>803</v>
      </c>
      <c r="C40" s="12" t="s">
        <v>814</v>
      </c>
      <c r="D40" s="12" t="s">
        <v>817</v>
      </c>
      <c r="E40" s="12"/>
      <c r="F40" s="12"/>
      <c r="G40" s="92"/>
      <c r="H40" s="92"/>
      <c r="I40" s="12"/>
      <c r="J40" s="94"/>
      <c r="K40" s="12"/>
      <c r="L40" s="152" t="str">
        <f t="shared" ca="1" si="1"/>
        <v>upd_time datetime   ,</v>
      </c>
      <c r="M40" s="28"/>
      <c r="N40" s="28"/>
      <c r="O40" s="28"/>
      <c r="P40" s="28"/>
      <c r="Q40" s="28"/>
      <c r="R40" s="28"/>
      <c r="S40" s="28"/>
      <c r="T40" s="28"/>
      <c r="U40" s="28"/>
      <c r="V40" s="28"/>
      <c r="W40" s="28"/>
      <c r="X40" s="28"/>
      <c r="Y40" s="28"/>
      <c r="Z40" s="28"/>
      <c r="AA40" s="28"/>
      <c r="AB40" s="28"/>
      <c r="AC40" s="28"/>
      <c r="AD40" s="28"/>
    </row>
    <row r="41" spans="1:30" s="53" customFormat="1">
      <c r="A41" s="4">
        <v>18</v>
      </c>
      <c r="B41" s="52" t="s">
        <v>822</v>
      </c>
      <c r="C41" s="12" t="s">
        <v>815</v>
      </c>
      <c r="D41" s="12" t="s">
        <v>817</v>
      </c>
      <c r="E41" s="12"/>
      <c r="F41" s="12"/>
      <c r="G41" s="92" t="s">
        <v>820</v>
      </c>
      <c r="H41" s="92"/>
      <c r="I41" s="12"/>
      <c r="J41" s="94"/>
      <c r="K41" s="12"/>
      <c r="L41" s="152" t="str">
        <f t="shared" ca="1" si="1"/>
        <v xml:space="preserve">create_time datetime    default getdate() </v>
      </c>
      <c r="M41" s="28"/>
      <c r="N41" s="28"/>
      <c r="O41" s="28"/>
      <c r="P41" s="28"/>
      <c r="Q41" s="28"/>
      <c r="R41" s="28"/>
      <c r="S41" s="28"/>
      <c r="T41" s="28"/>
      <c r="U41" s="28"/>
      <c r="V41" s="28"/>
      <c r="W41" s="28"/>
      <c r="X41" s="28"/>
      <c r="Y41" s="28"/>
      <c r="Z41" s="28"/>
      <c r="AA41" s="28"/>
      <c r="AB41" s="28"/>
      <c r="AC41" s="28"/>
      <c r="AD41" s="28"/>
    </row>
    <row r="42" spans="1:30">
      <c r="L42" t="str">
        <f ca="1">"PRIMARY KEY("&amp;IF(OFFSET(C24,0,3,1,1)="PK",C24&amp;IF(OFFSET(C24,1,3,1,1)="","",","),"")&amp;IF(OFFSET(C24,1,3,1,1)="PK",OFFSET(C24,1,0,1,1)&amp;IF(OFFSET(C24,1,0,1,1)="",",",""),"")&amp;"));"</f>
        <v>PRIMARY KEY(acct_in_id));</v>
      </c>
    </row>
    <row r="43" spans="1:30">
      <c r="L43" s="28" t="s">
        <v>232</v>
      </c>
    </row>
    <row r="44" spans="1:30" s="53" customFormat="1">
      <c r="A44" s="539" t="s">
        <v>87</v>
      </c>
      <c r="B44" s="540"/>
      <c r="C44" s="553" t="s">
        <v>779</v>
      </c>
      <c r="D44" s="554"/>
      <c r="E44" s="539" t="s">
        <v>88</v>
      </c>
      <c r="F44" s="540"/>
      <c r="G44" s="131"/>
      <c r="H44" s="131"/>
      <c r="I44" s="131"/>
      <c r="J44" s="131"/>
      <c r="K44" s="555" t="s">
        <v>1020</v>
      </c>
      <c r="L44" s="28" t="str">
        <f>"/*"&amp;C45&amp;"*/"</f>
        <v>/*业务到账表*/</v>
      </c>
      <c r="M44" s="28"/>
      <c r="N44" s="28"/>
      <c r="O44" s="28"/>
      <c r="P44" s="28"/>
      <c r="Q44" s="28"/>
      <c r="R44" s="28"/>
      <c r="S44" s="28"/>
      <c r="T44" s="28"/>
      <c r="U44" s="28"/>
      <c r="V44" s="28"/>
      <c r="W44" s="28"/>
      <c r="X44" s="28"/>
      <c r="Y44" s="28"/>
      <c r="Z44" s="28"/>
      <c r="AA44" s="28"/>
      <c r="AB44" s="28"/>
      <c r="AC44" s="28"/>
      <c r="AD44" s="28"/>
    </row>
    <row r="45" spans="1:30" s="53" customFormat="1">
      <c r="A45" s="539" t="s">
        <v>0</v>
      </c>
      <c r="B45" s="540"/>
      <c r="C45" s="553" t="s">
        <v>1764</v>
      </c>
      <c r="D45" s="554"/>
      <c r="E45" s="539" t="s">
        <v>89</v>
      </c>
      <c r="F45" s="540"/>
      <c r="G45" s="131"/>
      <c r="H45" s="131"/>
      <c r="I45" s="131"/>
      <c r="J45" s="131"/>
      <c r="K45" s="556"/>
      <c r="L45" s="28" t="str">
        <f>"/*"&amp;C46&amp;"*/"</f>
        <v>/**/</v>
      </c>
      <c r="M45" s="28"/>
      <c r="N45" s="28"/>
      <c r="O45" s="28"/>
      <c r="P45" s="28"/>
      <c r="Q45" s="28"/>
      <c r="R45" s="28"/>
      <c r="S45" s="28"/>
      <c r="T45" s="28"/>
      <c r="U45" s="28"/>
      <c r="V45" s="28"/>
      <c r="W45" s="28"/>
      <c r="X45" s="28"/>
      <c r="Y45" s="28"/>
      <c r="Z45" s="28"/>
      <c r="AA45" s="28"/>
      <c r="AB45" s="28"/>
      <c r="AC45" s="28"/>
      <c r="AD45" s="28"/>
    </row>
    <row r="46" spans="1:30" s="53" customFormat="1">
      <c r="A46" s="539" t="s">
        <v>1</v>
      </c>
      <c r="B46" s="540"/>
      <c r="C46" s="546"/>
      <c r="D46" s="547"/>
      <c r="E46" s="547"/>
      <c r="F46" s="547"/>
      <c r="G46" s="547"/>
      <c r="H46" s="547"/>
      <c r="I46" s="547"/>
      <c r="J46" s="547"/>
      <c r="K46" s="548"/>
      <c r="L46" s="54" t="str">
        <f>"if exists (select * from sysobjects where id = object_id(N'["&amp;K44&amp;"]') and OBJECTPROPERTY(id, N'IsUserTable')= 1)"</f>
        <v>if exists (select * from sysobjects where id = object_id(N'[lz_account_busi]') and OBJECTPROPERTY(id, N'IsUserTable')= 1)</v>
      </c>
      <c r="M46" s="28"/>
      <c r="N46" s="28"/>
      <c r="O46" s="28"/>
      <c r="P46" s="28"/>
      <c r="Q46" s="28"/>
      <c r="R46" s="28"/>
      <c r="S46" s="28"/>
      <c r="T46" s="28"/>
      <c r="U46" s="28"/>
      <c r="V46" s="28"/>
      <c r="W46" s="28"/>
      <c r="X46" s="28"/>
      <c r="Y46" s="28"/>
      <c r="Z46" s="28"/>
      <c r="AA46" s="28"/>
      <c r="AB46" s="28"/>
      <c r="AC46" s="28"/>
      <c r="AD46" s="28"/>
    </row>
    <row r="47" spans="1:30" s="53" customFormat="1">
      <c r="A47" s="127"/>
      <c r="B47" s="128"/>
      <c r="C47" s="129"/>
      <c r="D47" s="129"/>
      <c r="E47" s="129"/>
      <c r="F47" s="129"/>
      <c r="G47" s="129"/>
      <c r="H47" s="129"/>
      <c r="I47" s="129"/>
      <c r="J47" s="130"/>
      <c r="K47" s="129"/>
      <c r="L47" s="54" t="str">
        <f>"DROP TABLE "&amp;K44</f>
        <v>DROP TABLE lz_account_busi</v>
      </c>
      <c r="M47" s="28"/>
      <c r="N47" s="28"/>
      <c r="O47" s="28"/>
      <c r="P47" s="28"/>
      <c r="Q47" s="28"/>
      <c r="R47" s="28"/>
      <c r="S47" s="28"/>
      <c r="T47" s="28"/>
      <c r="U47" s="28"/>
      <c r="V47" s="28"/>
      <c r="W47" s="28"/>
      <c r="X47" s="28"/>
      <c r="Y47" s="28"/>
      <c r="Z47" s="28"/>
      <c r="AA47" s="28"/>
      <c r="AB47" s="28"/>
      <c r="AC47" s="28"/>
      <c r="AD47" s="28"/>
    </row>
    <row r="48" spans="1:30" s="53" customFormat="1">
      <c r="A48" s="1"/>
      <c r="B48" s="1"/>
      <c r="C48" s="1"/>
      <c r="D48" s="2"/>
      <c r="E48" s="1"/>
      <c r="F48" s="1"/>
      <c r="G48" s="1"/>
      <c r="H48" s="1"/>
      <c r="I48" s="1"/>
      <c r="J48" s="50"/>
      <c r="K48" s="1"/>
      <c r="L48" s="53" t="str">
        <f>"GO "</f>
        <v xml:space="preserve">GO </v>
      </c>
      <c r="M48" s="28"/>
      <c r="N48" s="28"/>
      <c r="O48" s="28"/>
      <c r="P48" s="28"/>
      <c r="Q48" s="28"/>
      <c r="R48" s="28"/>
      <c r="S48" s="28"/>
      <c r="T48" s="28"/>
      <c r="U48" s="28"/>
      <c r="V48" s="28"/>
      <c r="W48" s="28"/>
      <c r="X48" s="28"/>
      <c r="Y48" s="28"/>
      <c r="Z48" s="28"/>
      <c r="AA48" s="28"/>
      <c r="AB48" s="28"/>
      <c r="AC48" s="28"/>
      <c r="AD48" s="28"/>
    </row>
    <row r="49" spans="1:30" s="53" customFormat="1">
      <c r="A49" s="3" t="s">
        <v>2</v>
      </c>
      <c r="B49" s="3" t="s">
        <v>90</v>
      </c>
      <c r="C49" s="3" t="s">
        <v>91</v>
      </c>
      <c r="D49" s="3" t="s">
        <v>3</v>
      </c>
      <c r="E49" s="3" t="s">
        <v>4</v>
      </c>
      <c r="F49" s="3" t="s">
        <v>97</v>
      </c>
      <c r="G49" s="3" t="s">
        <v>234</v>
      </c>
      <c r="H49" s="3" t="s">
        <v>297</v>
      </c>
      <c r="I49" s="3" t="s">
        <v>233</v>
      </c>
      <c r="J49" s="51" t="s">
        <v>92</v>
      </c>
      <c r="K49" s="3" t="s">
        <v>93</v>
      </c>
      <c r="L49" s="28" t="str">
        <f>"CREATE TABLE "&amp;K44&amp;"("</f>
        <v>CREATE TABLE lz_account_busi(</v>
      </c>
      <c r="M49" s="28"/>
      <c r="N49" s="28"/>
      <c r="O49" s="28"/>
      <c r="P49" s="28"/>
      <c r="Q49" s="28"/>
      <c r="R49" s="28"/>
      <c r="S49" s="28"/>
      <c r="T49" s="28"/>
      <c r="U49" s="28"/>
      <c r="V49" s="28"/>
      <c r="W49" s="28"/>
      <c r="X49" s="28"/>
      <c r="Y49" s="28"/>
      <c r="Z49" s="28"/>
      <c r="AA49" s="28"/>
      <c r="AB49" s="28"/>
      <c r="AC49" s="28"/>
      <c r="AD49" s="28"/>
    </row>
    <row r="50" spans="1:30" s="53" customFormat="1">
      <c r="A50" s="4">
        <v>1</v>
      </c>
      <c r="B50" s="52" t="s">
        <v>350</v>
      </c>
      <c r="C50" s="12" t="s">
        <v>1021</v>
      </c>
      <c r="D50" s="5" t="s">
        <v>120</v>
      </c>
      <c r="E50" s="26"/>
      <c r="F50" s="12" t="s">
        <v>101</v>
      </c>
      <c r="G50" s="12"/>
      <c r="H50" s="12"/>
      <c r="I50" s="12" t="s">
        <v>236</v>
      </c>
      <c r="J50" s="94" t="s">
        <v>149</v>
      </c>
      <c r="K50" s="45"/>
      <c r="L50" s="152" t="str">
        <f t="shared" ref="L50:L86" ca="1" si="2">C50&amp;" "&amp;D50&amp;IF(OR(D50="DATETIME",D50="INT",D50="DATE",D50="TEXT"),E50,"("&amp;E50&amp;")")&amp;" "&amp;" "&amp;H50&amp;" "&amp;J50&amp;IF(G50&lt;&gt;""," default "&amp;G50&amp;" ","")&amp;IF(I50&lt;&gt;""," identity("&amp;I50&amp;") ","")&amp;IF(OFFSET(C50,1,0,1,1)="","",",")</f>
        <v>acct_busi_id INT   not null identity(1,1) ,</v>
      </c>
      <c r="M50" s="28"/>
      <c r="N50" s="28"/>
      <c r="O50" s="28"/>
      <c r="P50" s="28"/>
      <c r="Q50" s="28"/>
      <c r="R50" s="28"/>
      <c r="S50" s="28"/>
      <c r="T50" s="28"/>
      <c r="U50" s="28"/>
      <c r="V50" s="28"/>
      <c r="W50" s="28"/>
      <c r="X50" s="28"/>
      <c r="Y50" s="28"/>
      <c r="Z50" s="28"/>
      <c r="AA50" s="28"/>
      <c r="AB50" s="28"/>
      <c r="AC50" s="28"/>
      <c r="AD50" s="28"/>
    </row>
    <row r="51" spans="1:30" s="53" customFormat="1" ht="14.25" customHeight="1">
      <c r="A51" s="4">
        <v>2</v>
      </c>
      <c r="B51" s="52" t="s">
        <v>825</v>
      </c>
      <c r="C51" s="12" t="s">
        <v>781</v>
      </c>
      <c r="D51" s="5" t="s">
        <v>120</v>
      </c>
      <c r="E51" s="12"/>
      <c r="F51" s="12"/>
      <c r="G51" s="12"/>
      <c r="H51" s="12"/>
      <c r="I51" s="12"/>
      <c r="J51" s="94"/>
      <c r="K51" s="45" t="s">
        <v>823</v>
      </c>
      <c r="L51" s="152" t="str">
        <f t="shared" ca="1" si="2"/>
        <v>acct_in_id INT   ,</v>
      </c>
      <c r="M51" s="28"/>
      <c r="N51" s="28"/>
      <c r="O51" s="28"/>
      <c r="P51" s="28"/>
      <c r="Q51" s="28"/>
      <c r="R51" s="28"/>
      <c r="S51" s="28"/>
      <c r="T51" s="28"/>
      <c r="U51" s="28"/>
      <c r="V51" s="28"/>
      <c r="W51" s="28"/>
      <c r="X51" s="28"/>
      <c r="Y51" s="28"/>
      <c r="Z51" s="28"/>
      <c r="AA51" s="28"/>
      <c r="AB51" s="28"/>
      <c r="AC51" s="28"/>
      <c r="AD51" s="28"/>
    </row>
    <row r="52" spans="1:30" s="53" customFormat="1" ht="14.25" customHeight="1">
      <c r="A52" s="4">
        <v>3</v>
      </c>
      <c r="B52" s="52" t="s">
        <v>826</v>
      </c>
      <c r="C52" s="12" t="s">
        <v>824</v>
      </c>
      <c r="D52" s="12" t="s">
        <v>817</v>
      </c>
      <c r="E52" s="12"/>
      <c r="F52" s="12"/>
      <c r="G52" s="12"/>
      <c r="H52" s="12"/>
      <c r="I52" s="12"/>
      <c r="J52" s="94"/>
      <c r="K52" s="45"/>
      <c r="L52" s="152" t="str">
        <f t="shared" ca="1" si="2"/>
        <v>acct_in_time datetime   ,</v>
      </c>
      <c r="M52" s="28"/>
      <c r="N52" s="28"/>
      <c r="O52" s="28"/>
      <c r="P52" s="28"/>
      <c r="Q52" s="28"/>
      <c r="R52" s="28"/>
      <c r="S52" s="28"/>
      <c r="T52" s="28"/>
      <c r="U52" s="28"/>
      <c r="V52" s="28"/>
      <c r="W52" s="28"/>
      <c r="X52" s="28"/>
      <c r="Y52" s="28"/>
      <c r="Z52" s="28"/>
      <c r="AA52" s="28"/>
      <c r="AB52" s="28"/>
      <c r="AC52" s="28"/>
      <c r="AD52" s="28"/>
    </row>
    <row r="53" spans="1:30" s="53" customFormat="1" ht="14.25" customHeight="1">
      <c r="A53" s="4">
        <v>4</v>
      </c>
      <c r="B53" s="52" t="s">
        <v>828</v>
      </c>
      <c r="C53" s="12" t="s">
        <v>827</v>
      </c>
      <c r="D53" s="12" t="s">
        <v>120</v>
      </c>
      <c r="E53" s="12"/>
      <c r="F53" s="12"/>
      <c r="G53" s="12"/>
      <c r="H53" s="12"/>
      <c r="I53" s="12"/>
      <c r="J53" s="94"/>
      <c r="K53" s="45"/>
      <c r="L53" s="152" t="str">
        <f t="shared" ca="1" si="2"/>
        <v>admin_id INT   ,</v>
      </c>
      <c r="M53" s="28"/>
      <c r="N53" s="28"/>
      <c r="O53" s="28"/>
      <c r="P53" s="28"/>
      <c r="Q53" s="28"/>
      <c r="R53" s="28"/>
      <c r="S53" s="28"/>
      <c r="T53" s="28"/>
      <c r="U53" s="28"/>
      <c r="V53" s="28"/>
      <c r="W53" s="28"/>
      <c r="X53" s="28"/>
      <c r="Y53" s="28"/>
      <c r="Z53" s="28"/>
      <c r="AA53" s="28"/>
      <c r="AB53" s="28"/>
      <c r="AC53" s="28"/>
      <c r="AD53" s="28"/>
    </row>
    <row r="54" spans="1:30" s="53" customFormat="1" ht="14.25" customHeight="1">
      <c r="A54" s="4">
        <v>5</v>
      </c>
      <c r="B54" s="52" t="s">
        <v>829</v>
      </c>
      <c r="C54" s="12" t="s">
        <v>782</v>
      </c>
      <c r="D54" s="12" t="s">
        <v>524</v>
      </c>
      <c r="E54" s="12">
        <v>50</v>
      </c>
      <c r="F54" s="12"/>
      <c r="G54" s="12"/>
      <c r="H54" s="12"/>
      <c r="I54" s="12"/>
      <c r="J54" s="94"/>
      <c r="K54" s="45"/>
      <c r="L54" s="152" t="str">
        <f t="shared" ca="1" si="2"/>
        <v>acct_en_name varchar(50)   ,</v>
      </c>
      <c r="M54" s="28"/>
      <c r="N54" s="28"/>
      <c r="O54" s="28"/>
      <c r="P54" s="28"/>
      <c r="Q54" s="28"/>
      <c r="R54" s="28"/>
      <c r="S54" s="28"/>
      <c r="T54" s="28"/>
      <c r="U54" s="28"/>
      <c r="V54" s="28"/>
      <c r="W54" s="28"/>
      <c r="X54" s="28"/>
      <c r="Y54" s="28"/>
      <c r="Z54" s="28"/>
      <c r="AA54" s="28"/>
      <c r="AB54" s="28"/>
      <c r="AC54" s="28"/>
      <c r="AD54" s="28"/>
    </row>
    <row r="55" spans="1:30" s="53" customFormat="1">
      <c r="A55" s="4">
        <v>6</v>
      </c>
      <c r="B55" s="12" t="s">
        <v>830</v>
      </c>
      <c r="C55" s="12" t="s">
        <v>784</v>
      </c>
      <c r="D55" s="12" t="s">
        <v>831</v>
      </c>
      <c r="E55" s="12">
        <v>100</v>
      </c>
      <c r="F55" s="12"/>
      <c r="G55" s="92"/>
      <c r="H55" s="92"/>
      <c r="I55" s="12"/>
      <c r="J55" s="94"/>
      <c r="K55" s="12"/>
      <c r="L55" s="152" t="str">
        <f t="shared" ca="1" si="2"/>
        <v>company varchar(100)   ,</v>
      </c>
      <c r="M55" s="28"/>
      <c r="N55" s="28"/>
      <c r="O55" s="28"/>
      <c r="P55" s="28"/>
      <c r="Q55" s="28"/>
      <c r="R55" s="28"/>
      <c r="S55" s="28"/>
      <c r="T55" s="28"/>
      <c r="U55" s="28"/>
      <c r="V55" s="28"/>
      <c r="W55" s="28"/>
      <c r="X55" s="28"/>
      <c r="Y55" s="28"/>
      <c r="Z55" s="28"/>
      <c r="AA55" s="28"/>
      <c r="AB55" s="28"/>
      <c r="AC55" s="28"/>
      <c r="AD55" s="28"/>
    </row>
    <row r="56" spans="1:30" s="53" customFormat="1">
      <c r="A56" s="4">
        <v>7</v>
      </c>
      <c r="B56" s="52" t="s">
        <v>832</v>
      </c>
      <c r="C56" s="12" t="s">
        <v>1396</v>
      </c>
      <c r="D56" s="12" t="s">
        <v>818</v>
      </c>
      <c r="E56" s="12" t="s">
        <v>537</v>
      </c>
      <c r="F56" s="12"/>
      <c r="G56" s="12"/>
      <c r="H56" s="12"/>
      <c r="I56" s="12"/>
      <c r="J56" s="94"/>
      <c r="K56" s="45" t="s">
        <v>880</v>
      </c>
      <c r="L56" s="152" t="str">
        <f t="shared" ca="1" si="2"/>
        <v>money numeric(11,2)   ,</v>
      </c>
      <c r="M56" s="28"/>
      <c r="N56" s="28"/>
      <c r="O56" s="28"/>
      <c r="P56" s="28"/>
      <c r="Q56" s="28"/>
      <c r="R56" s="28"/>
      <c r="S56" s="28"/>
      <c r="T56" s="28"/>
      <c r="U56" s="28"/>
      <c r="V56" s="28"/>
      <c r="W56" s="28"/>
      <c r="X56" s="28"/>
      <c r="Y56" s="28"/>
      <c r="Z56" s="28"/>
      <c r="AA56" s="28"/>
      <c r="AB56" s="28"/>
      <c r="AC56" s="28"/>
      <c r="AD56" s="28"/>
    </row>
    <row r="57" spans="1:30" s="53" customFormat="1" ht="14.25" customHeight="1">
      <c r="A57" s="4">
        <v>8</v>
      </c>
      <c r="B57" s="52" t="s">
        <v>242</v>
      </c>
      <c r="C57" s="12" t="s">
        <v>1397</v>
      </c>
      <c r="D57" s="12" t="s">
        <v>833</v>
      </c>
      <c r="E57" s="12">
        <v>1</v>
      </c>
      <c r="F57" s="12"/>
      <c r="G57" s="12"/>
      <c r="H57" s="12"/>
      <c r="I57" s="12"/>
      <c r="J57" s="94"/>
      <c r="K57" s="45" t="s">
        <v>834</v>
      </c>
      <c r="L57" s="152" t="str">
        <f t="shared" ca="1" si="2"/>
        <v>xu_type char(1)   ,</v>
      </c>
      <c r="M57" s="28"/>
      <c r="N57" s="28"/>
      <c r="O57" s="28"/>
      <c r="P57" s="28"/>
      <c r="Q57" s="28"/>
      <c r="R57" s="28"/>
      <c r="S57" s="28"/>
      <c r="T57" s="28"/>
      <c r="U57" s="28"/>
      <c r="V57" s="28"/>
      <c r="W57" s="28"/>
      <c r="X57" s="28"/>
      <c r="Y57" s="28"/>
      <c r="Z57" s="28"/>
      <c r="AA57" s="28"/>
      <c r="AB57" s="28"/>
      <c r="AC57" s="28"/>
      <c r="AD57" s="28"/>
    </row>
    <row r="58" spans="1:30" s="53" customFormat="1" ht="14.25" customHeight="1">
      <c r="A58" s="4">
        <v>9</v>
      </c>
      <c r="B58" s="52" t="s">
        <v>408</v>
      </c>
      <c r="C58" s="12" t="s">
        <v>835</v>
      </c>
      <c r="D58" s="12" t="s">
        <v>524</v>
      </c>
      <c r="E58" s="12">
        <v>100</v>
      </c>
      <c r="F58" s="12"/>
      <c r="G58" s="12"/>
      <c r="H58" s="12"/>
      <c r="I58" s="12"/>
      <c r="J58" s="94"/>
      <c r="K58" s="45"/>
      <c r="L58" s="152" t="str">
        <f t="shared" ca="1" si="2"/>
        <v>meet_name varchar(100)   ,</v>
      </c>
      <c r="M58" s="28"/>
      <c r="N58" s="28"/>
      <c r="O58" s="28"/>
      <c r="P58" s="28"/>
      <c r="Q58" s="28"/>
      <c r="R58" s="28"/>
      <c r="S58" s="28"/>
      <c r="T58" s="28"/>
      <c r="U58" s="28"/>
      <c r="V58" s="28"/>
      <c r="W58" s="28"/>
      <c r="X58" s="28"/>
      <c r="Y58" s="28"/>
      <c r="Z58" s="28"/>
      <c r="AA58" s="28"/>
      <c r="AB58" s="28"/>
      <c r="AC58" s="28"/>
      <c r="AD58" s="28"/>
    </row>
    <row r="59" spans="1:30" s="53" customFormat="1" ht="14.25" customHeight="1">
      <c r="A59" s="4">
        <v>10</v>
      </c>
      <c r="B59" s="52" t="s">
        <v>837</v>
      </c>
      <c r="C59" s="12" t="s">
        <v>836</v>
      </c>
      <c r="D59" s="12" t="s">
        <v>524</v>
      </c>
      <c r="E59" s="12">
        <v>100</v>
      </c>
      <c r="F59" s="12"/>
      <c r="G59" s="12"/>
      <c r="H59" s="12"/>
      <c r="I59" s="12"/>
      <c r="J59" s="94"/>
      <c r="K59" s="45" t="s">
        <v>1478</v>
      </c>
      <c r="L59" s="152" t="str">
        <f t="shared" ca="1" si="2"/>
        <v>contract_content varchar(100)   ,</v>
      </c>
      <c r="M59" s="28"/>
      <c r="N59" s="28"/>
      <c r="O59" s="28"/>
      <c r="P59" s="28"/>
      <c r="Q59" s="28"/>
      <c r="R59" s="28"/>
      <c r="S59" s="28"/>
      <c r="T59" s="28"/>
      <c r="U59" s="28"/>
      <c r="V59" s="28"/>
      <c r="W59" s="28"/>
      <c r="X59" s="28"/>
      <c r="Y59" s="28"/>
      <c r="Z59" s="28"/>
      <c r="AA59" s="28"/>
      <c r="AB59" s="28"/>
      <c r="AC59" s="28"/>
      <c r="AD59" s="28"/>
    </row>
    <row r="60" spans="1:30" s="53" customFormat="1" ht="14.25" customHeight="1">
      <c r="A60" s="4">
        <v>11</v>
      </c>
      <c r="B60" s="52" t="s">
        <v>542</v>
      </c>
      <c r="C60" s="12" t="s">
        <v>1767</v>
      </c>
      <c r="D60" s="12" t="s">
        <v>524</v>
      </c>
      <c r="E60" s="12">
        <v>100</v>
      </c>
      <c r="F60" s="12"/>
      <c r="G60" s="12"/>
      <c r="H60" s="12"/>
      <c r="I60" s="12"/>
      <c r="J60" s="94"/>
      <c r="K60" s="45"/>
      <c r="L60" s="152" t="str">
        <f t="shared" ca="1" si="2"/>
        <v>username varchar(100)   ,</v>
      </c>
      <c r="M60" s="28"/>
      <c r="N60" s="28"/>
      <c r="O60" s="28"/>
      <c r="P60" s="28"/>
      <c r="Q60" s="28"/>
      <c r="R60" s="28"/>
      <c r="S60" s="28"/>
      <c r="T60" s="28"/>
      <c r="U60" s="28"/>
      <c r="V60" s="28"/>
      <c r="W60" s="28"/>
      <c r="X60" s="28"/>
      <c r="Y60" s="28"/>
      <c r="Z60" s="28"/>
      <c r="AA60" s="28"/>
      <c r="AB60" s="28"/>
      <c r="AC60" s="28"/>
      <c r="AD60" s="28"/>
    </row>
    <row r="61" spans="1:30" s="53" customFormat="1">
      <c r="A61" s="4">
        <v>12</v>
      </c>
      <c r="B61" s="12" t="s">
        <v>38</v>
      </c>
      <c r="C61" s="12" t="s">
        <v>1766</v>
      </c>
      <c r="D61" s="12" t="s">
        <v>524</v>
      </c>
      <c r="E61" s="12">
        <v>50</v>
      </c>
      <c r="F61" s="12"/>
      <c r="G61" s="92"/>
      <c r="H61" s="92"/>
      <c r="I61" s="12"/>
      <c r="J61" s="94"/>
      <c r="K61" s="12"/>
      <c r="L61" s="152" t="str">
        <f t="shared" ca="1" si="2"/>
        <v>contract_no varchar(50)   ,</v>
      </c>
      <c r="M61" s="28"/>
      <c r="N61" s="28"/>
      <c r="O61" s="28"/>
      <c r="P61" s="28"/>
      <c r="Q61" s="28"/>
      <c r="R61" s="28"/>
      <c r="S61" s="28"/>
      <c r="T61" s="28"/>
      <c r="U61" s="28"/>
      <c r="V61" s="28"/>
      <c r="W61" s="28"/>
      <c r="X61" s="28"/>
      <c r="Y61" s="28"/>
      <c r="Z61" s="28"/>
      <c r="AA61" s="28"/>
      <c r="AB61" s="28"/>
      <c r="AC61" s="28"/>
      <c r="AD61" s="28"/>
    </row>
    <row r="62" spans="1:30" s="53" customFormat="1">
      <c r="A62" s="4">
        <v>13</v>
      </c>
      <c r="B62" s="52" t="s">
        <v>839</v>
      </c>
      <c r="C62" s="12" t="s">
        <v>838</v>
      </c>
      <c r="D62" s="12" t="s">
        <v>24</v>
      </c>
      <c r="E62" s="12">
        <v>1</v>
      </c>
      <c r="F62" s="12"/>
      <c r="G62" s="12"/>
      <c r="H62" s="12"/>
      <c r="I62" s="12"/>
      <c r="J62" s="94"/>
      <c r="K62" s="45" t="s">
        <v>842</v>
      </c>
      <c r="L62" s="152" t="str">
        <f t="shared" ca="1" si="2"/>
        <v>bill_need char(1)   ,</v>
      </c>
      <c r="M62" s="28"/>
      <c r="N62" s="28"/>
      <c r="O62" s="28"/>
      <c r="P62" s="28"/>
      <c r="Q62" s="28"/>
      <c r="R62" s="28"/>
      <c r="S62" s="28"/>
      <c r="T62" s="28"/>
      <c r="U62" s="28"/>
      <c r="V62" s="28"/>
      <c r="W62" s="28"/>
      <c r="X62" s="28"/>
      <c r="Y62" s="28"/>
      <c r="Z62" s="28"/>
      <c r="AA62" s="28"/>
      <c r="AB62" s="28"/>
      <c r="AC62" s="28"/>
      <c r="AD62" s="28"/>
    </row>
    <row r="63" spans="1:30" s="53" customFormat="1" ht="14.25" customHeight="1">
      <c r="A63" s="4">
        <v>14</v>
      </c>
      <c r="B63" s="52" t="s">
        <v>841</v>
      </c>
      <c r="C63" s="12" t="s">
        <v>840</v>
      </c>
      <c r="D63" s="12" t="s">
        <v>24</v>
      </c>
      <c r="E63" s="12">
        <v>1</v>
      </c>
      <c r="F63" s="12"/>
      <c r="G63" s="12"/>
      <c r="H63" s="12"/>
      <c r="I63" s="12"/>
      <c r="J63" s="94"/>
      <c r="K63" s="45" t="s">
        <v>842</v>
      </c>
      <c r="L63" s="152" t="str">
        <f t="shared" ca="1" si="2"/>
        <v>bill_qian char(1)   ,</v>
      </c>
      <c r="M63" s="28"/>
      <c r="N63" s="28"/>
      <c r="O63" s="28"/>
      <c r="P63" s="28"/>
      <c r="Q63" s="28"/>
      <c r="R63" s="28"/>
      <c r="S63" s="28"/>
      <c r="T63" s="28"/>
      <c r="U63" s="28"/>
      <c r="V63" s="28"/>
      <c r="W63" s="28"/>
      <c r="X63" s="28"/>
      <c r="Y63" s="28"/>
      <c r="Z63" s="28"/>
      <c r="AA63" s="28"/>
      <c r="AB63" s="28"/>
      <c r="AC63" s="28"/>
      <c r="AD63" s="28"/>
    </row>
    <row r="64" spans="1:30" s="53" customFormat="1" ht="14.25" customHeight="1">
      <c r="A64" s="4">
        <v>15</v>
      </c>
      <c r="B64" s="52" t="s">
        <v>161</v>
      </c>
      <c r="C64" s="12" t="s">
        <v>843</v>
      </c>
      <c r="D64" s="12" t="s">
        <v>24</v>
      </c>
      <c r="E64" s="12">
        <v>1</v>
      </c>
      <c r="F64" s="12"/>
      <c r="G64" s="12"/>
      <c r="H64" s="12"/>
      <c r="I64" s="12"/>
      <c r="J64" s="94"/>
      <c r="K64" s="45" t="s">
        <v>844</v>
      </c>
      <c r="L64" s="152" t="str">
        <f t="shared" ca="1" si="2"/>
        <v>bill_type char(1)   ,</v>
      </c>
      <c r="M64" s="28"/>
      <c r="N64" s="28"/>
      <c r="O64" s="28"/>
      <c r="P64" s="28"/>
      <c r="Q64" s="28"/>
      <c r="R64" s="28"/>
      <c r="S64" s="28"/>
      <c r="T64" s="28"/>
      <c r="U64" s="28"/>
      <c r="V64" s="28"/>
      <c r="W64" s="28"/>
      <c r="X64" s="28"/>
      <c r="Y64" s="28"/>
      <c r="Z64" s="28"/>
      <c r="AA64" s="28"/>
      <c r="AB64" s="28"/>
      <c r="AC64" s="28"/>
      <c r="AD64" s="28"/>
    </row>
    <row r="65" spans="1:30" s="53" customFormat="1" ht="14.25" customHeight="1">
      <c r="A65" s="4">
        <v>16</v>
      </c>
      <c r="B65" s="52" t="s">
        <v>846</v>
      </c>
      <c r="C65" s="12" t="s">
        <v>845</v>
      </c>
      <c r="D65" s="12" t="s">
        <v>24</v>
      </c>
      <c r="E65" s="12">
        <v>1</v>
      </c>
      <c r="F65" s="12"/>
      <c r="G65" s="12"/>
      <c r="H65" s="12"/>
      <c r="I65" s="12"/>
      <c r="J65" s="94"/>
      <c r="K65" s="45" t="s">
        <v>847</v>
      </c>
      <c r="L65" s="152" t="str">
        <f t="shared" ca="1" si="2"/>
        <v>bill_content char(1)   ,</v>
      </c>
      <c r="M65" s="28"/>
      <c r="N65" s="28"/>
      <c r="O65" s="28"/>
      <c r="P65" s="28"/>
      <c r="Q65" s="28"/>
      <c r="R65" s="28"/>
      <c r="S65" s="28"/>
      <c r="T65" s="28"/>
      <c r="U65" s="28"/>
      <c r="V65" s="28"/>
      <c r="W65" s="28"/>
      <c r="X65" s="28"/>
      <c r="Y65" s="28"/>
      <c r="Z65" s="28"/>
      <c r="AA65" s="28"/>
      <c r="AB65" s="28"/>
      <c r="AC65" s="28"/>
      <c r="AD65" s="28"/>
    </row>
    <row r="66" spans="1:30" s="53" customFormat="1" ht="14.25" customHeight="1">
      <c r="A66" s="4">
        <v>17</v>
      </c>
      <c r="B66" s="52" t="s">
        <v>849</v>
      </c>
      <c r="C66" s="12" t="s">
        <v>848</v>
      </c>
      <c r="D66" s="12" t="s">
        <v>524</v>
      </c>
      <c r="E66" s="12">
        <v>50</v>
      </c>
      <c r="F66" s="12"/>
      <c r="G66" s="12"/>
      <c r="H66" s="12"/>
      <c r="I66" s="12"/>
      <c r="J66" s="94"/>
      <c r="K66" s="45"/>
      <c r="L66" s="152" t="str">
        <f t="shared" ca="1" si="2"/>
        <v>shui_no varchar(50)   ,</v>
      </c>
      <c r="M66" s="28"/>
      <c r="N66" s="28"/>
      <c r="O66" s="28"/>
      <c r="P66" s="28"/>
      <c r="Q66" s="28"/>
      <c r="R66" s="28"/>
      <c r="S66" s="28"/>
      <c r="T66" s="28"/>
      <c r="U66" s="28"/>
      <c r="V66" s="28"/>
      <c r="W66" s="28"/>
      <c r="X66" s="28"/>
      <c r="Y66" s="28"/>
      <c r="Z66" s="28"/>
      <c r="AA66" s="28"/>
      <c r="AB66" s="28"/>
      <c r="AC66" s="28"/>
      <c r="AD66" s="28"/>
    </row>
    <row r="67" spans="1:30" s="53" customFormat="1">
      <c r="A67" s="4">
        <v>18</v>
      </c>
      <c r="B67" s="12" t="s">
        <v>851</v>
      </c>
      <c r="C67" s="12" t="s">
        <v>850</v>
      </c>
      <c r="D67" s="12" t="s">
        <v>524</v>
      </c>
      <c r="E67" s="12">
        <v>20</v>
      </c>
      <c r="F67" s="12"/>
      <c r="G67" s="92"/>
      <c r="H67" s="92"/>
      <c r="I67" s="12"/>
      <c r="J67" s="94"/>
      <c r="K67" s="12"/>
      <c r="L67" s="152" t="str">
        <f t="shared" ca="1" si="2"/>
        <v>cust_phone varchar(20)   ,</v>
      </c>
      <c r="M67" s="28"/>
      <c r="N67" s="28"/>
      <c r="O67" s="28"/>
      <c r="P67" s="28"/>
      <c r="Q67" s="28"/>
      <c r="R67" s="28"/>
      <c r="S67" s="28"/>
      <c r="T67" s="28"/>
      <c r="U67" s="28"/>
      <c r="V67" s="28"/>
      <c r="W67" s="28"/>
      <c r="X67" s="28"/>
      <c r="Y67" s="28"/>
      <c r="Z67" s="28"/>
      <c r="AA67" s="28"/>
      <c r="AB67" s="28"/>
      <c r="AC67" s="28"/>
      <c r="AD67" s="28"/>
    </row>
    <row r="68" spans="1:30" s="53" customFormat="1" ht="14.25" customHeight="1">
      <c r="A68" s="4">
        <v>19</v>
      </c>
      <c r="B68" s="52" t="s">
        <v>853</v>
      </c>
      <c r="C68" s="12" t="s">
        <v>852</v>
      </c>
      <c r="D68" s="12" t="s">
        <v>524</v>
      </c>
      <c r="E68" s="12">
        <v>100</v>
      </c>
      <c r="F68" s="12"/>
      <c r="G68" s="12"/>
      <c r="H68" s="12"/>
      <c r="I68" s="12"/>
      <c r="J68" s="94"/>
      <c r="K68" s="45"/>
      <c r="L68" s="152" t="str">
        <f t="shared" ca="1" si="2"/>
        <v>cust_address varchar(100)   ,</v>
      </c>
      <c r="M68" s="28"/>
      <c r="N68" s="28"/>
      <c r="O68" s="28"/>
      <c r="P68" s="28"/>
      <c r="Q68" s="28"/>
      <c r="R68" s="28"/>
      <c r="S68" s="28"/>
      <c r="T68" s="28"/>
      <c r="U68" s="28"/>
      <c r="V68" s="28"/>
      <c r="W68" s="28"/>
      <c r="X68" s="28"/>
      <c r="Y68" s="28"/>
      <c r="Z68" s="28"/>
      <c r="AA68" s="28"/>
      <c r="AB68" s="28"/>
      <c r="AC68" s="28"/>
      <c r="AD68" s="28"/>
    </row>
    <row r="69" spans="1:30" s="53" customFormat="1">
      <c r="A69" s="4">
        <v>20</v>
      </c>
      <c r="B69" s="12" t="s">
        <v>855</v>
      </c>
      <c r="C69" s="12" t="s">
        <v>854</v>
      </c>
      <c r="D69" s="12" t="s">
        <v>524</v>
      </c>
      <c r="E69" s="12">
        <v>100</v>
      </c>
      <c r="F69" s="12"/>
      <c r="G69" s="92"/>
      <c r="H69" s="92"/>
      <c r="I69" s="12"/>
      <c r="J69" s="94"/>
      <c r="K69" s="12"/>
      <c r="L69" s="152" t="str">
        <f t="shared" ca="1" si="2"/>
        <v>cust_bank varchar(100)   ,</v>
      </c>
      <c r="M69" s="28"/>
      <c r="N69" s="28"/>
      <c r="O69" s="28"/>
      <c r="P69" s="28"/>
      <c r="Q69" s="28"/>
      <c r="R69" s="28"/>
      <c r="S69" s="28"/>
      <c r="T69" s="28"/>
      <c r="U69" s="28"/>
      <c r="V69" s="28"/>
      <c r="W69" s="28"/>
      <c r="X69" s="28"/>
      <c r="Y69" s="28"/>
      <c r="Z69" s="28"/>
      <c r="AA69" s="28"/>
      <c r="AB69" s="28"/>
      <c r="AC69" s="28"/>
      <c r="AD69" s="28"/>
    </row>
    <row r="70" spans="1:30" s="53" customFormat="1">
      <c r="A70" s="4">
        <v>21</v>
      </c>
      <c r="B70" s="52" t="s">
        <v>857</v>
      </c>
      <c r="C70" s="12" t="s">
        <v>856</v>
      </c>
      <c r="D70" s="12" t="s">
        <v>524</v>
      </c>
      <c r="E70" s="12">
        <v>50</v>
      </c>
      <c r="F70" s="12"/>
      <c r="G70" s="12"/>
      <c r="H70" s="12"/>
      <c r="I70" s="12"/>
      <c r="J70" s="94"/>
      <c r="K70" s="45"/>
      <c r="L70" s="152" t="str">
        <f t="shared" ca="1" si="2"/>
        <v>cust_acct_no varchar(50)   ,</v>
      </c>
      <c r="M70" s="28"/>
      <c r="N70" s="28"/>
      <c r="O70" s="28"/>
      <c r="P70" s="28"/>
      <c r="Q70" s="28"/>
      <c r="R70" s="28"/>
      <c r="S70" s="28"/>
      <c r="T70" s="28"/>
      <c r="U70" s="28"/>
      <c r="V70" s="28"/>
      <c r="W70" s="28"/>
      <c r="X70" s="28"/>
      <c r="Y70" s="28"/>
      <c r="Z70" s="28"/>
      <c r="AA70" s="28"/>
      <c r="AB70" s="28"/>
      <c r="AC70" s="28"/>
      <c r="AD70" s="28"/>
    </row>
    <row r="71" spans="1:30" s="53" customFormat="1" ht="14.25" customHeight="1">
      <c r="A71" s="4">
        <v>22</v>
      </c>
      <c r="B71" s="52" t="s">
        <v>859</v>
      </c>
      <c r="C71" s="12" t="s">
        <v>858</v>
      </c>
      <c r="D71" s="12" t="s">
        <v>24</v>
      </c>
      <c r="E71" s="12">
        <v>1</v>
      </c>
      <c r="F71" s="12"/>
      <c r="G71" s="12"/>
      <c r="H71" s="12"/>
      <c r="I71" s="12"/>
      <c r="J71" s="94"/>
      <c r="K71" s="45" t="s">
        <v>860</v>
      </c>
      <c r="L71" s="152" t="str">
        <f t="shared" ca="1" si="2"/>
        <v>bill_flag char(1)   ,</v>
      </c>
      <c r="M71" s="28"/>
      <c r="N71" s="28"/>
      <c r="O71" s="28"/>
      <c r="P71" s="28"/>
      <c r="Q71" s="28"/>
      <c r="R71" s="28"/>
      <c r="S71" s="28"/>
      <c r="T71" s="28"/>
      <c r="U71" s="28"/>
      <c r="V71" s="28"/>
      <c r="W71" s="28"/>
      <c r="X71" s="28"/>
      <c r="Y71" s="28"/>
      <c r="Z71" s="28"/>
      <c r="AA71" s="28"/>
      <c r="AB71" s="28"/>
      <c r="AC71" s="28"/>
      <c r="AD71" s="28"/>
    </row>
    <row r="72" spans="1:30" s="53" customFormat="1" ht="14.25" customHeight="1">
      <c r="A72" s="4">
        <v>23</v>
      </c>
      <c r="B72" s="52" t="s">
        <v>862</v>
      </c>
      <c r="C72" s="12" t="s">
        <v>861</v>
      </c>
      <c r="D72" s="12" t="s">
        <v>817</v>
      </c>
      <c r="E72" s="12"/>
      <c r="F72" s="12"/>
      <c r="G72" s="12"/>
      <c r="H72" s="12"/>
      <c r="I72" s="12"/>
      <c r="J72" s="94"/>
      <c r="K72" s="45"/>
      <c r="L72" s="152" t="str">
        <f t="shared" ca="1" si="2"/>
        <v>bill_time datetime   ,</v>
      </c>
      <c r="M72" s="28"/>
      <c r="N72" s="28"/>
      <c r="O72" s="28"/>
      <c r="P72" s="28"/>
      <c r="Q72" s="28"/>
      <c r="R72" s="28"/>
      <c r="S72" s="28"/>
      <c r="T72" s="28"/>
      <c r="U72" s="28"/>
      <c r="V72" s="28"/>
      <c r="W72" s="28"/>
      <c r="X72" s="28"/>
      <c r="Y72" s="28"/>
      <c r="Z72" s="28"/>
      <c r="AA72" s="28"/>
      <c r="AB72" s="28"/>
      <c r="AC72" s="28"/>
      <c r="AD72" s="28"/>
    </row>
    <row r="73" spans="1:30" s="53" customFormat="1" ht="14.25" customHeight="1">
      <c r="A73" s="4">
        <v>24</v>
      </c>
      <c r="B73" s="52" t="s">
        <v>864</v>
      </c>
      <c r="C73" s="12" t="s">
        <v>863</v>
      </c>
      <c r="D73" s="12" t="s">
        <v>816</v>
      </c>
      <c r="E73" s="12">
        <v>50</v>
      </c>
      <c r="F73" s="12"/>
      <c r="G73" s="12"/>
      <c r="H73" s="12"/>
      <c r="I73" s="12"/>
      <c r="J73" s="94"/>
      <c r="K73" s="45"/>
      <c r="L73" s="152" t="str">
        <f t="shared" ca="1" si="2"/>
        <v>bill_no varchar(50)   ,</v>
      </c>
      <c r="M73" s="28"/>
      <c r="N73" s="28"/>
      <c r="O73" s="28"/>
      <c r="P73" s="28"/>
      <c r="Q73" s="28"/>
      <c r="R73" s="28"/>
      <c r="S73" s="28"/>
      <c r="T73" s="28"/>
      <c r="U73" s="28"/>
      <c r="V73" s="28"/>
      <c r="W73" s="28"/>
      <c r="X73" s="28"/>
      <c r="Y73" s="28"/>
      <c r="Z73" s="28"/>
      <c r="AA73" s="28"/>
      <c r="AB73" s="28"/>
      <c r="AC73" s="28"/>
      <c r="AD73" s="28"/>
    </row>
    <row r="74" spans="1:30" s="53" customFormat="1" ht="14.25" customHeight="1">
      <c r="A74" s="4">
        <v>25</v>
      </c>
      <c r="B74" s="52" t="s">
        <v>866</v>
      </c>
      <c r="C74" s="12" t="s">
        <v>865</v>
      </c>
      <c r="D74" s="12" t="s">
        <v>24</v>
      </c>
      <c r="E74" s="12">
        <v>1</v>
      </c>
      <c r="F74" s="12"/>
      <c r="G74" s="12"/>
      <c r="H74" s="12"/>
      <c r="I74" s="12"/>
      <c r="J74" s="94"/>
      <c r="K74" s="45" t="s">
        <v>867</v>
      </c>
      <c r="L74" s="152" t="str">
        <f t="shared" ca="1" si="2"/>
        <v>file_flag char(1)   ,</v>
      </c>
      <c r="M74" s="28"/>
      <c r="N74" s="28"/>
      <c r="O74" s="28"/>
      <c r="P74" s="28"/>
      <c r="Q74" s="28"/>
      <c r="R74" s="28"/>
      <c r="S74" s="28"/>
      <c r="T74" s="28"/>
      <c r="U74" s="28"/>
      <c r="V74" s="28"/>
      <c r="W74" s="28"/>
      <c r="X74" s="28"/>
      <c r="Y74" s="28"/>
      <c r="Z74" s="28"/>
      <c r="AA74" s="28"/>
      <c r="AB74" s="28"/>
      <c r="AC74" s="28"/>
      <c r="AD74" s="28"/>
    </row>
    <row r="75" spans="1:30" s="53" customFormat="1">
      <c r="A75" s="4">
        <v>26</v>
      </c>
      <c r="B75" s="12" t="s">
        <v>368</v>
      </c>
      <c r="C75" s="12" t="s">
        <v>780</v>
      </c>
      <c r="D75" s="12" t="s">
        <v>817</v>
      </c>
      <c r="E75" s="12"/>
      <c r="F75" s="12"/>
      <c r="G75" s="92" t="s">
        <v>820</v>
      </c>
      <c r="H75" s="92"/>
      <c r="I75" s="12"/>
      <c r="J75" s="94"/>
      <c r="K75" s="12"/>
      <c r="L75" s="152" t="str">
        <f t="shared" ca="1" si="2"/>
        <v>create_time datetime    default getdate() ,</v>
      </c>
      <c r="M75" s="28"/>
      <c r="N75" s="28"/>
      <c r="O75" s="28"/>
      <c r="P75" s="28"/>
      <c r="Q75" s="28"/>
      <c r="R75" s="28"/>
      <c r="S75" s="28"/>
      <c r="T75" s="28"/>
      <c r="U75" s="28"/>
      <c r="V75" s="28"/>
      <c r="W75" s="28"/>
      <c r="X75" s="28"/>
      <c r="Y75" s="28"/>
      <c r="Z75" s="28"/>
      <c r="AA75" s="28"/>
      <c r="AB75" s="28"/>
      <c r="AC75" s="28"/>
      <c r="AD75" s="28"/>
    </row>
    <row r="76" spans="1:30" s="53" customFormat="1">
      <c r="A76" s="4">
        <v>27</v>
      </c>
      <c r="B76" s="12" t="s">
        <v>873</v>
      </c>
      <c r="C76" s="12" t="s">
        <v>868</v>
      </c>
      <c r="D76" s="12" t="s">
        <v>816</v>
      </c>
      <c r="E76" s="12">
        <v>50</v>
      </c>
      <c r="F76" s="12"/>
      <c r="G76" s="92"/>
      <c r="H76" s="92"/>
      <c r="I76" s="12"/>
      <c r="J76" s="94"/>
      <c r="K76" s="12"/>
      <c r="L76" s="152" t="str">
        <f t="shared" ca="1" si="2"/>
        <v>file_no varchar(50)   ,</v>
      </c>
      <c r="M76" s="28"/>
      <c r="N76" s="28"/>
      <c r="O76" s="28"/>
      <c r="P76" s="28"/>
      <c r="Q76" s="28"/>
      <c r="R76" s="28"/>
      <c r="S76" s="28"/>
      <c r="T76" s="28"/>
      <c r="U76" s="28"/>
      <c r="V76" s="28"/>
      <c r="W76" s="28"/>
      <c r="X76" s="28"/>
      <c r="Y76" s="28"/>
      <c r="Z76" s="28"/>
      <c r="AA76" s="28"/>
      <c r="AB76" s="28"/>
      <c r="AC76" s="28"/>
      <c r="AD76" s="28"/>
    </row>
    <row r="77" spans="1:30" s="53" customFormat="1">
      <c r="A77" s="4">
        <v>28</v>
      </c>
      <c r="B77" s="52" t="s">
        <v>874</v>
      </c>
      <c r="C77" s="12" t="s">
        <v>869</v>
      </c>
      <c r="D77" s="12" t="s">
        <v>816</v>
      </c>
      <c r="E77" s="12">
        <v>400</v>
      </c>
      <c r="F77" s="12"/>
      <c r="G77" s="12"/>
      <c r="H77" s="12"/>
      <c r="I77" s="12"/>
      <c r="J77" s="94"/>
      <c r="K77" s="45"/>
      <c r="L77" s="152" t="str">
        <f t="shared" ca="1" si="2"/>
        <v>file_desc varchar(400)   ,</v>
      </c>
      <c r="M77" s="28"/>
      <c r="N77" s="28"/>
      <c r="O77" s="28"/>
      <c r="P77" s="28"/>
      <c r="Q77" s="28"/>
      <c r="R77" s="28"/>
      <c r="S77" s="28"/>
      <c r="T77" s="28"/>
      <c r="U77" s="28"/>
      <c r="V77" s="28"/>
      <c r="W77" s="28"/>
      <c r="X77" s="28"/>
      <c r="Y77" s="28"/>
      <c r="Z77" s="28"/>
      <c r="AA77" s="28"/>
      <c r="AB77" s="28"/>
      <c r="AC77" s="28"/>
      <c r="AD77" s="28"/>
    </row>
    <row r="78" spans="1:30" s="53" customFormat="1" ht="14.25" customHeight="1">
      <c r="A78" s="4">
        <v>29</v>
      </c>
      <c r="B78" s="52" t="s">
        <v>875</v>
      </c>
      <c r="C78" s="12" t="s">
        <v>870</v>
      </c>
      <c r="D78" s="13" t="s">
        <v>833</v>
      </c>
      <c r="E78" s="13">
        <v>1</v>
      </c>
      <c r="F78" s="12"/>
      <c r="G78" s="12"/>
      <c r="H78" s="12"/>
      <c r="I78" s="12"/>
      <c r="J78" s="94"/>
      <c r="K78" s="45" t="s">
        <v>901</v>
      </c>
      <c r="L78" s="152" t="str">
        <f t="shared" ca="1" si="2"/>
        <v>busi_cnt_flag char(1)   ,</v>
      </c>
      <c r="M78" s="28"/>
      <c r="N78" s="28"/>
      <c r="O78" s="28"/>
      <c r="P78" s="28"/>
      <c r="Q78" s="28"/>
      <c r="R78" s="28"/>
      <c r="S78" s="28"/>
      <c r="T78" s="28"/>
      <c r="U78" s="28"/>
      <c r="V78" s="28"/>
      <c r="W78" s="28"/>
      <c r="X78" s="28"/>
      <c r="Y78" s="28"/>
      <c r="Z78" s="28"/>
      <c r="AA78" s="28"/>
      <c r="AB78" s="28"/>
      <c r="AC78" s="28"/>
      <c r="AD78" s="28"/>
    </row>
    <row r="79" spans="1:30" s="53" customFormat="1" ht="14.25" customHeight="1">
      <c r="A79" s="4">
        <v>30</v>
      </c>
      <c r="B79" s="52" t="s">
        <v>876</v>
      </c>
      <c r="C79" s="12" t="s">
        <v>1019</v>
      </c>
      <c r="D79" s="12" t="s">
        <v>818</v>
      </c>
      <c r="E79" s="12" t="s">
        <v>819</v>
      </c>
      <c r="F79" s="12"/>
      <c r="G79" s="12"/>
      <c r="H79" s="12"/>
      <c r="I79" s="12"/>
      <c r="J79" s="94"/>
      <c r="K79" s="45"/>
      <c r="L79" s="152" t="str">
        <f t="shared" ca="1" si="2"/>
        <v>money_bill numeric(11,2)   ,</v>
      </c>
      <c r="M79" s="28"/>
      <c r="N79" s="28"/>
      <c r="O79" s="28"/>
      <c r="P79" s="28"/>
      <c r="Q79" s="28"/>
      <c r="R79" s="28"/>
      <c r="S79" s="28"/>
      <c r="T79" s="28"/>
      <c r="U79" s="28"/>
      <c r="V79" s="28"/>
      <c r="W79" s="28"/>
      <c r="X79" s="28"/>
      <c r="Y79" s="28"/>
      <c r="Z79" s="28"/>
      <c r="AA79" s="28"/>
      <c r="AB79" s="28"/>
      <c r="AC79" s="28"/>
      <c r="AD79" s="28"/>
    </row>
    <row r="80" spans="1:30" s="53" customFormat="1" ht="14.25" customHeight="1">
      <c r="A80" s="4">
        <v>31</v>
      </c>
      <c r="B80" s="52" t="s">
        <v>877</v>
      </c>
      <c r="C80" s="12" t="s">
        <v>1043</v>
      </c>
      <c r="D80" s="12" t="s">
        <v>818</v>
      </c>
      <c r="E80" s="12" t="s">
        <v>819</v>
      </c>
      <c r="F80" s="12"/>
      <c r="G80" s="12"/>
      <c r="H80" s="12"/>
      <c r="I80" s="12"/>
      <c r="J80" s="94"/>
      <c r="K80" s="45"/>
      <c r="L80" s="152" t="str">
        <f t="shared" ca="1" si="2"/>
        <v>money_in numeric(11,2)   ,</v>
      </c>
      <c r="M80" s="28"/>
      <c r="N80" s="28"/>
      <c r="O80" s="28"/>
      <c r="P80" s="28"/>
      <c r="Q80" s="28"/>
      <c r="R80" s="28"/>
      <c r="S80" s="28"/>
      <c r="T80" s="28"/>
      <c r="U80" s="28"/>
      <c r="V80" s="28"/>
      <c r="W80" s="28"/>
      <c r="X80" s="28"/>
      <c r="Y80" s="28"/>
      <c r="Z80" s="28"/>
      <c r="AA80" s="28"/>
      <c r="AB80" s="28"/>
      <c r="AC80" s="28"/>
      <c r="AD80" s="28"/>
    </row>
    <row r="81" spans="1:30" s="53" customFormat="1" ht="14.25" customHeight="1">
      <c r="A81" s="4">
        <v>32</v>
      </c>
      <c r="B81" s="52" t="s">
        <v>878</v>
      </c>
      <c r="C81" s="12" t="s">
        <v>871</v>
      </c>
      <c r="D81" s="12" t="s">
        <v>816</v>
      </c>
      <c r="E81" s="12">
        <v>36</v>
      </c>
      <c r="F81" s="12"/>
      <c r="G81" s="12"/>
      <c r="H81" s="12"/>
      <c r="I81" s="12"/>
      <c r="J81" s="94"/>
      <c r="K81" s="45"/>
      <c r="L81" s="152" t="str">
        <f t="shared" ca="1" si="2"/>
        <v>busi_group_id varchar(36)   ,</v>
      </c>
      <c r="M81" s="28"/>
      <c r="N81" s="28"/>
      <c r="O81" s="28"/>
      <c r="P81" s="28"/>
      <c r="Q81" s="28"/>
      <c r="R81" s="28"/>
      <c r="S81" s="28"/>
      <c r="T81" s="28"/>
      <c r="U81" s="28"/>
      <c r="V81" s="28"/>
      <c r="W81" s="28"/>
      <c r="X81" s="28"/>
      <c r="Y81" s="28"/>
      <c r="Z81" s="28"/>
      <c r="AA81" s="28"/>
      <c r="AB81" s="28"/>
      <c r="AC81" s="28"/>
      <c r="AD81" s="28"/>
    </row>
    <row r="82" spans="1:30" s="53" customFormat="1">
      <c r="A82" s="186">
        <v>33</v>
      </c>
      <c r="B82" s="116" t="s">
        <v>7</v>
      </c>
      <c r="C82" s="116" t="s">
        <v>872</v>
      </c>
      <c r="D82" s="116" t="s">
        <v>816</v>
      </c>
      <c r="E82" s="116">
        <v>400</v>
      </c>
      <c r="F82" s="116"/>
      <c r="G82" s="230"/>
      <c r="H82" s="230"/>
      <c r="I82" s="116"/>
      <c r="J82" s="117"/>
      <c r="K82" s="116"/>
      <c r="L82" s="152" t="str">
        <f t="shared" ca="1" si="2"/>
        <v>busi_desc varchar(400)   ,</v>
      </c>
      <c r="M82" s="28"/>
      <c r="N82" s="28"/>
      <c r="O82" s="28"/>
      <c r="P82" s="28"/>
      <c r="Q82" s="28"/>
      <c r="R82" s="28"/>
      <c r="S82" s="28"/>
      <c r="T82" s="28"/>
      <c r="U82" s="28"/>
      <c r="V82" s="28"/>
      <c r="W82" s="28"/>
      <c r="X82" s="28"/>
      <c r="Y82" s="28"/>
      <c r="Z82" s="28"/>
      <c r="AA82" s="28"/>
      <c r="AB82" s="28"/>
      <c r="AC82" s="28"/>
      <c r="AD82" s="28"/>
    </row>
    <row r="83" spans="1:30" s="53" customFormat="1">
      <c r="A83" s="4">
        <v>34</v>
      </c>
      <c r="B83" s="12" t="s">
        <v>1387</v>
      </c>
      <c r="C83" s="12" t="s">
        <v>1386</v>
      </c>
      <c r="D83" s="12" t="s">
        <v>1109</v>
      </c>
      <c r="E83" s="12">
        <v>1</v>
      </c>
      <c r="F83" s="12"/>
      <c r="G83" s="92"/>
      <c r="H83" s="92"/>
      <c r="I83" s="12"/>
      <c r="J83" s="12"/>
      <c r="K83" s="12"/>
      <c r="L83" s="152" t="str">
        <f t="shared" ca="1" si="2"/>
        <v>kdgs VARCHAR(1)   ,</v>
      </c>
      <c r="M83" s="28"/>
      <c r="N83" s="28"/>
      <c r="O83" s="28"/>
      <c r="P83" s="28"/>
      <c r="Q83" s="28"/>
      <c r="R83" s="28"/>
      <c r="S83" s="28"/>
      <c r="T83" s="28"/>
      <c r="U83" s="28"/>
      <c r="V83" s="28"/>
      <c r="W83" s="28"/>
      <c r="X83" s="28"/>
      <c r="Y83" s="28"/>
      <c r="Z83" s="28"/>
      <c r="AA83" s="28"/>
      <c r="AB83" s="28"/>
      <c r="AC83" s="28"/>
      <c r="AD83" s="28"/>
    </row>
    <row r="84" spans="1:30" s="53" customFormat="1">
      <c r="A84" s="186">
        <v>35</v>
      </c>
      <c r="B84" s="12" t="s">
        <v>1388</v>
      </c>
      <c r="C84" s="12" t="s">
        <v>1393</v>
      </c>
      <c r="D84" s="12" t="s">
        <v>1109</v>
      </c>
      <c r="E84" s="12">
        <v>50</v>
      </c>
      <c r="F84" s="12"/>
      <c r="G84" s="92"/>
      <c r="H84" s="92"/>
      <c r="I84" s="12"/>
      <c r="J84" s="12"/>
      <c r="K84" s="12"/>
      <c r="L84" s="152" t="str">
        <f t="shared" ca="1" si="2"/>
        <v>kddh VARCHAR(50)   ,</v>
      </c>
      <c r="M84" s="28"/>
      <c r="N84" s="28"/>
      <c r="O84" s="28"/>
      <c r="P84" s="28"/>
      <c r="Q84" s="28"/>
      <c r="R84" s="28"/>
      <c r="S84" s="28"/>
      <c r="T84" s="28"/>
      <c r="U84" s="28"/>
      <c r="V84" s="28"/>
      <c r="W84" s="28"/>
      <c r="X84" s="28"/>
      <c r="Y84" s="28"/>
      <c r="Z84" s="28"/>
      <c r="AA84" s="28"/>
      <c r="AB84" s="28"/>
      <c r="AC84" s="28"/>
      <c r="AD84" s="28"/>
    </row>
    <row r="85" spans="1:30" s="53" customFormat="1">
      <c r="A85" s="4">
        <v>36</v>
      </c>
      <c r="B85" s="12" t="s">
        <v>1389</v>
      </c>
      <c r="C85" s="12" t="s">
        <v>1392</v>
      </c>
      <c r="D85" s="12" t="s">
        <v>122</v>
      </c>
      <c r="E85" s="12" t="s">
        <v>1394</v>
      </c>
      <c r="F85" s="12"/>
      <c r="G85" s="92"/>
      <c r="H85" s="92"/>
      <c r="I85" s="12"/>
      <c r="J85" s="12"/>
      <c r="K85" s="12"/>
      <c r="L85" s="152" t="str">
        <f t="shared" ca="1" si="2"/>
        <v>dxcb NUMERIC(11,2)   ,</v>
      </c>
      <c r="M85" s="28"/>
      <c r="N85" s="28"/>
      <c r="O85" s="28"/>
      <c r="P85" s="28"/>
      <c r="Q85" s="28"/>
      <c r="R85" s="28"/>
      <c r="S85" s="28"/>
      <c r="T85" s="28"/>
      <c r="U85" s="28"/>
      <c r="V85" s="28"/>
      <c r="W85" s="28"/>
      <c r="X85" s="28"/>
      <c r="Y85" s="28"/>
      <c r="Z85" s="28"/>
      <c r="AA85" s="28"/>
      <c r="AB85" s="28"/>
      <c r="AC85" s="28"/>
      <c r="AD85" s="28"/>
    </row>
    <row r="86" spans="1:30" s="53" customFormat="1">
      <c r="A86" s="4">
        <v>36</v>
      </c>
      <c r="B86" s="12" t="s">
        <v>1390</v>
      </c>
      <c r="C86" s="12" t="s">
        <v>1391</v>
      </c>
      <c r="D86" s="12" t="s">
        <v>122</v>
      </c>
      <c r="E86" s="12" t="s">
        <v>1395</v>
      </c>
      <c r="F86" s="12"/>
      <c r="G86" s="92"/>
      <c r="H86" s="92"/>
      <c r="I86" s="12"/>
      <c r="J86" s="12"/>
      <c r="K86" s="12"/>
      <c r="L86" s="152" t="str">
        <f t="shared" ca="1" si="2"/>
        <v xml:space="preserve">qtcb NUMERIC(11,2)   </v>
      </c>
      <c r="M86" s="28"/>
      <c r="N86" s="28"/>
      <c r="O86" s="28"/>
      <c r="P86" s="28"/>
      <c r="Q86" s="28"/>
      <c r="R86" s="28"/>
      <c r="S86" s="28"/>
      <c r="T86" s="28"/>
      <c r="U86" s="28"/>
      <c r="V86" s="28"/>
      <c r="W86" s="28"/>
      <c r="X86" s="28"/>
      <c r="Y86" s="28"/>
      <c r="Z86" s="28"/>
      <c r="AA86" s="28"/>
      <c r="AB86" s="28"/>
      <c r="AC86" s="28"/>
      <c r="AD86" s="28"/>
    </row>
    <row r="87" spans="1:30">
      <c r="L87" t="str">
        <f ca="1">"PRIMARY KEY("&amp;IF(OFFSET(C50,0,3,1,1)="PK",C50&amp;IF(OFFSET(C50,1,3,1,1)="","",","),"")&amp;IF(OFFSET(C50,1,3,1,1)="PK",OFFSET(C50,1,0,1,1)&amp;IF(OFFSET(C50,1,0,1,1)="",",",""),"")&amp;"));"</f>
        <v>PRIMARY KEY(acct_busi_id));</v>
      </c>
    </row>
    <row r="88" spans="1:30">
      <c r="L88" s="28" t="s">
        <v>232</v>
      </c>
    </row>
  </sheetData>
  <mergeCells count="27">
    <mergeCell ref="A46:B46"/>
    <mergeCell ref="C46:K46"/>
    <mergeCell ref="A20:B20"/>
    <mergeCell ref="C20:K20"/>
    <mergeCell ref="A44:B44"/>
    <mergeCell ref="C44:D44"/>
    <mergeCell ref="E44:F44"/>
    <mergeCell ref="K44:K45"/>
    <mergeCell ref="A45:B45"/>
    <mergeCell ref="C45:D45"/>
    <mergeCell ref="E45:F45"/>
    <mergeCell ref="A18:B18"/>
    <mergeCell ref="C18:D18"/>
    <mergeCell ref="E18:F18"/>
    <mergeCell ref="K18:K19"/>
    <mergeCell ref="A19:B19"/>
    <mergeCell ref="C19:D19"/>
    <mergeCell ref="E19:F19"/>
    <mergeCell ref="A3:B3"/>
    <mergeCell ref="C3:K3"/>
    <mergeCell ref="A1:B1"/>
    <mergeCell ref="C1:D1"/>
    <mergeCell ref="E1:F1"/>
    <mergeCell ref="K1:K2"/>
    <mergeCell ref="A2:B2"/>
    <mergeCell ref="C2:D2"/>
    <mergeCell ref="E2:F2"/>
  </mergeCells>
  <phoneticPr fontId="1" type="noConversion"/>
  <dataValidations count="1">
    <dataValidation type="list" allowBlank="1" showInputMessage="1" showErrorMessage="1" sqref="D24:D41 D50:D86 D7:D15">
      <formula1>"INT,CHAR,NVARCHAR,VARCHAR,TEXT,NUMERIC,DECIMAL,DATE,DATETIME"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21</vt:i4>
      </vt:variant>
    </vt:vector>
  </HeadingPairs>
  <TitlesOfParts>
    <vt:vector size="21" baseType="lpstr">
      <vt:lpstr>客户库(未用)</vt:lpstr>
      <vt:lpstr>产品库(wanglei)</vt:lpstr>
      <vt:lpstr>人员管理(wanglei)</vt:lpstr>
      <vt:lpstr>前台客户管理v1.0</vt:lpstr>
      <vt:lpstr>套餐管理</vt:lpstr>
      <vt:lpstr>合同-套餐管理v1.2</vt:lpstr>
      <vt:lpstr>资讯后台管理v1.0</vt:lpstr>
      <vt:lpstr>会议后台管理v1.0</vt:lpstr>
      <vt:lpstr>财务到账系统管理v1.0</vt:lpstr>
      <vt:lpstr>月度业绩考核管理v1.0</vt:lpstr>
      <vt:lpstr>产品投诉管理v1.0</vt:lpstr>
      <vt:lpstr>产品报告v1.0</vt:lpstr>
      <vt:lpstr>呼叫系统管理</vt:lpstr>
      <vt:lpstr>发票管理v1.0</vt:lpstr>
      <vt:lpstr>行政区划</vt:lpstr>
      <vt:lpstr>金安怡-企业库</vt:lpstr>
      <vt:lpstr>短信组别管理</vt:lpstr>
      <vt:lpstr>企业供求</vt:lpstr>
      <vt:lpstr>微信</vt:lpstr>
      <vt:lpstr>产品新入任务</vt:lpstr>
      <vt:lpstr>现货交易功能</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2006-09-13T11:21:51Z</dcterms:created>
  <dcterms:modified xsi:type="dcterms:W3CDTF">2015-02-03T09:03:52Z</dcterms:modified>
</cp:coreProperties>
</file>