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6"/>
  </bookViews>
  <sheets>
    <sheet name="商家管理【废弃】" sheetId="4" r:id="rId1"/>
    <sheet name="套餐管理" sheetId="5" state="hidden" r:id="rId2"/>
    <sheet name="会员管理【废弃】" sheetId="7" r:id="rId3"/>
    <sheet name="微信" sheetId="6" r:id="rId4"/>
    <sheet name="商品分类管理" sheetId="8" r:id="rId5"/>
    <sheet name="现用的管理员权限" sheetId="9" r:id="rId6"/>
    <sheet name="赛事管理" sheetId="10" r:id="rId7"/>
  </sheets>
  <calcPr calcId="124519"/>
</workbook>
</file>

<file path=xl/calcChain.xml><?xml version="1.0" encoding="utf-8"?>
<calcChain xmlns="http://schemas.openxmlformats.org/spreadsheetml/2006/main">
  <c r="L46" i="10"/>
  <c r="L47"/>
  <c r="L74"/>
  <c r="L73"/>
  <c r="L72"/>
  <c r="L71"/>
  <c r="L70"/>
  <c r="L69"/>
  <c r="L68"/>
  <c r="L67"/>
  <c r="L65"/>
  <c r="L63"/>
  <c r="L62"/>
  <c r="L16"/>
  <c r="L15"/>
  <c r="L48"/>
  <c r="L84"/>
  <c r="L85"/>
  <c r="L87"/>
  <c r="L88"/>
  <c r="L89"/>
  <c r="L90"/>
  <c r="L91"/>
  <c r="L94"/>
  <c r="L95"/>
  <c r="L96"/>
  <c r="L97"/>
  <c r="L98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10"/>
  <c r="L109"/>
  <c r="L108"/>
  <c r="L107"/>
  <c r="L105"/>
  <c r="L103"/>
  <c r="L102"/>
  <c r="L83"/>
  <c r="L101"/>
  <c r="L100"/>
  <c r="L99"/>
  <c r="L82"/>
  <c r="L81"/>
  <c r="L80"/>
  <c r="L78"/>
  <c r="L76"/>
  <c r="L75"/>
  <c r="L50"/>
  <c r="L51"/>
  <c r="L52"/>
  <c r="L53"/>
  <c r="L49"/>
  <c r="L54"/>
  <c r="L55"/>
  <c r="L56"/>
  <c r="L57"/>
  <c r="L58"/>
  <c r="L59"/>
  <c r="L60"/>
  <c r="L61"/>
  <c r="L45"/>
  <c r="L44"/>
  <c r="L43"/>
  <c r="L41"/>
  <c r="L39"/>
  <c r="L38"/>
  <c r="L29"/>
  <c r="L30"/>
  <c r="L31"/>
  <c r="L32"/>
  <c r="L33"/>
  <c r="L34"/>
  <c r="L35"/>
  <c r="L36"/>
  <c r="L37"/>
  <c r="L28"/>
  <c r="L27"/>
  <c r="L25"/>
  <c r="L23"/>
  <c r="L22"/>
  <c r="L13"/>
  <c r="L14"/>
  <c r="L17"/>
  <c r="L18"/>
  <c r="L19"/>
  <c r="L20"/>
  <c r="L12"/>
  <c r="L21"/>
  <c r="L11"/>
  <c r="L10"/>
  <c r="L9"/>
  <c r="L8"/>
  <c r="L7"/>
  <c r="L6"/>
  <c r="L4"/>
  <c r="L2"/>
  <c r="L1"/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<sst xmlns="http://schemas.openxmlformats.org/spreadsheetml/2006/main" count="2477" uniqueCount="976">
  <si>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</si>
  <si>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</si>
  <si>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</si>
  <si>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</si>
  <si>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</si>
  <si>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</si>
  <si>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</si>
  <si>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</si>
  <si>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</si>
  <si>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</si>
  <si>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</si>
  <si>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</si>
  <si>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</si>
  <si>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</si>
  <si>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</si>
  <si>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</si>
  <si>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</si>
  <si>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</si>
  <si>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</si>
  <si>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</si>
  <si>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</si>
  <si>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</si>
  <si>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</si>
  <si>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</si>
  <si>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</si>
  <si>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</si>
  <si>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</si>
  <si>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</si>
  <si>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</si>
  <si>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</si>
  <si>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</si>
  <si>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</si>
  <si>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</si>
  <si>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</si>
  <si>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</si>
  <si>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</si>
  <si>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</si>
  <si>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</si>
  <si>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</si>
  <si>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</si>
  <si>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</si>
  <si>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</si>
  <si>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</si>
  <si>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</si>
  <si>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</si>
  <si>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</si>
  <si>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</si>
  <si>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</si>
  <si>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</si>
  <si>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</si>
  <si>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</si>
  <si>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</si>
  <si>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</si>
  <si>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</si>
  <si>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</si>
  <si>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</si>
  <si>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</si>
  <si>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</si>
  <si>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</si>
  <si>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</si>
  <si>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</si>
  <si>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</si>
  <si>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</si>
  <si>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</si>
  <si>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</si>
  <si>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</si>
  <si>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</si>
  <si>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</si>
  <si>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</si>
  <si>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</si>
  <si>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</si>
  <si>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</si>
  <si>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</si>
  <si>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</si>
  <si>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</si>
  <si>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</si>
  <si>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</si>
  <si>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</si>
  <si>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</si>
  <si>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</si>
  <si>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</si>
  <si>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</si>
  <si>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</si>
  <si>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</si>
  <si>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</si>
  <si>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</si>
  <si>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</si>
  <si>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</si>
  <si>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</si>
  <si>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</si>
  <si>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</si>
  <si>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</si>
  <si>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</si>
  <si>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</si>
  <si>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</si>
  <si>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</si>
  <si>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</si>
  <si>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</si>
  <si>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</si>
  <si>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</si>
  <si>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</si>
  <si>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</si>
  <si>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</si>
  <si>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</si>
  <si>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</si>
  <si>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</si>
  <si>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</si>
  <si>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</si>
  <si>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</si>
  <si>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</si>
  <si>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</si>
  <si>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</si>
  <si>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</si>
  <si>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</si>
  <si>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</si>
  <si>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</si>
  <si>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</si>
  <si>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</si>
  <si>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</si>
  <si>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</si>
  <si>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</si>
  <si>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</si>
  <si>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</si>
  <si>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</si>
  <si>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</si>
  <si>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</si>
  <si>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</si>
  <si>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</si>
  <si>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</si>
  <si>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</si>
  <si>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</si>
  <si>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</si>
  <si>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</si>
  <si>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</si>
  <si>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</si>
  <si>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</si>
  <si>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</si>
  <si>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</si>
  <si>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</si>
  <si>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</si>
  <si>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</si>
  <si>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</si>
  <si>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</si>
  <si>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</si>
  <si>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</si>
  <si>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</si>
  <si>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</si>
  <si>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</si>
  <si>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</si>
  <si>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</si>
  <si>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</si>
  <si>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</si>
  <si>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</si>
  <si>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</si>
  <si>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</si>
  <si>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</si>
  <si>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</si>
  <si>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</si>
  <si>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</si>
  <si>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</si>
  <si>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</si>
  <si>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</si>
  <si>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</si>
  <si>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</si>
  <si>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</si>
  <si>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</si>
  <si>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</si>
  <si>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</si>
  <si>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</si>
  <si>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</si>
  <si>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</si>
  <si>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</si>
  <si>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</si>
  <si>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</si>
  <si>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</si>
  <si>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</si>
  <si>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</si>
  <si>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</si>
  <si>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</si>
  <si>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</si>
  <si>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</si>
  <si>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</si>
  <si>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</si>
  <si>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</si>
  <si>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</si>
  <si>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</si>
  <si>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</si>
  <si>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</si>
  <si>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</si>
  <si>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</si>
  <si>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</si>
  <si>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</si>
  <si>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</si>
  <si>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</si>
  <si>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</si>
  <si>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</si>
  <si>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</si>
  <si>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</si>
  <si>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</si>
  <si>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</si>
  <si>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</si>
  <si>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</si>
  <si>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</si>
  <si>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</si>
  <si>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</si>
  <si>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</si>
  <si>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</si>
  <si>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</si>
  <si>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</si>
  <si>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</si>
  <si>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</si>
  <si>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</si>
  <si>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</si>
  <si>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</si>
  <si>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</si>
  <si>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</si>
  <si>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</si>
  <si>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</si>
  <si>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</si>
  <si>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</si>
  <si>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</si>
  <si>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</si>
  <si>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</si>
  <si>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</si>
  <si>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</si>
  <si>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</si>
  <si>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</si>
  <si>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</si>
  <si>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</si>
  <si>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</si>
  <si>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</si>
  <si>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</si>
  <si>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</si>
  <si>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</si>
  <si>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</si>
  <si>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</si>
  <si>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</si>
  <si>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</si>
  <si>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</si>
  <si>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</si>
  <si>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</si>
  <si>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</si>
  <si>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</si>
  <si>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</si>
  <si>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</si>
  <si>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</si>
  <si>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</si>
  <si>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</si>
  <si>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</si>
  <si>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</si>
  <si>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</si>
  <si>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</si>
  <si>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</si>
  <si>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</si>
  <si>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</si>
  <si>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</si>
  <si>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</si>
  <si>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</si>
  <si>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</si>
  <si>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</si>
  <si>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</si>
  <si>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</si>
  <si>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</si>
  <si>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</si>
  <si>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</si>
  <si>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</si>
  <si>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</si>
  <si>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</si>
  <si>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</si>
  <si>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</si>
  <si>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</si>
  <si>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</si>
  <si>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</si>
  <si>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</si>
  <si>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</si>
  <si>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</si>
  <si>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</si>
  <si>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</si>
  <si>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</si>
  <si>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</si>
  <si>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</si>
  <si>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</si>
  <si>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</si>
  <si>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</si>
  <si>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</si>
  <si>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</si>
  <si>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</si>
  <si>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</si>
  <si>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</si>
  <si>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</si>
  <si>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</si>
  <si>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</si>
  <si>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</si>
  <si>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</si>
  <si>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</si>
  <si>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</si>
  <si>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</si>
  <si>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</si>
  <si>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</si>
  <si>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</si>
  <si>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</si>
  <si>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</si>
  <si>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</si>
  <si>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</si>
  <si>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</si>
  <si>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</si>
  <si>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</si>
  <si>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</si>
  <si>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</si>
  <si>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</si>
  <si>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</si>
  <si>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</si>
  <si>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</si>
  <si>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</si>
  <si>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</si>
  <si>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</si>
  <si>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</si>
  <si>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</si>
  <si>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</si>
  <si>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</si>
  <si>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</si>
  <si>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</si>
  <si>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</si>
  <si>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</si>
  <si>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</si>
  <si>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</si>
  <si>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</si>
  <si>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</si>
  <si>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</si>
  <si>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</si>
  <si>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</si>
  <si>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</si>
  <si>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</si>
  <si>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</si>
  <si>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</si>
  <si>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</si>
  <si>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</si>
  <si>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</si>
  <si>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</si>
  <si>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</si>
  <si>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</si>
  <si>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</si>
  <si>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</si>
  <si>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</si>
  <si>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</si>
  <si>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</si>
  <si>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</si>
  <si>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</si>
  <si>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</si>
  <si>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</si>
  <si>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</si>
  <si>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</si>
  <si>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</si>
  <si>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</si>
  <si>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</si>
  <si>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</si>
  <si>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</si>
  <si>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</si>
  <si>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</si>
  <si>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</si>
  <si>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</si>
  <si>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</si>
  <si>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</si>
  <si>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</si>
  <si>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</si>
  <si>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</si>
  <si>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</si>
  <si>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</si>
  <si>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</si>
  <si>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</si>
  <si>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</si>
  <si>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</si>
  <si>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</si>
  <si>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</si>
  <si>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</si>
  <si>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</si>
  <si>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</si>
  <si>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</si>
  <si>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</si>
  <si>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</si>
  <si>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</si>
  <si>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</si>
  <si>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</si>
  <si>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</si>
  <si>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</si>
  <si>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</si>
  <si>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</si>
  <si>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</si>
  <si>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</si>
  <si>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</si>
  <si>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</si>
  <si>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</si>
  <si>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</si>
  <si>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</si>
  <si>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</si>
  <si>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</si>
  <si>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</si>
  <si>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</si>
  <si>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</si>
  <si>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</si>
  <si>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</si>
  <si>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</si>
  <si>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</si>
  <si>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</si>
  <si>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</si>
  <si>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</si>
  <si>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</si>
  <si>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</si>
  <si>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</si>
  <si>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</si>
  <si>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</si>
  <si>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</si>
  <si>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</si>
  <si>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</si>
  <si>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</si>
  <si>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</si>
  <si>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</si>
  <si>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</si>
  <si>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</si>
  <si>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</si>
  <si>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</si>
  <si>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</si>
  <si>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</si>
  <si>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</si>
  <si>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</si>
  <si>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</si>
  <si>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</si>
  <si>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</si>
  <si>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</si>
  <si>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</si>
  <si>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</si>
  <si>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</si>
  <si>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</si>
  <si>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</si>
  <si>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</si>
  <si>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</si>
  <si>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</si>
  <si>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</si>
  <si>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</si>
  <si>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</si>
  <si>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</si>
  <si>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</si>
  <si>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</si>
  <si>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</si>
  <si>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</si>
  <si>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</si>
  <si>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</si>
  <si>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</si>
  <si>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</si>
  <si>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</si>
  <si>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</si>
  <si>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</si>
  <si>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</si>
  <si>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</si>
  <si>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</si>
  <si>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</si>
  <si>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</si>
  <si>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</si>
  <si>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</si>
  <si>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</si>
  <si>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</si>
  <si>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</si>
  <si>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</si>
  <si>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</si>
  <si>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</si>
  <si>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</si>
  <si>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</si>
  <si>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</si>
  <si>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</si>
  <si>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</si>
  <si>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</si>
  <si>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</si>
  <si>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</si>
  <si>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</si>
  <si>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</si>
  <si>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</si>
  <si>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</si>
  <si>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</si>
  <si>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</si>
  <si>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</si>
  <si>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</si>
  <si>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</si>
  <si>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</si>
  <si>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</si>
  <si>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</si>
  <si>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</si>
  <si>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</si>
  <si>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</si>
  <si>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</si>
  <si>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</si>
  <si>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</si>
  <si>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</si>
  <si>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</si>
  <si>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</si>
  <si>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</si>
  <si>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</si>
  <si>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</si>
  <si>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</si>
  <si>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</si>
  <si>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</si>
  <si>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</si>
  <si>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</si>
  <si>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</si>
  <si>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</si>
  <si>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</si>
  <si>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</si>
  <si>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</si>
  <si>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</si>
  <si>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</si>
  <si>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</si>
  <si>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</si>
  <si>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</si>
  <si>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</si>
  <si>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</si>
  <si>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</si>
  <si>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</si>
  <si>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</si>
  <si>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</si>
  <si>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</si>
  <si>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</si>
  <si>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</si>
  <si>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</si>
  <si>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</si>
  <si>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</si>
  <si>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</si>
  <si>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</si>
  <si>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</si>
  <si>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</si>
  <si>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</si>
  <si>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</si>
  <si>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</si>
  <si>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</si>
  <si>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</si>
  <si>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</si>
  <si>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</si>
  <si>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</si>
  <si>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</si>
  <si>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</si>
  <si>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</si>
  <si>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</si>
  <si>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</si>
  <si>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</si>
  <si>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</si>
  <si>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</si>
  <si>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</si>
  <si>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</si>
  <si>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</si>
  <si>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</si>
  <si>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</si>
  <si>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</si>
  <si>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</si>
  <si>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</si>
  <si>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</si>
  <si>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</si>
  <si>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</si>
  <si>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</si>
  <si>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</si>
  <si>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</si>
  <si>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</si>
  <si>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</si>
  <si>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</si>
  <si>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</si>
  <si>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</si>
  <si>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</si>
  <si>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</si>
  <si>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</si>
  <si>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</si>
  <si>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</si>
  <si>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</si>
  <si>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</si>
  <si>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</si>
  <si>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</si>
  <si>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</si>
  <si>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</si>
  <si>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</si>
  <si>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</si>
  <si>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</si>
  <si>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</si>
  <si>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</si>
  <si>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</si>
  <si>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</si>
  <si>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</si>
  <si>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</si>
  <si>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</si>
  <si>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</si>
  <si>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</si>
  <si>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</si>
  <si>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</si>
  <si>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</si>
  <si>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</si>
  <si>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</si>
  <si>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</si>
  <si>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</si>
  <si>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</si>
  <si>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</si>
  <si>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</si>
  <si>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</si>
  <si>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</si>
  <si>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</si>
  <si>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</si>
  <si>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</si>
  <si>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</si>
  <si>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</si>
  <si>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</si>
  <si>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</si>
  <si>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</si>
  <si>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</si>
  <si>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</si>
  <si>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</si>
  <si>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</si>
  <si>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</si>
  <si>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</si>
  <si>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</si>
  <si>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</si>
  <si>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</si>
  <si>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</si>
  <si>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</si>
  <si>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</si>
  <si>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</si>
  <si>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</si>
  <si>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</si>
  <si>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</si>
  <si>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</si>
  <si>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</si>
  <si>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</si>
  <si>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</si>
  <si>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</si>
  <si>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</si>
  <si>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</si>
  <si>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</si>
  <si>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</si>
  <si>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</si>
  <si>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</si>
  <si>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</si>
  <si>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</si>
  <si>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</si>
  <si>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</si>
  <si>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</si>
  <si>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</si>
  <si>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</si>
  <si>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</si>
  <si>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</si>
  <si>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</si>
  <si>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</si>
  <si>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</si>
  <si>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</si>
  <si>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</si>
  <si>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</si>
  <si>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</si>
  <si>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</si>
  <si>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</si>
  <si>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</si>
  <si>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</si>
  <si>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</si>
  <si>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</si>
  <si>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</si>
  <si>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</si>
  <si>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</si>
  <si>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</si>
  <si>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</si>
  <si>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</si>
  <si>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</si>
  <si>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</si>
  <si>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</si>
  <si>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</si>
  <si>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</si>
  <si>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</si>
  <si>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</si>
  <si>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</si>
  <si>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</si>
  <si>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</si>
  <si>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</si>
  <si>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</si>
  <si>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</si>
  <si>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</si>
  <si>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</si>
  <si>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</si>
  <si>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</si>
  <si>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</si>
  <si>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</si>
  <si>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</si>
  <si>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</si>
  <si>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</si>
  <si>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</si>
  <si>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</si>
  <si>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</si>
  <si>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</si>
  <si>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</si>
  <si>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</si>
  <si>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</si>
  <si>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</si>
  <si>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</si>
  <si>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</si>
  <si>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</si>
  <si>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</si>
  <si>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</si>
  <si>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</si>
  <si>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</si>
  <si>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</si>
  <si>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</si>
  <si>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</si>
  <si>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</si>
  <si>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</si>
  <si>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</si>
  <si>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</si>
  <si>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</si>
  <si>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</si>
  <si>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</si>
  <si>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</si>
  <si>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</si>
  <si>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</si>
  <si>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</si>
  <si>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</si>
  <si>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</si>
  <si>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</si>
  <si>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</si>
  <si>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</si>
  <si>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</si>
  <si>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</si>
  <si>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</si>
  <si>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</si>
  <si>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</si>
  <si>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</si>
  <si>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</si>
  <si>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</si>
  <si>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</si>
  <si>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</si>
  <si>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</si>
  <si>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</si>
  <si>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</si>
  <si>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</si>
  <si>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</si>
  <si>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</si>
  <si>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</si>
  <si>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</si>
  <si>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</si>
  <si>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</si>
  <si>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</si>
  <si>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</si>
  <si>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</si>
  <si>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</si>
  <si>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</si>
  <si>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</si>
  <si>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</si>
  <si>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</si>
  <si>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</si>
  <si>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</si>
  <si>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</si>
  <si>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</si>
  <si>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</si>
  <si>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</si>
  <si>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</si>
  <si>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</si>
  <si>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</si>
  <si>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</si>
  <si>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</si>
  <si>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</si>
  <si>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</si>
  <si>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</si>
  <si>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</si>
  <si>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</si>
  <si>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</si>
  <si>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</si>
  <si>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</si>
  <si>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</si>
  <si>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</si>
  <si>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</si>
  <si>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</si>
  <si>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</si>
  <si>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</si>
  <si>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</si>
  <si>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</si>
  <si>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</si>
  <si>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</si>
  <si>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</si>
  <si>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</si>
  <si>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</si>
  <si>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</si>
  <si>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</si>
  <si>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</si>
  <si>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</si>
  <si>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</si>
  <si>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</si>
  <si>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</si>
  <si>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</si>
  <si>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</si>
  <si>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</si>
  <si>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</si>
  <si>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</si>
  <si>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</si>
  <si>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</si>
  <si>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</si>
  <si>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</si>
  <si>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</si>
  <si>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</si>
  <si>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WKG_WMG_ID</t>
    <phoneticPr fontId="1" type="noConversion"/>
  </si>
  <si>
    <t>WMG_APP_ID</t>
    <phoneticPr fontId="1" type="noConversion"/>
  </si>
  <si>
    <t>WKG_APP_ID</t>
    <phoneticPr fontId="1" type="noConversion"/>
  </si>
  <si>
    <t>赛事</t>
    <phoneticPr fontId="1" type="noConversion"/>
  </si>
  <si>
    <t>赛事名称</t>
    <phoneticPr fontId="1" type="noConversion"/>
  </si>
  <si>
    <t>WC_MATCH</t>
    <phoneticPr fontId="1" type="noConversion"/>
  </si>
  <si>
    <t>WMA_ID</t>
    <phoneticPr fontId="1" type="noConversion"/>
  </si>
  <si>
    <t>地点</t>
    <phoneticPr fontId="1" type="noConversion"/>
  </si>
  <si>
    <t>比赛时间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</si>
  <si>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</si>
  <si>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</si>
  <si>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</si>
  <si>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项目概述</t>
    <phoneticPr fontId="1" type="noConversion"/>
  </si>
  <si>
    <t>所属年份</t>
    <phoneticPr fontId="1" type="noConversion"/>
  </si>
  <si>
    <t>界别</t>
    <phoneticPr fontId="1" type="noConversion"/>
  </si>
  <si>
    <t>上届赛事ID</t>
    <phoneticPr fontId="1" type="noConversion"/>
  </si>
  <si>
    <t xml:space="preserve">NULL </t>
    <phoneticPr fontId="1" type="noConversion"/>
  </si>
  <si>
    <t>WMA_NAME</t>
    <phoneticPr fontId="1" type="noConversion"/>
  </si>
  <si>
    <t>WMA_PLACE</t>
    <phoneticPr fontId="1" type="noConversion"/>
  </si>
  <si>
    <t>WMA_RUNTIME</t>
    <phoneticPr fontId="1" type="noConversion"/>
  </si>
  <si>
    <t>WMA_YEAR</t>
    <phoneticPr fontId="1" type="noConversion"/>
  </si>
  <si>
    <t>WMA_SESSION_INDEX</t>
    <phoneticPr fontId="1" type="noConversion"/>
  </si>
  <si>
    <t>WMA_LAST_SESSION_ID</t>
    <phoneticPr fontId="1" type="noConversion"/>
  </si>
  <si>
    <t>WMA_STATUS</t>
    <phoneticPr fontId="1" type="noConversion"/>
  </si>
  <si>
    <t>WMA_DESC</t>
    <phoneticPr fontId="1" type="noConversion"/>
  </si>
  <si>
    <t>WMA_REGISTOR</t>
    <phoneticPr fontId="1" type="noConversion"/>
  </si>
  <si>
    <t>WMA_REGIST_DATE</t>
    <phoneticPr fontId="1" type="noConversion"/>
  </si>
  <si>
    <t>从地点表中取值组合而成</t>
    <phoneticPr fontId="1" type="noConversion"/>
  </si>
  <si>
    <t>100公里超马/50公里越野/山地越野/全程42.195KM/半程21.0975KM/10公里/5公里</t>
    <phoneticPr fontId="1" type="noConversion"/>
  </si>
  <si>
    <t>赛事项目明细表</t>
    <phoneticPr fontId="1" type="noConversion"/>
  </si>
  <si>
    <t>WC_MATCH_PROJECT</t>
    <phoneticPr fontId="1" type="noConversion"/>
  </si>
  <si>
    <t>WMP_ID</t>
    <phoneticPr fontId="1" type="noConversion"/>
  </si>
  <si>
    <t>赛事ID</t>
    <phoneticPr fontId="1" type="noConversion"/>
  </si>
  <si>
    <t>项目代码</t>
    <phoneticPr fontId="1" type="noConversion"/>
  </si>
  <si>
    <t>额定人数</t>
    <phoneticPr fontId="1" type="noConversion"/>
  </si>
  <si>
    <t>官方报名费用</t>
    <phoneticPr fontId="1" type="noConversion"/>
  </si>
  <si>
    <t>WMP_WMA_ID</t>
    <phoneticPr fontId="1" type="noConversion"/>
  </si>
  <si>
    <t>WMP_PROJECT_CODE</t>
    <phoneticPr fontId="1" type="noConversion"/>
  </si>
  <si>
    <t>WMP_REGIST_FEE</t>
    <phoneticPr fontId="1" type="noConversion"/>
  </si>
  <si>
    <t>DOUBLE</t>
  </si>
  <si>
    <t>11,2</t>
    <phoneticPr fontId="1" type="noConversion"/>
  </si>
  <si>
    <t>WMP_DESC</t>
    <phoneticPr fontId="1" type="noConversion"/>
  </si>
  <si>
    <t>WMP_PERSON_NUMBER</t>
    <phoneticPr fontId="1" type="noConversion"/>
  </si>
  <si>
    <t>WMP_STATUS</t>
    <phoneticPr fontId="1" type="noConversion"/>
  </si>
  <si>
    <t>WMP_REGISTOR</t>
    <phoneticPr fontId="1" type="noConversion"/>
  </si>
  <si>
    <t>WMP_REGIST_DATE</t>
    <phoneticPr fontId="1" type="noConversion"/>
  </si>
  <si>
    <t>团报活动信息</t>
    <phoneticPr fontId="1" type="noConversion"/>
  </si>
  <si>
    <t>项目ID</t>
    <phoneticPr fontId="1" type="noConversion"/>
  </si>
  <si>
    <t>活动分类</t>
    <phoneticPr fontId="1" type="noConversion"/>
  </si>
  <si>
    <t>WTA_STATUS</t>
    <phoneticPr fontId="1" type="noConversion"/>
  </si>
  <si>
    <t>WTA_REGISTOR</t>
    <phoneticPr fontId="1" type="noConversion"/>
  </si>
  <si>
    <t>WTA_REGIST_DATE</t>
    <phoneticPr fontId="1" type="noConversion"/>
  </si>
  <si>
    <t>WTA_WMA_ID</t>
    <phoneticPr fontId="1" type="noConversion"/>
  </si>
  <si>
    <t>WTA_TYPE</t>
    <phoneticPr fontId="1" type="noConversion"/>
  </si>
  <si>
    <t>费用</t>
    <phoneticPr fontId="1" type="noConversion"/>
  </si>
  <si>
    <t>WTA_FEE</t>
    <phoneticPr fontId="1" type="noConversion"/>
  </si>
  <si>
    <t>负责人</t>
    <phoneticPr fontId="1" type="noConversion"/>
  </si>
  <si>
    <t>WTA_ADMIN</t>
    <phoneticPr fontId="1" type="noConversion"/>
  </si>
  <si>
    <t>收费截止时间</t>
    <phoneticPr fontId="1" type="noConversion"/>
  </si>
  <si>
    <t>WTA_DESC</t>
    <phoneticPr fontId="1" type="noConversion"/>
  </si>
  <si>
    <t>活动开始地点</t>
    <phoneticPr fontId="1" type="noConversion"/>
  </si>
  <si>
    <t>活动结束地点</t>
    <phoneticPr fontId="1" type="noConversion"/>
  </si>
  <si>
    <t>WTA_DIDIAN_END</t>
    <phoneticPr fontId="1" type="noConversion"/>
  </si>
  <si>
    <t>包车出发上车地点 其余均是一个地点</t>
    <phoneticPr fontId="1" type="noConversion"/>
  </si>
  <si>
    <t xml:space="preserve">包车返程上车地点 </t>
    <phoneticPr fontId="1" type="noConversion"/>
  </si>
  <si>
    <t>收费开始时间</t>
    <phoneticPr fontId="1" type="noConversion"/>
  </si>
  <si>
    <t>活动开始集合时间</t>
    <phoneticPr fontId="1" type="noConversion"/>
  </si>
  <si>
    <t>活动结束集合时间</t>
    <phoneticPr fontId="1" type="noConversion"/>
  </si>
  <si>
    <t>WTA_DIDIAN_START</t>
    <phoneticPr fontId="1" type="noConversion"/>
  </si>
  <si>
    <t>WTA_JIHE_STARTTIME</t>
    <phoneticPr fontId="1" type="noConversion"/>
  </si>
  <si>
    <t>WTA_JIHE_ENDTIME</t>
    <phoneticPr fontId="1" type="noConversion"/>
  </si>
  <si>
    <t>WTA_FEE_START_TIME</t>
    <phoneticPr fontId="1" type="noConversion"/>
  </si>
  <si>
    <t>WTA_FEE_END_TIME</t>
    <phoneticPr fontId="1" type="noConversion"/>
  </si>
  <si>
    <t>WC_ADMIN_REGISTION</t>
    <phoneticPr fontId="1" type="noConversion"/>
  </si>
  <si>
    <t>WAR_ID</t>
    <phoneticPr fontId="1" type="noConversion"/>
  </si>
  <si>
    <t>WAR_WMA_ID</t>
    <phoneticPr fontId="1" type="noConversion"/>
  </si>
  <si>
    <t>WAR_WMP_ID</t>
    <phoneticPr fontId="1" type="noConversion"/>
  </si>
  <si>
    <t>WTA_ID</t>
    <phoneticPr fontId="1" type="noConversion"/>
  </si>
  <si>
    <t>WAR_DESC</t>
    <phoneticPr fontId="1" type="noConversion"/>
  </si>
  <si>
    <t>WAR_STATUS</t>
    <phoneticPr fontId="1" type="noConversion"/>
  </si>
  <si>
    <t>WAR_REGISTOR</t>
    <phoneticPr fontId="1" type="noConversion"/>
  </si>
  <si>
    <t>WAR_REGIST_DATE</t>
    <phoneticPr fontId="1" type="noConversion"/>
  </si>
  <si>
    <t>服装号码</t>
    <phoneticPr fontId="1" type="noConversion"/>
  </si>
  <si>
    <t>缴费方式</t>
    <phoneticPr fontId="1" type="noConversion"/>
  </si>
  <si>
    <t>实际缴纳报名费用</t>
    <phoneticPr fontId="1" type="noConversion"/>
  </si>
  <si>
    <t>人员赛事报名信息</t>
    <phoneticPr fontId="1" type="noConversion"/>
  </si>
  <si>
    <t>报名费用缴纳时间</t>
    <phoneticPr fontId="1" type="noConversion"/>
  </si>
  <si>
    <t>是否交报名费</t>
    <phoneticPr fontId="1" type="noConversion"/>
  </si>
  <si>
    <t>装备领用方式</t>
    <phoneticPr fontId="1" type="noConversion"/>
  </si>
  <si>
    <t>装备代领人</t>
    <phoneticPr fontId="1" type="noConversion"/>
  </si>
  <si>
    <t>装备代领人联系方式</t>
    <phoneticPr fontId="1" type="noConversion"/>
  </si>
  <si>
    <t>0:团报统一领取 1:自领 2:他人代领</t>
    <phoneticPr fontId="1" type="noConversion"/>
  </si>
  <si>
    <t>WAR_CLOTH_SIZE</t>
    <phoneticPr fontId="1" type="noConversion"/>
  </si>
  <si>
    <t>WAR_IS_BAOMING_FEE</t>
    <phoneticPr fontId="1" type="noConversion"/>
  </si>
  <si>
    <t>0:现金 1:微信红包/微信转账 2:支付宝 3:银行转账 4:其他方式</t>
    <phoneticPr fontId="1" type="noConversion"/>
  </si>
  <si>
    <t>WC_MACTH_ACTIVITY</t>
    <phoneticPr fontId="1" type="noConversion"/>
  </si>
  <si>
    <t>WC_ADMIN_ACTIVITY</t>
    <phoneticPr fontId="1" type="noConversion"/>
  </si>
  <si>
    <t>WAA_ID</t>
    <phoneticPr fontId="1" type="noConversion"/>
  </si>
  <si>
    <t>WAA_WMA_ID</t>
    <phoneticPr fontId="1" type="noConversion"/>
  </si>
  <si>
    <t>WAA_WMP_ID</t>
    <phoneticPr fontId="1" type="noConversion"/>
  </si>
  <si>
    <t>人员ID</t>
    <phoneticPr fontId="1" type="noConversion"/>
  </si>
  <si>
    <t>WAR_ADMIN_ID</t>
    <phoneticPr fontId="1" type="noConversion"/>
  </si>
  <si>
    <t>OPENID</t>
    <phoneticPr fontId="1" type="noConversion"/>
  </si>
  <si>
    <t>WAR_OPEN_ID</t>
    <phoneticPr fontId="1" type="noConversion"/>
  </si>
  <si>
    <t>WAA_ADMIN_ID</t>
    <phoneticPr fontId="1" type="noConversion"/>
  </si>
  <si>
    <t>WAA_OPEN_ID</t>
    <phoneticPr fontId="1" type="noConversion"/>
  </si>
  <si>
    <t>活动类型</t>
    <phoneticPr fontId="1" type="noConversion"/>
  </si>
  <si>
    <t>活动ID</t>
    <phoneticPr fontId="1" type="noConversion"/>
  </si>
  <si>
    <t>应缴费用</t>
    <phoneticPr fontId="1" type="noConversion"/>
  </si>
  <si>
    <t>实际缴费</t>
    <phoneticPr fontId="1" type="noConversion"/>
  </si>
  <si>
    <t>是否已经缴费</t>
    <phoneticPr fontId="1" type="noConversion"/>
  </si>
  <si>
    <t>缴费备注</t>
    <phoneticPr fontId="1" type="noConversion"/>
  </si>
  <si>
    <t>缴费时间</t>
    <phoneticPr fontId="1" type="noConversion"/>
  </si>
  <si>
    <t>是否退款</t>
    <phoneticPr fontId="1" type="noConversion"/>
  </si>
  <si>
    <t>退款原因</t>
    <phoneticPr fontId="1" type="noConversion"/>
  </si>
  <si>
    <t>退款时间</t>
    <phoneticPr fontId="1" type="noConversion"/>
  </si>
  <si>
    <t>退款金额</t>
    <phoneticPr fontId="1" type="noConversion"/>
  </si>
  <si>
    <t>WAR_BAOMING_FEE_TYPE</t>
    <phoneticPr fontId="1" type="noConversion"/>
  </si>
  <si>
    <t>WAR_ACT_BAOMING_FEE</t>
    <phoneticPr fontId="1" type="noConversion"/>
  </si>
  <si>
    <t>WAR_BAOMING_FEE_TIME</t>
    <phoneticPr fontId="1" type="noConversion"/>
  </si>
  <si>
    <t>WAR_ZHUANGBEI_TYPE</t>
    <phoneticPr fontId="1" type="noConversion"/>
  </si>
  <si>
    <t>WAR_ZHUANGBEI_NAME</t>
    <phoneticPr fontId="1" type="noConversion"/>
  </si>
  <si>
    <t>WAR_ZHUANGBEI_PHONE</t>
    <phoneticPr fontId="1" type="noConversion"/>
  </si>
  <si>
    <t>11,2</t>
    <phoneticPr fontId="1" type="noConversion"/>
  </si>
  <si>
    <t>WAA_WTA_TYPE</t>
    <phoneticPr fontId="1" type="noConversion"/>
  </si>
  <si>
    <t>WAA_WTA_ID</t>
    <phoneticPr fontId="1" type="noConversion"/>
  </si>
  <si>
    <t>WAA_IS_FEE</t>
    <phoneticPr fontId="1" type="noConversion"/>
  </si>
  <si>
    <t>WAA_THEORY_FEE</t>
    <phoneticPr fontId="1" type="noConversion"/>
  </si>
  <si>
    <t>WAA_ACT_FEE</t>
    <phoneticPr fontId="1" type="noConversion"/>
  </si>
  <si>
    <t>WAA_FEE_DATETIME</t>
    <phoneticPr fontId="1" type="noConversion"/>
  </si>
  <si>
    <t>WAA_FEE_DESC</t>
    <phoneticPr fontId="1" type="noConversion"/>
  </si>
  <si>
    <t>WAA_IS_RETURN</t>
    <phoneticPr fontId="1" type="noConversion"/>
  </si>
  <si>
    <t>WAA_RETURN_FEE</t>
    <phoneticPr fontId="1" type="noConversion"/>
  </si>
  <si>
    <t>WAA_RETURN_DESC</t>
    <phoneticPr fontId="1" type="noConversion"/>
  </si>
  <si>
    <t>WAA_RETURN_DATETIME</t>
    <phoneticPr fontId="1" type="noConversion"/>
  </si>
  <si>
    <t>活动标题</t>
    <phoneticPr fontId="1" type="noConversion"/>
  </si>
  <si>
    <t>WTA_TITLE</t>
    <phoneticPr fontId="1" type="noConversion"/>
  </si>
  <si>
    <t>描述该项目的内容</t>
    <phoneticPr fontId="1" type="noConversion"/>
  </si>
  <si>
    <t xml:space="preserve">0:100公里超马 1:50公里越野 2：全程 3：半程 4:10公里 5:5公里 </t>
    <phoneticPr fontId="1" type="noConversion"/>
  </si>
  <si>
    <t>单位：元 最多到分 注意 报名活动时 额定费用 必须从项目中取 然后允许修改</t>
    <phoneticPr fontId="1" type="noConversion"/>
  </si>
  <si>
    <t xml:space="preserve">XXXXL XXXL XXL XL </t>
    <phoneticPr fontId="1" type="noConversion"/>
  </si>
  <si>
    <t>服装式样</t>
    <phoneticPr fontId="1" type="noConversion"/>
  </si>
  <si>
    <t>WAR_TYPE</t>
    <phoneticPr fontId="1" type="noConversion"/>
  </si>
  <si>
    <t>0：男 1：女 2：通用</t>
    <phoneticPr fontId="1" type="noConversion"/>
  </si>
  <si>
    <t>0：未交费 1：已缴费</t>
    <phoneticPr fontId="1" type="noConversion"/>
  </si>
  <si>
    <t>0：未退款 1：已退款</t>
    <phoneticPr fontId="1" type="noConversion"/>
  </si>
  <si>
    <t>人员赛事其他活动信息</t>
    <phoneticPr fontId="1" type="noConversion"/>
  </si>
  <si>
    <t>1000：预报名 2000：报名缴费 3000：报名结束 4000：过期完赛</t>
    <phoneticPr fontId="1" type="noConversion"/>
  </si>
  <si>
    <t>紧急联系人姓名</t>
    <phoneticPr fontId="1" type="noConversion"/>
  </si>
  <si>
    <t>紧急联系人手机号</t>
    <phoneticPr fontId="1" type="noConversion"/>
  </si>
  <si>
    <t>通用紧急联系人姓名</t>
    <phoneticPr fontId="1" type="noConversion"/>
  </si>
  <si>
    <t>通用紧急联系人手机号</t>
    <phoneticPr fontId="1" type="noConversion"/>
  </si>
  <si>
    <t xml:space="preserve"> 0：报名 1：包车 2：住宿 3：聚餐 4：保险 5：其他活动</t>
    <phoneticPr fontId="1" type="noConversion"/>
  </si>
  <si>
    <t>1：包车 2：住宿 3：聚餐 4：保险 5：其他活动</t>
    <phoneticPr fontId="1" type="noConversion"/>
  </si>
  <si>
    <t>WMA_EMERGENCY_CONTRACT</t>
    <phoneticPr fontId="1" type="noConversion"/>
  </si>
  <si>
    <t>WMA_EMERGENCY_PHONE</t>
    <phoneticPr fontId="1" type="noConversion"/>
  </si>
  <si>
    <t>WAR_EMERGENCY_CONTRACT</t>
    <phoneticPr fontId="1" type="noConversion"/>
  </si>
  <si>
    <t>WAR_EMERGENCY_PHONE</t>
    <phoneticPr fontId="1" type="noConversion"/>
  </si>
  <si>
    <t>可以改动 默认是通用</t>
    <phoneticPr fontId="1" type="noConversion"/>
  </si>
  <si>
    <t>团报活动-队伍限定关系</t>
    <phoneticPr fontId="1" type="noConversion"/>
  </si>
  <si>
    <t>WC_MACTH_ACTIVITY_DEPT</t>
    <phoneticPr fontId="1" type="noConversion"/>
  </si>
  <si>
    <t>活动范围</t>
    <phoneticPr fontId="1" type="noConversion"/>
  </si>
  <si>
    <t>WTA_DEPT</t>
    <phoneticPr fontId="1" type="noConversion"/>
  </si>
  <si>
    <t>0：不限定 1：限定</t>
    <phoneticPr fontId="1" type="noConversion"/>
  </si>
  <si>
    <t>活动ID</t>
    <phoneticPr fontId="1" type="noConversion"/>
  </si>
  <si>
    <t>跑团ID</t>
    <phoneticPr fontId="1" type="noConversion"/>
  </si>
  <si>
    <t>DEPT_ID</t>
    <phoneticPr fontId="1" type="noConversion"/>
  </si>
  <si>
    <t>REGISTOR</t>
    <phoneticPr fontId="1" type="noConversion"/>
  </si>
  <si>
    <t>REGIST_DATE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</si>
  <si>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</si>
  <si>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</si>
  <si>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</si>
  <si>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WC-05</t>
    <phoneticPr fontId="1" type="noConversion"/>
  </si>
  <si>
    <t>WC-06</t>
    <phoneticPr fontId="1" type="noConversion"/>
  </si>
  <si>
    <t>WAA_DESC</t>
    <phoneticPr fontId="1" type="noConversion"/>
  </si>
  <si>
    <t>WAA_STATUS</t>
    <phoneticPr fontId="1" type="noConversion"/>
  </si>
  <si>
    <t>WAA_REGISTOR</t>
    <phoneticPr fontId="1" type="noConversion"/>
  </si>
  <si>
    <t>WAA_REGIST_DATE</t>
    <phoneticPr fontId="1" type="noConversion"/>
  </si>
  <si>
    <t>MAD_DESC</t>
    <phoneticPr fontId="1" type="noConversion"/>
  </si>
  <si>
    <t>MAD_STATUS</t>
    <phoneticPr fontId="1" type="noConversion"/>
  </si>
  <si>
    <t>WMA_GAME_PROJECT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</si>
</sst>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right" vertical="center" wrapText="1"/>
    </xf>
    <xf numFmtId="0" fontId="5" fillId="3" borderId="11" xfId="1" quotePrefix="1" applyFont="1" applyFill="1" applyBorder="1" applyAlignment="1">
      <alignment horizontal="center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103" workbookViewId="0">
      <selection activeCell="I134" sqref="I134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51" t="s">
        <v>11</v>
      </c>
      <c r="B1" s="152"/>
      <c r="C1" s="153" t="s">
        <v>206</v>
      </c>
      <c r="D1" s="154"/>
      <c r="E1" s="151" t="s">
        <v>12</v>
      </c>
      <c r="F1" s="152"/>
      <c r="G1" s="48"/>
      <c r="H1" s="48"/>
      <c r="I1" s="48"/>
      <c r="J1" s="48"/>
      <c r="K1" s="149" t="s">
        <v>689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53" t="s">
        <v>517</v>
      </c>
      <c r="D2" s="154"/>
      <c r="E2" s="151" t="s">
        <v>13</v>
      </c>
      <c r="F2" s="152"/>
      <c r="G2" s="48"/>
      <c r="H2" s="48"/>
      <c r="I2" s="48"/>
      <c r="J2" s="48"/>
      <c r="K2" s="150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5" t="s">
        <v>501</v>
      </c>
      <c r="D3" s="156"/>
      <c r="E3" s="156"/>
      <c r="F3" s="156"/>
      <c r="G3" s="156"/>
      <c r="H3" s="156"/>
      <c r="I3" s="156"/>
      <c r="J3" s="156"/>
      <c r="K3" s="157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691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693</v>
      </c>
      <c r="C16" s="100" t="s">
        <v>694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51" t="s">
        <v>11</v>
      </c>
      <c r="B25" s="152"/>
      <c r="C25" s="153" t="s">
        <v>206</v>
      </c>
      <c r="D25" s="154"/>
      <c r="E25" s="151" t="s">
        <v>12</v>
      </c>
      <c r="F25" s="152"/>
      <c r="G25" s="61"/>
      <c r="H25" s="61"/>
      <c r="I25" s="61"/>
      <c r="J25" s="61"/>
      <c r="K25" s="149" t="s">
        <v>272</v>
      </c>
      <c r="L25" s="11" t="str">
        <f>"-- "&amp;C26</f>
        <v>-- 管理员表</v>
      </c>
    </row>
    <row r="26" spans="1:30">
      <c r="A26" s="151" t="s">
        <v>0</v>
      </c>
      <c r="B26" s="152"/>
      <c r="C26" s="153" t="s">
        <v>211</v>
      </c>
      <c r="D26" s="154"/>
      <c r="E26" s="151" t="s">
        <v>13</v>
      </c>
      <c r="F26" s="152"/>
      <c r="G26" s="61"/>
      <c r="H26" s="61"/>
      <c r="I26" s="61"/>
      <c r="J26" s="61"/>
      <c r="K26" s="150"/>
      <c r="L26" s="11" t="str">
        <f>"-- "&amp;C27</f>
        <v xml:space="preserve">-- </v>
      </c>
    </row>
    <row r="27" spans="1:30">
      <c r="A27" s="151" t="s">
        <v>1</v>
      </c>
      <c r="B27" s="152"/>
      <c r="C27" s="155"/>
      <c r="D27" s="156"/>
      <c r="E27" s="156"/>
      <c r="F27" s="156"/>
      <c r="G27" s="156"/>
      <c r="H27" s="156"/>
      <c r="I27" s="156"/>
      <c r="J27" s="156"/>
      <c r="K27" s="157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744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51" t="s">
        <v>11</v>
      </c>
      <c r="B42" s="152"/>
      <c r="C42" s="153" t="s">
        <v>219</v>
      </c>
      <c r="D42" s="154"/>
      <c r="E42" s="151" t="s">
        <v>12</v>
      </c>
      <c r="F42" s="152"/>
      <c r="G42" s="61"/>
      <c r="H42" s="61"/>
      <c r="I42" s="61"/>
      <c r="J42" s="61"/>
      <c r="K42" s="149" t="s">
        <v>570</v>
      </c>
      <c r="L42" s="11" t="str">
        <f>"-- "&amp;C43</f>
        <v>-- 角色表</v>
      </c>
    </row>
    <row r="43" spans="1:12">
      <c r="A43" s="151" t="s">
        <v>0</v>
      </c>
      <c r="B43" s="152"/>
      <c r="C43" s="153" t="s">
        <v>217</v>
      </c>
      <c r="D43" s="154"/>
      <c r="E43" s="151" t="s">
        <v>13</v>
      </c>
      <c r="F43" s="152"/>
      <c r="G43" s="61"/>
      <c r="H43" s="61"/>
      <c r="I43" s="61"/>
      <c r="J43" s="61"/>
      <c r="K43" s="150"/>
      <c r="L43" s="11" t="str">
        <f>"-- "&amp;C44</f>
        <v xml:space="preserve">-- </v>
      </c>
    </row>
    <row r="44" spans="1:12">
      <c r="A44" s="151" t="s">
        <v>1</v>
      </c>
      <c r="B44" s="152"/>
      <c r="C44" s="155"/>
      <c r="D44" s="156"/>
      <c r="E44" s="156"/>
      <c r="F44" s="156"/>
      <c r="G44" s="156"/>
      <c r="H44" s="156"/>
      <c r="I44" s="156"/>
      <c r="J44" s="156"/>
      <c r="K44" s="157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51" t="s">
        <v>11</v>
      </c>
      <c r="B54" s="152"/>
      <c r="C54" s="153" t="s">
        <v>220</v>
      </c>
      <c r="D54" s="154"/>
      <c r="E54" s="151" t="s">
        <v>12</v>
      </c>
      <c r="F54" s="152"/>
      <c r="G54" s="61"/>
      <c r="H54" s="61"/>
      <c r="I54" s="61"/>
      <c r="J54" s="61"/>
      <c r="K54" s="149" t="s">
        <v>263</v>
      </c>
      <c r="L54" s="11" t="str">
        <f>"-- "&amp;C55</f>
        <v>-- 管理员-角色表</v>
      </c>
    </row>
    <row r="55" spans="1:12">
      <c r="A55" s="151" t="s">
        <v>0</v>
      </c>
      <c r="B55" s="152"/>
      <c r="C55" s="153" t="s">
        <v>218</v>
      </c>
      <c r="D55" s="154"/>
      <c r="E55" s="151" t="s">
        <v>13</v>
      </c>
      <c r="F55" s="152"/>
      <c r="G55" s="61"/>
      <c r="H55" s="61"/>
      <c r="I55" s="61"/>
      <c r="J55" s="61"/>
      <c r="K55" s="150"/>
      <c r="L55" s="11" t="str">
        <f>"-- "&amp;C56</f>
        <v xml:space="preserve">-- </v>
      </c>
    </row>
    <row r="56" spans="1:12">
      <c r="A56" s="151" t="s">
        <v>1</v>
      </c>
      <c r="B56" s="152"/>
      <c r="C56" s="155"/>
      <c r="D56" s="156"/>
      <c r="E56" s="156"/>
      <c r="F56" s="156"/>
      <c r="G56" s="156"/>
      <c r="H56" s="156"/>
      <c r="I56" s="156"/>
      <c r="J56" s="156"/>
      <c r="K56" s="157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51" t="s">
        <v>11</v>
      </c>
      <c r="B64" s="152"/>
      <c r="C64" s="153" t="s">
        <v>221</v>
      </c>
      <c r="D64" s="154"/>
      <c r="E64" s="151" t="s">
        <v>12</v>
      </c>
      <c r="F64" s="152"/>
      <c r="G64" s="61"/>
      <c r="H64" s="61"/>
      <c r="I64" s="61"/>
      <c r="J64" s="61"/>
      <c r="K64" s="149" t="s">
        <v>256</v>
      </c>
      <c r="L64" s="11" t="str">
        <f>"-- "&amp;C65</f>
        <v>-- 管理员-菜单表</v>
      </c>
    </row>
    <row r="65" spans="1:12">
      <c r="A65" s="151" t="s">
        <v>0</v>
      </c>
      <c r="B65" s="152"/>
      <c r="C65" s="153" t="s">
        <v>224</v>
      </c>
      <c r="D65" s="154"/>
      <c r="E65" s="151" t="s">
        <v>13</v>
      </c>
      <c r="F65" s="152"/>
      <c r="G65" s="61"/>
      <c r="H65" s="61"/>
      <c r="I65" s="61"/>
      <c r="J65" s="61"/>
      <c r="K65" s="150"/>
      <c r="L65" s="11" t="str">
        <f>"-- "&amp;C66</f>
        <v xml:space="preserve">-- </v>
      </c>
    </row>
    <row r="66" spans="1:12">
      <c r="A66" s="151" t="s">
        <v>1</v>
      </c>
      <c r="B66" s="152"/>
      <c r="C66" s="155"/>
      <c r="D66" s="156"/>
      <c r="E66" s="156"/>
      <c r="F66" s="156"/>
      <c r="G66" s="156"/>
      <c r="H66" s="156"/>
      <c r="I66" s="156"/>
      <c r="J66" s="156"/>
      <c r="K66" s="157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51" t="s">
        <v>11</v>
      </c>
      <c r="B74" s="152"/>
      <c r="C74" s="153" t="s">
        <v>221</v>
      </c>
      <c r="D74" s="154"/>
      <c r="E74" s="151" t="s">
        <v>12</v>
      </c>
      <c r="F74" s="152"/>
      <c r="G74" s="61"/>
      <c r="H74" s="61"/>
      <c r="I74" s="61"/>
      <c r="J74" s="61"/>
      <c r="K74" s="149" t="s">
        <v>265</v>
      </c>
      <c r="L74" s="11" t="str">
        <f>"-- "&amp;C75</f>
        <v>-- 菜单表</v>
      </c>
    </row>
    <row r="75" spans="1:12">
      <c r="A75" s="151" t="s">
        <v>0</v>
      </c>
      <c r="B75" s="152"/>
      <c r="C75" s="153" t="s">
        <v>222</v>
      </c>
      <c r="D75" s="154"/>
      <c r="E75" s="151" t="s">
        <v>13</v>
      </c>
      <c r="F75" s="152"/>
      <c r="G75" s="61"/>
      <c r="H75" s="61"/>
      <c r="I75" s="61"/>
      <c r="J75" s="61"/>
      <c r="K75" s="150"/>
      <c r="L75" s="11" t="str">
        <f>"-- "&amp;C76</f>
        <v xml:space="preserve">-- </v>
      </c>
    </row>
    <row r="76" spans="1:12">
      <c r="A76" s="151" t="s">
        <v>1</v>
      </c>
      <c r="B76" s="152"/>
      <c r="C76" s="155"/>
      <c r="D76" s="156"/>
      <c r="E76" s="156"/>
      <c r="F76" s="156"/>
      <c r="G76" s="156"/>
      <c r="H76" s="156"/>
      <c r="I76" s="156"/>
      <c r="J76" s="156"/>
      <c r="K76" s="157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51" t="s">
        <v>11</v>
      </c>
      <c r="B90" s="152"/>
      <c r="C90" s="153" t="s">
        <v>221</v>
      </c>
      <c r="D90" s="154"/>
      <c r="E90" s="151" t="s">
        <v>12</v>
      </c>
      <c r="F90" s="152"/>
      <c r="G90" s="61"/>
      <c r="H90" s="61"/>
      <c r="I90" s="61"/>
      <c r="J90" s="61"/>
      <c r="K90" s="149" t="s">
        <v>257</v>
      </c>
      <c r="L90" s="11" t="str">
        <f>"-- "&amp;C91</f>
        <v>-- 角色-菜单表</v>
      </c>
    </row>
    <row r="91" spans="1:12">
      <c r="A91" s="151" t="s">
        <v>0</v>
      </c>
      <c r="B91" s="152"/>
      <c r="C91" s="153" t="s">
        <v>223</v>
      </c>
      <c r="D91" s="154"/>
      <c r="E91" s="151" t="s">
        <v>13</v>
      </c>
      <c r="F91" s="152"/>
      <c r="G91" s="61"/>
      <c r="H91" s="61"/>
      <c r="I91" s="61"/>
      <c r="J91" s="61"/>
      <c r="K91" s="150"/>
      <c r="L91" s="11" t="str">
        <f>"-- "&amp;C92</f>
        <v xml:space="preserve">-- </v>
      </c>
    </row>
    <row r="92" spans="1:12">
      <c r="A92" s="151" t="s">
        <v>1</v>
      </c>
      <c r="B92" s="152"/>
      <c r="C92" s="155"/>
      <c r="D92" s="156"/>
      <c r="E92" s="156"/>
      <c r="F92" s="156"/>
      <c r="G92" s="156"/>
      <c r="H92" s="156"/>
      <c r="I92" s="156"/>
      <c r="J92" s="156"/>
      <c r="K92" s="157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51" t="s">
        <v>11</v>
      </c>
      <c r="B1" s="152"/>
      <c r="C1" s="162" t="s">
        <v>22</v>
      </c>
      <c r="D1" s="162"/>
      <c r="E1" s="163" t="s">
        <v>12</v>
      </c>
      <c r="F1" s="163"/>
      <c r="G1" s="22"/>
      <c r="H1" s="22"/>
      <c r="I1" s="22"/>
      <c r="J1" s="164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51" t="s">
        <v>0</v>
      </c>
      <c r="B2" s="152"/>
      <c r="C2" s="161" t="s">
        <v>137</v>
      </c>
      <c r="D2" s="162"/>
      <c r="E2" s="163" t="s">
        <v>13</v>
      </c>
      <c r="F2" s="163"/>
      <c r="G2" s="22"/>
      <c r="H2" s="22"/>
      <c r="I2" s="22"/>
      <c r="J2" s="165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51" t="s">
        <v>1</v>
      </c>
      <c r="B3" s="152"/>
      <c r="C3" s="159" t="s">
        <v>23</v>
      </c>
      <c r="D3" s="160"/>
      <c r="E3" s="160"/>
      <c r="F3" s="160"/>
      <c r="G3" s="160"/>
      <c r="H3" s="160"/>
      <c r="I3" s="160"/>
      <c r="J3" s="160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51" t="s">
        <v>11</v>
      </c>
      <c r="B29" s="158"/>
      <c r="C29" s="161" t="s">
        <v>59</v>
      </c>
      <c r="D29" s="162"/>
      <c r="E29" s="163" t="s">
        <v>12</v>
      </c>
      <c r="F29" s="163"/>
      <c r="G29" s="31"/>
      <c r="H29" s="31"/>
      <c r="I29" s="31"/>
      <c r="J29" s="164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51" t="s">
        <v>0</v>
      </c>
      <c r="B30" s="158"/>
      <c r="C30" s="161" t="s">
        <v>138</v>
      </c>
      <c r="D30" s="162"/>
      <c r="E30" s="163" t="s">
        <v>13</v>
      </c>
      <c r="F30" s="163"/>
      <c r="G30" s="31"/>
      <c r="H30" s="31"/>
      <c r="I30" s="31"/>
      <c r="J30" s="165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51" t="s">
        <v>1</v>
      </c>
      <c r="B31" s="158"/>
      <c r="C31" s="159" t="s">
        <v>40</v>
      </c>
      <c r="D31" s="160"/>
      <c r="E31" s="160"/>
      <c r="F31" s="160"/>
      <c r="G31" s="160"/>
      <c r="H31" s="160"/>
      <c r="I31" s="160"/>
      <c r="J31" s="160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51" t="s">
        <v>11</v>
      </c>
      <c r="B52" s="158"/>
      <c r="C52" s="161" t="s">
        <v>77</v>
      </c>
      <c r="D52" s="162"/>
      <c r="E52" s="163" t="s">
        <v>12</v>
      </c>
      <c r="F52" s="163"/>
      <c r="G52" s="31"/>
      <c r="H52" s="31"/>
      <c r="I52" s="31"/>
      <c r="J52" s="164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51" t="s">
        <v>0</v>
      </c>
      <c r="B53" s="158"/>
      <c r="C53" s="161" t="s">
        <v>69</v>
      </c>
      <c r="D53" s="162"/>
      <c r="E53" s="163" t="s">
        <v>13</v>
      </c>
      <c r="F53" s="163"/>
      <c r="G53" s="31"/>
      <c r="H53" s="31"/>
      <c r="I53" s="31"/>
      <c r="J53" s="165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51" t="s">
        <v>1</v>
      </c>
      <c r="B54" s="158"/>
      <c r="C54" s="159" t="s">
        <v>78</v>
      </c>
      <c r="D54" s="160"/>
      <c r="E54" s="160"/>
      <c r="F54" s="160"/>
      <c r="G54" s="160"/>
      <c r="H54" s="160"/>
      <c r="I54" s="160"/>
      <c r="J54" s="160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51" t="s">
        <v>11</v>
      </c>
      <c r="B74" s="158"/>
      <c r="C74" s="161" t="s">
        <v>99</v>
      </c>
      <c r="D74" s="162"/>
      <c r="E74" s="163" t="s">
        <v>12</v>
      </c>
      <c r="F74" s="163"/>
      <c r="G74" s="31"/>
      <c r="H74" s="31"/>
      <c r="I74" s="31"/>
      <c r="J74" s="164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51" t="s">
        <v>0</v>
      </c>
      <c r="B75" s="158"/>
      <c r="C75" s="161" t="s">
        <v>100</v>
      </c>
      <c r="D75" s="162"/>
      <c r="E75" s="163" t="s">
        <v>13</v>
      </c>
      <c r="F75" s="163"/>
      <c r="G75" s="31"/>
      <c r="H75" s="31"/>
      <c r="I75" s="31"/>
      <c r="J75" s="165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51" t="s">
        <v>1</v>
      </c>
      <c r="B76" s="158"/>
      <c r="C76" s="159" t="s">
        <v>145</v>
      </c>
      <c r="D76" s="160"/>
      <c r="E76" s="160"/>
      <c r="F76" s="160"/>
      <c r="G76" s="160"/>
      <c r="H76" s="160"/>
      <c r="I76" s="160"/>
      <c r="J76" s="160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51" t="s">
        <v>11</v>
      </c>
      <c r="B89" s="152"/>
      <c r="C89" s="161" t="s">
        <v>106</v>
      </c>
      <c r="D89" s="162"/>
      <c r="E89" s="163" t="s">
        <v>12</v>
      </c>
      <c r="F89" s="163"/>
      <c r="G89" s="31"/>
      <c r="H89" s="31"/>
      <c r="I89" s="31"/>
      <c r="J89" s="164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51" t="s">
        <v>0</v>
      </c>
      <c r="B90" s="152"/>
      <c r="C90" s="161" t="s">
        <v>164</v>
      </c>
      <c r="D90" s="162"/>
      <c r="E90" s="163" t="s">
        <v>13</v>
      </c>
      <c r="F90" s="163"/>
      <c r="G90" s="31"/>
      <c r="H90" s="31"/>
      <c r="I90" s="31"/>
      <c r="J90" s="165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51" t="s">
        <v>1</v>
      </c>
      <c r="B91" s="152"/>
      <c r="C91" s="159"/>
      <c r="D91" s="160"/>
      <c r="E91" s="160"/>
      <c r="F91" s="160"/>
      <c r="G91" s="160"/>
      <c r="H91" s="160"/>
      <c r="I91" s="160"/>
      <c r="J91" s="160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51" t="s">
        <v>11</v>
      </c>
      <c r="B111" s="152"/>
      <c r="C111" s="161" t="s">
        <v>107</v>
      </c>
      <c r="D111" s="162"/>
      <c r="E111" s="163" t="s">
        <v>12</v>
      </c>
      <c r="F111" s="163"/>
      <c r="G111" s="22"/>
      <c r="H111" s="22"/>
      <c r="I111" s="17"/>
      <c r="J111" s="164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51" t="s">
        <v>0</v>
      </c>
      <c r="B112" s="152"/>
      <c r="C112" s="161" t="s">
        <v>108</v>
      </c>
      <c r="D112" s="162"/>
      <c r="E112" s="163" t="s">
        <v>13</v>
      </c>
      <c r="F112" s="163"/>
      <c r="G112" s="22"/>
      <c r="H112" s="22"/>
      <c r="I112" s="17"/>
      <c r="J112" s="165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51" t="s">
        <v>1</v>
      </c>
      <c r="B113" s="152"/>
      <c r="C113" s="159"/>
      <c r="D113" s="160"/>
      <c r="E113" s="160"/>
      <c r="F113" s="160"/>
      <c r="G113" s="160"/>
      <c r="H113" s="160"/>
      <c r="I113" s="160"/>
      <c r="J113" s="160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I30" sqref="I30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51" t="s">
        <v>11</v>
      </c>
      <c r="B1" s="152"/>
      <c r="C1" s="153" t="s">
        <v>386</v>
      </c>
      <c r="D1" s="154"/>
      <c r="E1" s="151" t="s">
        <v>12</v>
      </c>
      <c r="F1" s="152"/>
      <c r="G1" s="94"/>
      <c r="H1" s="94"/>
      <c r="I1" s="94"/>
      <c r="J1" s="94"/>
      <c r="K1" s="149" t="s">
        <v>686</v>
      </c>
      <c r="L1" s="11" t="str">
        <f>"-- "&amp;C2</f>
        <v>-- 会员表</v>
      </c>
    </row>
    <row r="2" spans="1:12">
      <c r="A2" s="151" t="s">
        <v>0</v>
      </c>
      <c r="B2" s="152"/>
      <c r="C2" s="166" t="s">
        <v>504</v>
      </c>
      <c r="D2" s="154"/>
      <c r="E2" s="151" t="s">
        <v>13</v>
      </c>
      <c r="F2" s="152"/>
      <c r="G2" s="94"/>
      <c r="H2" s="94"/>
      <c r="I2" s="94"/>
      <c r="J2" s="94"/>
      <c r="K2" s="150"/>
      <c r="L2" s="11" t="str">
        <f>"-- "&amp;C3</f>
        <v xml:space="preserve">-- </v>
      </c>
    </row>
    <row r="3" spans="1:12">
      <c r="A3" s="151" t="s">
        <v>1</v>
      </c>
      <c r="B3" s="152"/>
      <c r="C3" s="155"/>
      <c r="D3" s="156"/>
      <c r="E3" s="156"/>
      <c r="F3" s="156"/>
      <c r="G3" s="156"/>
      <c r="H3" s="156"/>
      <c r="I3" s="156"/>
      <c r="J3" s="156"/>
      <c r="K3" s="157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687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606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607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608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609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610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688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611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612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613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178" zoomScaleNormal="115" workbookViewId="0">
      <selection activeCell="K207" sqref="K207:K208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51" t="s">
        <v>291</v>
      </c>
      <c r="B1" s="152"/>
      <c r="C1" s="153" t="s">
        <v>709</v>
      </c>
      <c r="D1" s="154"/>
      <c r="E1" s="151" t="s">
        <v>293</v>
      </c>
      <c r="F1" s="152"/>
      <c r="G1" s="75"/>
      <c r="H1" s="75"/>
      <c r="I1" s="75"/>
      <c r="J1" s="75"/>
      <c r="K1" s="149" t="s">
        <v>726</v>
      </c>
      <c r="L1" s="11" t="str">
        <f>"-- "&amp;C2</f>
        <v>-- 微信账号-站点关系表</v>
      </c>
    </row>
    <row r="2" spans="1:12">
      <c r="A2" s="151" t="s">
        <v>294</v>
      </c>
      <c r="B2" s="152"/>
      <c r="C2" s="166" t="s">
        <v>459</v>
      </c>
      <c r="D2" s="154"/>
      <c r="E2" s="151" t="s">
        <v>296</v>
      </c>
      <c r="F2" s="152"/>
      <c r="G2" s="75"/>
      <c r="H2" s="75"/>
      <c r="I2" s="75"/>
      <c r="J2" s="75"/>
      <c r="K2" s="150"/>
      <c r="L2" s="11" t="str">
        <f>"-- "&amp;C3</f>
        <v xml:space="preserve">-- </v>
      </c>
    </row>
    <row r="3" spans="1:12">
      <c r="A3" s="151" t="s">
        <v>297</v>
      </c>
      <c r="B3" s="152"/>
      <c r="C3" s="155"/>
      <c r="D3" s="156"/>
      <c r="E3" s="156"/>
      <c r="F3" s="156"/>
      <c r="G3" s="156"/>
      <c r="H3" s="156"/>
      <c r="I3" s="156"/>
      <c r="J3" s="156"/>
      <c r="K3" s="157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727</v>
      </c>
      <c r="C7" s="82" t="s">
        <v>710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728</v>
      </c>
      <c r="C8" s="82" t="s">
        <v>711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729</v>
      </c>
      <c r="C9" s="85" t="s">
        <v>786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730</v>
      </c>
      <c r="C10" s="82" t="s">
        <v>712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731</v>
      </c>
      <c r="C11" s="82" t="s">
        <v>713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732</v>
      </c>
      <c r="C12" s="82" t="s">
        <v>714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733</v>
      </c>
      <c r="C13" s="82" t="s">
        <v>715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734</v>
      </c>
      <c r="C14" s="82" t="s">
        <v>716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788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735</v>
      </c>
      <c r="C15" s="82" t="s">
        <v>717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736</v>
      </c>
      <c r="C16" s="82" t="s">
        <v>718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737</v>
      </c>
      <c r="C17" s="82" t="s">
        <v>719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720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738</v>
      </c>
      <c r="C19" s="67" t="s">
        <v>721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739</v>
      </c>
      <c r="C20" s="67" t="s">
        <v>792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740</v>
      </c>
      <c r="C21" s="82" t="s">
        <v>722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741</v>
      </c>
      <c r="C22" s="82" t="s">
        <v>723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742</v>
      </c>
      <c r="C23" s="82" t="s">
        <v>724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743</v>
      </c>
      <c r="C24" s="82" t="s">
        <v>725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51" t="s">
        <v>291</v>
      </c>
      <c r="B26" s="152"/>
      <c r="C26" s="153" t="s">
        <v>429</v>
      </c>
      <c r="D26" s="154"/>
      <c r="E26" s="151" t="s">
        <v>293</v>
      </c>
      <c r="F26" s="152"/>
      <c r="G26" s="75"/>
      <c r="H26" s="75"/>
      <c r="I26" s="75"/>
      <c r="J26" s="75"/>
      <c r="K26" s="149" t="s">
        <v>784</v>
      </c>
      <c r="L26" s="11" t="str">
        <f>"-- "&amp;C27</f>
        <v>-- 微信回复消息表</v>
      </c>
    </row>
    <row r="27" spans="1:12">
      <c r="A27" s="151" t="s">
        <v>294</v>
      </c>
      <c r="B27" s="152"/>
      <c r="C27" s="166" t="s">
        <v>430</v>
      </c>
      <c r="D27" s="154"/>
      <c r="E27" s="151" t="s">
        <v>296</v>
      </c>
      <c r="F27" s="152"/>
      <c r="G27" s="75"/>
      <c r="H27" s="75"/>
      <c r="I27" s="75"/>
      <c r="J27" s="75"/>
      <c r="K27" s="150"/>
      <c r="L27" s="11" t="str">
        <f>"-- "&amp;C28</f>
        <v xml:space="preserve">-- </v>
      </c>
    </row>
    <row r="28" spans="1:12">
      <c r="A28" s="151" t="s">
        <v>297</v>
      </c>
      <c r="B28" s="152"/>
      <c r="C28" s="155"/>
      <c r="D28" s="156"/>
      <c r="E28" s="156"/>
      <c r="F28" s="156"/>
      <c r="G28" s="156"/>
      <c r="H28" s="156"/>
      <c r="I28" s="156"/>
      <c r="J28" s="156"/>
      <c r="K28" s="157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708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707</v>
      </c>
      <c r="C33" s="67" t="s">
        <v>796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707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793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787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789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783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51" t="s">
        <v>291</v>
      </c>
      <c r="B45" s="152"/>
      <c r="C45" s="153" t="s">
        <v>429</v>
      </c>
      <c r="D45" s="154"/>
      <c r="E45" s="151" t="s">
        <v>293</v>
      </c>
      <c r="F45" s="152"/>
      <c r="G45" s="75"/>
      <c r="H45" s="75"/>
      <c r="I45" s="75"/>
      <c r="J45" s="75"/>
      <c r="K45" s="149" t="s">
        <v>785</v>
      </c>
      <c r="L45" s="11" t="str">
        <f>"-- "&amp;C46</f>
        <v>-- 微信关键字-回复消息表</v>
      </c>
    </row>
    <row r="46" spans="1:12">
      <c r="A46" s="151" t="s">
        <v>294</v>
      </c>
      <c r="B46" s="152"/>
      <c r="C46" s="166" t="s">
        <v>444</v>
      </c>
      <c r="D46" s="154"/>
      <c r="E46" s="151" t="s">
        <v>296</v>
      </c>
      <c r="F46" s="152"/>
      <c r="G46" s="75"/>
      <c r="H46" s="75"/>
      <c r="I46" s="75"/>
      <c r="J46" s="75"/>
      <c r="K46" s="150"/>
      <c r="L46" s="11" t="str">
        <f>"-- "&amp;C47</f>
        <v xml:space="preserve">-- </v>
      </c>
    </row>
    <row r="47" spans="1:12">
      <c r="A47" s="151" t="s">
        <v>297</v>
      </c>
      <c r="B47" s="152"/>
      <c r="C47" s="155"/>
      <c r="D47" s="156"/>
      <c r="E47" s="156"/>
      <c r="F47" s="156"/>
      <c r="G47" s="156"/>
      <c r="H47" s="156"/>
      <c r="I47" s="156"/>
      <c r="J47" s="156"/>
      <c r="K47" s="157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797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794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795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602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51" t="s">
        <v>291</v>
      </c>
      <c r="B63" s="152"/>
      <c r="C63" s="153" t="s">
        <v>332</v>
      </c>
      <c r="D63" s="154"/>
      <c r="E63" s="151" t="s">
        <v>293</v>
      </c>
      <c r="F63" s="152"/>
      <c r="G63" s="75"/>
      <c r="H63" s="75"/>
      <c r="I63" s="75"/>
      <c r="J63" s="75"/>
      <c r="K63" s="149" t="s">
        <v>790</v>
      </c>
      <c r="L63" s="11" t="str">
        <f>"-- "&amp;C64</f>
        <v>-- 微信平台关注用户本地表</v>
      </c>
    </row>
    <row r="64" spans="1:12">
      <c r="A64" s="151" t="s">
        <v>294</v>
      </c>
      <c r="B64" s="152"/>
      <c r="C64" s="166" t="s">
        <v>333</v>
      </c>
      <c r="D64" s="154"/>
      <c r="E64" s="151" t="s">
        <v>296</v>
      </c>
      <c r="F64" s="152"/>
      <c r="G64" s="75"/>
      <c r="H64" s="75"/>
      <c r="I64" s="75"/>
      <c r="J64" s="75"/>
      <c r="K64" s="150"/>
      <c r="L64" s="11" t="str">
        <f>"-- "&amp;C65</f>
        <v xml:space="preserve">-- </v>
      </c>
    </row>
    <row r="65" spans="1:12">
      <c r="A65" s="151" t="s">
        <v>297</v>
      </c>
      <c r="B65" s="152"/>
      <c r="C65" s="155"/>
      <c r="D65" s="156"/>
      <c r="E65" s="156"/>
      <c r="F65" s="156"/>
      <c r="G65" s="156"/>
      <c r="H65" s="156"/>
      <c r="I65" s="156"/>
      <c r="J65" s="156"/>
      <c r="K65" s="157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51" t="s">
        <v>291</v>
      </c>
      <c r="B86" s="152"/>
      <c r="C86" s="153" t="s">
        <v>292</v>
      </c>
      <c r="D86" s="154"/>
      <c r="E86" s="151" t="s">
        <v>293</v>
      </c>
      <c r="F86" s="152"/>
      <c r="G86" s="75"/>
      <c r="H86" s="75"/>
      <c r="I86" s="75"/>
      <c r="J86" s="75"/>
      <c r="K86" s="149" t="s">
        <v>791</v>
      </c>
      <c r="L86" s="11" t="str">
        <f>"-- "&amp;C87</f>
        <v>-- 获取AccessToken记录表</v>
      </c>
    </row>
    <row r="87" spans="1:12">
      <c r="A87" s="151" t="s">
        <v>294</v>
      </c>
      <c r="B87" s="152"/>
      <c r="C87" s="166" t="s">
        <v>295</v>
      </c>
      <c r="D87" s="154"/>
      <c r="E87" s="151" t="s">
        <v>296</v>
      </c>
      <c r="F87" s="152"/>
      <c r="G87" s="75"/>
      <c r="H87" s="75"/>
      <c r="I87" s="75"/>
      <c r="J87" s="75"/>
      <c r="K87" s="150"/>
      <c r="L87" s="11" t="str">
        <f>"-- "&amp;C88</f>
        <v xml:space="preserve">-- </v>
      </c>
    </row>
    <row r="88" spans="1:12">
      <c r="A88" s="151" t="s">
        <v>297</v>
      </c>
      <c r="B88" s="152"/>
      <c r="C88" s="155"/>
      <c r="D88" s="156"/>
      <c r="E88" s="156"/>
      <c r="F88" s="156"/>
      <c r="G88" s="156"/>
      <c r="H88" s="156"/>
      <c r="I88" s="156"/>
      <c r="J88" s="156"/>
      <c r="K88" s="157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51" t="s">
        <v>291</v>
      </c>
      <c r="B101" s="152"/>
      <c r="C101" s="153" t="s">
        <v>323</v>
      </c>
      <c r="D101" s="154"/>
      <c r="E101" s="151" t="s">
        <v>293</v>
      </c>
      <c r="F101" s="152"/>
      <c r="G101" s="75"/>
      <c r="H101" s="75"/>
      <c r="I101" s="75"/>
      <c r="J101" s="75"/>
      <c r="K101" s="149" t="s">
        <v>324</v>
      </c>
      <c r="L101" s="11" t="str">
        <f>"-- "&amp;C102</f>
        <v>-- 错误代码返回表</v>
      </c>
    </row>
    <row r="102" spans="1:12">
      <c r="A102" s="151" t="s">
        <v>294</v>
      </c>
      <c r="B102" s="152"/>
      <c r="C102" s="166" t="s">
        <v>325</v>
      </c>
      <c r="D102" s="154"/>
      <c r="E102" s="151" t="s">
        <v>296</v>
      </c>
      <c r="F102" s="152"/>
      <c r="G102" s="75"/>
      <c r="H102" s="75"/>
      <c r="I102" s="75"/>
      <c r="J102" s="75"/>
      <c r="K102" s="150"/>
      <c r="L102" s="11" t="str">
        <f>"-- "&amp;C103</f>
        <v xml:space="preserve">-- </v>
      </c>
    </row>
    <row r="103" spans="1:12">
      <c r="A103" s="151" t="s">
        <v>297</v>
      </c>
      <c r="B103" s="152"/>
      <c r="C103" s="155"/>
      <c r="D103" s="156"/>
      <c r="E103" s="156"/>
      <c r="F103" s="156"/>
      <c r="G103" s="156"/>
      <c r="H103" s="156"/>
      <c r="I103" s="156"/>
      <c r="J103" s="156"/>
      <c r="K103" s="157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51" t="s">
        <v>291</v>
      </c>
      <c r="B113" s="152"/>
      <c r="C113" s="153" t="s">
        <v>332</v>
      </c>
      <c r="D113" s="154"/>
      <c r="E113" s="151" t="s">
        <v>293</v>
      </c>
      <c r="F113" s="152"/>
      <c r="G113" s="75"/>
      <c r="H113" s="75"/>
      <c r="I113" s="75"/>
      <c r="J113" s="75"/>
      <c r="K113" s="149" t="s">
        <v>578</v>
      </c>
      <c r="L113" s="11" t="str">
        <f>"-- "&amp;C114</f>
        <v>-- 微信自定义菜单表</v>
      </c>
    </row>
    <row r="114" spans="1:12">
      <c r="A114" s="151" t="s">
        <v>294</v>
      </c>
      <c r="B114" s="152"/>
      <c r="C114" s="166" t="s">
        <v>359</v>
      </c>
      <c r="D114" s="154"/>
      <c r="E114" s="151" t="s">
        <v>296</v>
      </c>
      <c r="F114" s="152"/>
      <c r="G114" s="75"/>
      <c r="H114" s="75"/>
      <c r="I114" s="75"/>
      <c r="J114" s="75"/>
      <c r="K114" s="150"/>
      <c r="L114" s="11" t="str">
        <f>"-- "&amp;C115</f>
        <v xml:space="preserve">-- </v>
      </c>
    </row>
    <row r="115" spans="1:12">
      <c r="A115" s="151" t="s">
        <v>297</v>
      </c>
      <c r="B115" s="152"/>
      <c r="C115" s="155"/>
      <c r="D115" s="156"/>
      <c r="E115" s="156"/>
      <c r="F115" s="156"/>
      <c r="G115" s="156"/>
      <c r="H115" s="156"/>
      <c r="I115" s="156"/>
      <c r="J115" s="156"/>
      <c r="K115" s="157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51" t="s">
        <v>291</v>
      </c>
      <c r="B128" s="152"/>
      <c r="C128" s="153" t="s">
        <v>366</v>
      </c>
      <c r="D128" s="154"/>
      <c r="E128" s="151" t="s">
        <v>293</v>
      </c>
      <c r="F128" s="152"/>
      <c r="G128" s="75"/>
      <c r="H128" s="75"/>
      <c r="I128" s="75"/>
      <c r="J128" s="75"/>
      <c r="K128" s="149" t="s">
        <v>584</v>
      </c>
      <c r="L128" s="11" t="str">
        <f>"-- "&amp;C129</f>
        <v>-- 微信按钮</v>
      </c>
    </row>
    <row r="129" spans="1:12">
      <c r="A129" s="151" t="s">
        <v>294</v>
      </c>
      <c r="B129" s="152"/>
      <c r="C129" s="166" t="s">
        <v>367</v>
      </c>
      <c r="D129" s="154"/>
      <c r="E129" s="151" t="s">
        <v>296</v>
      </c>
      <c r="F129" s="152"/>
      <c r="G129" s="75"/>
      <c r="H129" s="75"/>
      <c r="I129" s="75"/>
      <c r="J129" s="75"/>
      <c r="K129" s="150"/>
      <c r="L129" s="11" t="str">
        <f>"-- "&amp;C130</f>
        <v xml:space="preserve">-- </v>
      </c>
    </row>
    <row r="130" spans="1:12">
      <c r="A130" s="151" t="s">
        <v>297</v>
      </c>
      <c r="B130" s="152"/>
      <c r="C130" s="155"/>
      <c r="D130" s="156"/>
      <c r="E130" s="156"/>
      <c r="F130" s="156"/>
      <c r="G130" s="156"/>
      <c r="H130" s="156"/>
      <c r="I130" s="156"/>
      <c r="J130" s="156"/>
      <c r="K130" s="157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51" t="s">
        <v>291</v>
      </c>
      <c r="B145" s="152"/>
      <c r="C145" s="153" t="s">
        <v>366</v>
      </c>
      <c r="D145" s="154"/>
      <c r="E145" s="151" t="s">
        <v>293</v>
      </c>
      <c r="F145" s="152"/>
      <c r="G145" s="75"/>
      <c r="H145" s="75"/>
      <c r="I145" s="75"/>
      <c r="J145" s="75"/>
      <c r="K145" s="149" t="s">
        <v>587</v>
      </c>
      <c r="L145" s="11" t="str">
        <f>"-- "&amp;C146</f>
        <v>-- 微信按钮-菜单关系</v>
      </c>
    </row>
    <row r="146" spans="1:12">
      <c r="A146" s="151" t="s">
        <v>294</v>
      </c>
      <c r="B146" s="152"/>
      <c r="C146" s="166" t="s">
        <v>381</v>
      </c>
      <c r="D146" s="154"/>
      <c r="E146" s="151" t="s">
        <v>296</v>
      </c>
      <c r="F146" s="152"/>
      <c r="G146" s="75"/>
      <c r="H146" s="75"/>
      <c r="I146" s="75"/>
      <c r="J146" s="75"/>
      <c r="K146" s="150"/>
      <c r="L146" s="11" t="str">
        <f>"-- "&amp;C147</f>
        <v xml:space="preserve">-- </v>
      </c>
    </row>
    <row r="147" spans="1:12">
      <c r="A147" s="151" t="s">
        <v>297</v>
      </c>
      <c r="B147" s="152"/>
      <c r="C147" s="155"/>
      <c r="D147" s="156"/>
      <c r="E147" s="156"/>
      <c r="F147" s="156"/>
      <c r="G147" s="156"/>
      <c r="H147" s="156"/>
      <c r="I147" s="156"/>
      <c r="J147" s="156"/>
      <c r="K147" s="157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51" t="s">
        <v>291</v>
      </c>
      <c r="B157" s="152"/>
      <c r="C157" s="153" t="s">
        <v>386</v>
      </c>
      <c r="D157" s="154"/>
      <c r="E157" s="151" t="s">
        <v>293</v>
      </c>
      <c r="F157" s="152"/>
      <c r="G157" s="75"/>
      <c r="H157" s="75"/>
      <c r="I157" s="75"/>
      <c r="J157" s="75"/>
      <c r="K157" s="149" t="s">
        <v>590</v>
      </c>
      <c r="L157" s="11" t="str">
        <f>"-- "&amp;C158</f>
        <v>-- 微信-客户的客户关系表</v>
      </c>
    </row>
    <row r="158" spans="1:12">
      <c r="A158" s="151" t="s">
        <v>294</v>
      </c>
      <c r="B158" s="152"/>
      <c r="C158" s="166" t="s">
        <v>402</v>
      </c>
      <c r="D158" s="154"/>
      <c r="E158" s="151" t="s">
        <v>296</v>
      </c>
      <c r="F158" s="152"/>
      <c r="G158" s="75"/>
      <c r="H158" s="75"/>
      <c r="I158" s="75"/>
      <c r="J158" s="75"/>
      <c r="K158" s="150"/>
      <c r="L158" s="11" t="str">
        <f>"-- "&amp;C159</f>
        <v xml:space="preserve">-- </v>
      </c>
    </row>
    <row r="159" spans="1:12">
      <c r="A159" s="151" t="s">
        <v>297</v>
      </c>
      <c r="B159" s="152"/>
      <c r="C159" s="155"/>
      <c r="D159" s="156"/>
      <c r="E159" s="156"/>
      <c r="F159" s="156"/>
      <c r="G159" s="156"/>
      <c r="H159" s="156"/>
      <c r="I159" s="156"/>
      <c r="J159" s="156"/>
      <c r="K159" s="157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51" t="s">
        <v>291</v>
      </c>
      <c r="B177" s="152"/>
      <c r="C177" s="153" t="s">
        <v>386</v>
      </c>
      <c r="D177" s="154"/>
      <c r="E177" s="151" t="s">
        <v>293</v>
      </c>
      <c r="F177" s="152"/>
      <c r="G177" s="75"/>
      <c r="H177" s="75"/>
      <c r="I177" s="75"/>
      <c r="J177" s="75"/>
      <c r="K177" s="149" t="s">
        <v>415</v>
      </c>
      <c r="L177" s="11" t="str">
        <f>"-- "&amp;C178</f>
        <v>-- 微信-订单表</v>
      </c>
    </row>
    <row r="178" spans="1:12">
      <c r="A178" s="151" t="s">
        <v>294</v>
      </c>
      <c r="B178" s="152"/>
      <c r="C178" s="166" t="s">
        <v>416</v>
      </c>
      <c r="D178" s="154"/>
      <c r="E178" s="151" t="s">
        <v>296</v>
      </c>
      <c r="F178" s="152"/>
      <c r="G178" s="75"/>
      <c r="H178" s="75"/>
      <c r="I178" s="75"/>
      <c r="J178" s="75"/>
      <c r="K178" s="150"/>
      <c r="L178" s="11" t="str">
        <f>"-- "&amp;C179</f>
        <v xml:space="preserve">-- </v>
      </c>
    </row>
    <row r="179" spans="1:12">
      <c r="A179" s="151" t="s">
        <v>297</v>
      </c>
      <c r="B179" s="152"/>
      <c r="C179" s="155"/>
      <c r="D179" s="156"/>
      <c r="E179" s="156"/>
      <c r="F179" s="156"/>
      <c r="G179" s="156"/>
      <c r="H179" s="156"/>
      <c r="I179" s="156"/>
      <c r="J179" s="156"/>
      <c r="K179" s="157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51" t="s">
        <v>291</v>
      </c>
      <c r="B192" s="152"/>
      <c r="C192" s="153" t="s">
        <v>292</v>
      </c>
      <c r="D192" s="154"/>
      <c r="E192" s="151" t="s">
        <v>293</v>
      </c>
      <c r="F192" s="152"/>
      <c r="G192" s="75"/>
      <c r="H192" s="75"/>
      <c r="I192" s="75"/>
      <c r="J192" s="75"/>
      <c r="K192" s="149" t="s">
        <v>604</v>
      </c>
      <c r="L192" s="11" t="str">
        <f>"-- "&amp;C193</f>
        <v>-- 获取JSAPITicket记录表</v>
      </c>
    </row>
    <row r="193" spans="1:12">
      <c r="A193" s="151" t="s">
        <v>294</v>
      </c>
      <c r="B193" s="152"/>
      <c r="C193" s="166" t="s">
        <v>603</v>
      </c>
      <c r="D193" s="154"/>
      <c r="E193" s="151" t="s">
        <v>296</v>
      </c>
      <c r="F193" s="152"/>
      <c r="G193" s="75"/>
      <c r="H193" s="75"/>
      <c r="I193" s="75"/>
      <c r="J193" s="75"/>
      <c r="K193" s="150"/>
      <c r="L193" s="11" t="str">
        <f>"-- "&amp;C194</f>
        <v xml:space="preserve">-- </v>
      </c>
    </row>
    <row r="194" spans="1:12">
      <c r="A194" s="151" t="s">
        <v>297</v>
      </c>
      <c r="B194" s="152"/>
      <c r="C194" s="155"/>
      <c r="D194" s="156"/>
      <c r="E194" s="156"/>
      <c r="F194" s="156"/>
      <c r="G194" s="156"/>
      <c r="H194" s="156"/>
      <c r="I194" s="156"/>
      <c r="J194" s="156"/>
      <c r="K194" s="157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51" t="s">
        <v>461</v>
      </c>
      <c r="B207" s="152"/>
      <c r="C207" s="167" t="s">
        <v>462</v>
      </c>
      <c r="D207" s="167"/>
      <c r="E207" s="168" t="s">
        <v>463</v>
      </c>
      <c r="F207" s="168"/>
      <c r="G207" s="75"/>
      <c r="H207" s="75"/>
      <c r="I207" s="75"/>
      <c r="J207" s="75"/>
      <c r="K207" s="169" t="s">
        <v>605</v>
      </c>
      <c r="L207" s="11" t="str">
        <f>"-- "&amp;C208</f>
        <v>-- 其他登录方式</v>
      </c>
    </row>
    <row r="208" spans="1:12">
      <c r="A208" s="151" t="s">
        <v>464</v>
      </c>
      <c r="B208" s="152"/>
      <c r="C208" s="167" t="s">
        <v>465</v>
      </c>
      <c r="D208" s="167"/>
      <c r="E208" s="168" t="s">
        <v>466</v>
      </c>
      <c r="F208" s="168"/>
      <c r="G208" s="75"/>
      <c r="H208" s="75"/>
      <c r="I208" s="75"/>
      <c r="J208" s="75"/>
      <c r="K208" s="169"/>
      <c r="L208" s="11" t="str">
        <f>"-- "&amp;C209</f>
        <v>-- 用于记录业务员信息</v>
      </c>
    </row>
    <row r="209" spans="1:12">
      <c r="A209" s="151" t="s">
        <v>467</v>
      </c>
      <c r="B209" s="152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49" workbookViewId="0">
      <selection activeCell="F88" sqref="F88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51" t="s">
        <v>11</v>
      </c>
      <c r="B1" s="152"/>
      <c r="C1" s="153" t="s">
        <v>206</v>
      </c>
      <c r="D1" s="154"/>
      <c r="E1" s="151" t="s">
        <v>12</v>
      </c>
      <c r="F1" s="152"/>
      <c r="G1" s="99"/>
      <c r="H1" s="99"/>
      <c r="I1" s="99"/>
      <c r="J1" s="99"/>
      <c r="K1" s="149" t="s">
        <v>614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51" t="s">
        <v>0</v>
      </c>
      <c r="B2" s="152"/>
      <c r="C2" s="153" t="s">
        <v>525</v>
      </c>
      <c r="D2" s="154"/>
      <c r="E2" s="151" t="s">
        <v>13</v>
      </c>
      <c r="F2" s="152"/>
      <c r="G2" s="99"/>
      <c r="H2" s="99"/>
      <c r="I2" s="99"/>
      <c r="J2" s="99"/>
      <c r="K2" s="150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51" t="s">
        <v>1</v>
      </c>
      <c r="B3" s="152"/>
      <c r="C3" s="155"/>
      <c r="D3" s="156"/>
      <c r="E3" s="156"/>
      <c r="F3" s="156"/>
      <c r="G3" s="156"/>
      <c r="H3" s="156"/>
      <c r="I3" s="156"/>
      <c r="J3" s="156"/>
      <c r="K3" s="157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646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616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617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618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619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51" t="s">
        <v>11</v>
      </c>
      <c r="B15" s="152"/>
      <c r="C15" s="153" t="s">
        <v>206</v>
      </c>
      <c r="D15" s="154"/>
      <c r="E15" s="151" t="s">
        <v>12</v>
      </c>
      <c r="F15" s="152"/>
      <c r="G15" s="99"/>
      <c r="H15" s="99"/>
      <c r="I15" s="99"/>
      <c r="J15" s="99"/>
      <c r="K15" s="149" t="s">
        <v>645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51" t="s">
        <v>0</v>
      </c>
      <c r="B16" s="152"/>
      <c r="C16" s="153" t="s">
        <v>526</v>
      </c>
      <c r="D16" s="154"/>
      <c r="E16" s="151" t="s">
        <v>13</v>
      </c>
      <c r="F16" s="152"/>
      <c r="G16" s="99"/>
      <c r="H16" s="99"/>
      <c r="I16" s="99"/>
      <c r="J16" s="99"/>
      <c r="K16" s="150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51" t="s">
        <v>1</v>
      </c>
      <c r="B17" s="152"/>
      <c r="C17" s="155"/>
      <c r="D17" s="156"/>
      <c r="E17" s="156"/>
      <c r="F17" s="156"/>
      <c r="G17" s="156"/>
      <c r="H17" s="156"/>
      <c r="I17" s="156"/>
      <c r="J17" s="156"/>
      <c r="K17" s="157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620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621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647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622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623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624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625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626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51" t="s">
        <v>11</v>
      </c>
      <c r="B32" s="152"/>
      <c r="C32" s="153" t="s">
        <v>206</v>
      </c>
      <c r="D32" s="154"/>
      <c r="E32" s="151" t="s">
        <v>12</v>
      </c>
      <c r="F32" s="152"/>
      <c r="G32" s="106"/>
      <c r="H32" s="106"/>
      <c r="I32" s="106"/>
      <c r="J32" s="106"/>
      <c r="K32" s="149" t="s">
        <v>682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51" t="s">
        <v>0</v>
      </c>
      <c r="B33" s="152"/>
      <c r="C33" s="153" t="s">
        <v>541</v>
      </c>
      <c r="D33" s="154"/>
      <c r="E33" s="151" t="s">
        <v>13</v>
      </c>
      <c r="F33" s="152"/>
      <c r="G33" s="106"/>
      <c r="H33" s="106"/>
      <c r="I33" s="106"/>
      <c r="J33" s="106"/>
      <c r="K33" s="150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51" t="s">
        <v>1</v>
      </c>
      <c r="B34" s="152"/>
      <c r="C34" s="155"/>
      <c r="D34" s="156"/>
      <c r="E34" s="156"/>
      <c r="F34" s="156"/>
      <c r="G34" s="156"/>
      <c r="H34" s="156"/>
      <c r="I34" s="156"/>
      <c r="J34" s="156"/>
      <c r="K34" s="157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627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683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628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629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630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631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633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634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51" t="s">
        <v>11</v>
      </c>
      <c r="B54" s="152"/>
      <c r="C54" s="153" t="s">
        <v>206</v>
      </c>
      <c r="D54" s="154"/>
      <c r="E54" s="151" t="s">
        <v>12</v>
      </c>
      <c r="F54" s="152"/>
      <c r="G54" s="106"/>
      <c r="H54" s="106"/>
      <c r="I54" s="106"/>
      <c r="J54" s="106"/>
      <c r="K54" s="149" t="s">
        <v>635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51" t="s">
        <v>0</v>
      </c>
      <c r="B55" s="152"/>
      <c r="C55" s="153" t="s">
        <v>548</v>
      </c>
      <c r="D55" s="154"/>
      <c r="E55" s="151" t="s">
        <v>13</v>
      </c>
      <c r="F55" s="152"/>
      <c r="G55" s="106"/>
      <c r="H55" s="106"/>
      <c r="I55" s="106"/>
      <c r="J55" s="106"/>
      <c r="K55" s="150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51" t="s">
        <v>1</v>
      </c>
      <c r="B56" s="152"/>
      <c r="C56" s="155"/>
      <c r="D56" s="156"/>
      <c r="E56" s="156"/>
      <c r="F56" s="156"/>
      <c r="G56" s="156"/>
      <c r="H56" s="156"/>
      <c r="I56" s="156"/>
      <c r="J56" s="156"/>
      <c r="K56" s="157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636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637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638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639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692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640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641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642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643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684</v>
      </c>
      <c r="C68" s="52" t="s">
        <v>685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644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51" t="s">
        <v>11</v>
      </c>
      <c r="B75" s="152"/>
      <c r="C75" s="153" t="s">
        <v>206</v>
      </c>
      <c r="D75" s="154"/>
      <c r="E75" s="151" t="s">
        <v>12</v>
      </c>
      <c r="F75" s="152"/>
      <c r="G75" s="126"/>
      <c r="H75" s="126"/>
      <c r="I75" s="126"/>
      <c r="J75" s="126"/>
      <c r="K75" s="149" t="s">
        <v>696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51" t="s">
        <v>0</v>
      </c>
      <c r="B76" s="152"/>
      <c r="C76" s="153" t="s">
        <v>695</v>
      </c>
      <c r="D76" s="154"/>
      <c r="E76" s="151" t="s">
        <v>13</v>
      </c>
      <c r="F76" s="152"/>
      <c r="G76" s="126"/>
      <c r="H76" s="126"/>
      <c r="I76" s="126"/>
      <c r="J76" s="126"/>
      <c r="K76" s="150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51" t="s">
        <v>1</v>
      </c>
      <c r="B77" s="152"/>
      <c r="C77" s="155"/>
      <c r="D77" s="156"/>
      <c r="E77" s="156"/>
      <c r="F77" s="156"/>
      <c r="G77" s="156"/>
      <c r="H77" s="156"/>
      <c r="I77" s="156"/>
      <c r="J77" s="156"/>
      <c r="K77" s="157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700</v>
      </c>
      <c r="C81" s="5" t="s">
        <v>697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701</v>
      </c>
      <c r="C82" s="5" t="s">
        <v>703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702</v>
      </c>
      <c r="C83" s="5" t="s">
        <v>704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706</v>
      </c>
      <c r="C84" s="52" t="s">
        <v>705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698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699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selection sqref="A1:L17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51" t="s">
        <v>11</v>
      </c>
      <c r="B1" s="152"/>
      <c r="C1" s="153" t="s">
        <v>206</v>
      </c>
      <c r="D1" s="154"/>
      <c r="E1" s="151" t="s">
        <v>12</v>
      </c>
      <c r="F1" s="152"/>
      <c r="G1" s="111"/>
      <c r="H1" s="111"/>
      <c r="I1" s="111"/>
      <c r="J1" s="111"/>
      <c r="K1" s="149" t="s">
        <v>745</v>
      </c>
      <c r="L1" s="11" t="str">
        <f>"-- "&amp;C2</f>
        <v>-- 商家管理员表</v>
      </c>
    </row>
    <row r="2" spans="1:12">
      <c r="A2" s="151" t="s">
        <v>0</v>
      </c>
      <c r="B2" s="152"/>
      <c r="C2" s="153" t="s">
        <v>648</v>
      </c>
      <c r="D2" s="154"/>
      <c r="E2" s="151" t="s">
        <v>13</v>
      </c>
      <c r="F2" s="152"/>
      <c r="G2" s="111"/>
      <c r="H2" s="111"/>
      <c r="I2" s="111"/>
      <c r="J2" s="111"/>
      <c r="K2" s="150"/>
      <c r="L2" s="11" t="str">
        <f>"-- "&amp;C3</f>
        <v xml:space="preserve">-- </v>
      </c>
    </row>
    <row r="3" spans="1:12">
      <c r="A3" s="151" t="s">
        <v>1</v>
      </c>
      <c r="B3" s="152"/>
      <c r="C3" s="155"/>
      <c r="D3" s="156"/>
      <c r="E3" s="156"/>
      <c r="F3" s="156"/>
      <c r="G3" s="156"/>
      <c r="H3" s="156"/>
      <c r="I3" s="156"/>
      <c r="J3" s="156"/>
      <c r="K3" s="157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746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649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747</v>
      </c>
      <c r="C10" s="52" t="s">
        <v>650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651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652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656</v>
      </c>
      <c r="C13" s="9" t="s">
        <v>653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654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655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782</v>
      </c>
      <c r="C16" s="67" t="s">
        <v>781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51" t="s">
        <v>11</v>
      </c>
      <c r="B18" s="152"/>
      <c r="C18" s="153" t="s">
        <v>221</v>
      </c>
      <c r="D18" s="154"/>
      <c r="E18" s="151" t="s">
        <v>12</v>
      </c>
      <c r="F18" s="152"/>
      <c r="G18" s="111"/>
      <c r="H18" s="111"/>
      <c r="I18" s="111"/>
      <c r="J18" s="111"/>
      <c r="K18" s="149" t="s">
        <v>748</v>
      </c>
      <c r="L18" s="11" t="str">
        <f>"-- "&amp;C19</f>
        <v>-- 商家菜单表</v>
      </c>
    </row>
    <row r="19" spans="1:12">
      <c r="A19" s="151" t="s">
        <v>0</v>
      </c>
      <c r="B19" s="152"/>
      <c r="C19" s="153" t="s">
        <v>680</v>
      </c>
      <c r="D19" s="154"/>
      <c r="E19" s="151" t="s">
        <v>13</v>
      </c>
      <c r="F19" s="152"/>
      <c r="G19" s="111"/>
      <c r="H19" s="111"/>
      <c r="I19" s="111"/>
      <c r="J19" s="111"/>
      <c r="K19" s="150"/>
      <c r="L19" s="11" t="str">
        <f>"-- "&amp;C20</f>
        <v xml:space="preserve">-- </v>
      </c>
    </row>
    <row r="20" spans="1:12">
      <c r="A20" s="151" t="s">
        <v>1</v>
      </c>
      <c r="B20" s="152"/>
      <c r="C20" s="155"/>
      <c r="D20" s="156"/>
      <c r="E20" s="156"/>
      <c r="F20" s="156"/>
      <c r="G20" s="156"/>
      <c r="H20" s="156"/>
      <c r="I20" s="156"/>
      <c r="J20" s="156"/>
      <c r="K20" s="157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657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658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659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660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661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662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663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664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665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51" t="s">
        <v>11</v>
      </c>
      <c r="B34" s="152"/>
      <c r="C34" s="153" t="s">
        <v>219</v>
      </c>
      <c r="D34" s="154"/>
      <c r="E34" s="151" t="s">
        <v>12</v>
      </c>
      <c r="F34" s="152"/>
      <c r="G34" s="115"/>
      <c r="H34" s="115"/>
      <c r="I34" s="115"/>
      <c r="J34" s="115"/>
      <c r="K34" s="149" t="s">
        <v>757</v>
      </c>
      <c r="L34" s="11" t="str">
        <f>"-- "&amp;C35</f>
        <v>-- 商家角色表</v>
      </c>
    </row>
    <row r="35" spans="1:12">
      <c r="A35" s="151" t="s">
        <v>0</v>
      </c>
      <c r="B35" s="152"/>
      <c r="C35" s="153" t="s">
        <v>666</v>
      </c>
      <c r="D35" s="154"/>
      <c r="E35" s="151" t="s">
        <v>13</v>
      </c>
      <c r="F35" s="152"/>
      <c r="G35" s="115"/>
      <c r="H35" s="115"/>
      <c r="I35" s="115"/>
      <c r="J35" s="115"/>
      <c r="K35" s="150"/>
      <c r="L35" s="11" t="str">
        <f>"-- "&amp;C36</f>
        <v xml:space="preserve">-- </v>
      </c>
    </row>
    <row r="36" spans="1:12">
      <c r="A36" s="151" t="s">
        <v>1</v>
      </c>
      <c r="B36" s="152"/>
      <c r="C36" s="155"/>
      <c r="D36" s="156"/>
      <c r="E36" s="156"/>
      <c r="F36" s="156"/>
      <c r="G36" s="156"/>
      <c r="H36" s="156"/>
      <c r="I36" s="156"/>
      <c r="J36" s="156"/>
      <c r="K36" s="157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667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668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669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756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670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51" t="s">
        <v>11</v>
      </c>
      <c r="B46" s="152"/>
      <c r="C46" s="153" t="s">
        <v>220</v>
      </c>
      <c r="D46" s="154"/>
      <c r="E46" s="151" t="s">
        <v>12</v>
      </c>
      <c r="F46" s="152"/>
      <c r="G46" s="115"/>
      <c r="H46" s="115"/>
      <c r="I46" s="115"/>
      <c r="J46" s="115"/>
      <c r="K46" s="149" t="s">
        <v>673</v>
      </c>
      <c r="L46" s="11" t="str">
        <f>"-- "&amp;C47</f>
        <v>-- 商家-管理员-角色表</v>
      </c>
    </row>
    <row r="47" spans="1:12">
      <c r="A47" s="151" t="s">
        <v>0</v>
      </c>
      <c r="B47" s="152"/>
      <c r="C47" s="153" t="s">
        <v>671</v>
      </c>
      <c r="D47" s="154"/>
      <c r="E47" s="151" t="s">
        <v>13</v>
      </c>
      <c r="F47" s="152"/>
      <c r="G47" s="115"/>
      <c r="H47" s="115"/>
      <c r="I47" s="115"/>
      <c r="J47" s="115"/>
      <c r="K47" s="150"/>
      <c r="L47" s="11" t="str">
        <f>"-- "&amp;C48</f>
        <v xml:space="preserve">-- </v>
      </c>
    </row>
    <row r="48" spans="1:12">
      <c r="A48" s="151" t="s">
        <v>1</v>
      </c>
      <c r="B48" s="152"/>
      <c r="C48" s="155"/>
      <c r="D48" s="156"/>
      <c r="E48" s="156"/>
      <c r="F48" s="156"/>
      <c r="G48" s="156"/>
      <c r="H48" s="156"/>
      <c r="I48" s="156"/>
      <c r="J48" s="156"/>
      <c r="K48" s="157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674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675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676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51" t="s">
        <v>11</v>
      </c>
      <c r="B57" s="152"/>
      <c r="C57" s="153" t="s">
        <v>221</v>
      </c>
      <c r="D57" s="154"/>
      <c r="E57" s="151" t="s">
        <v>12</v>
      </c>
      <c r="F57" s="152"/>
      <c r="G57" s="115"/>
      <c r="H57" s="115"/>
      <c r="I57" s="115"/>
      <c r="J57" s="115"/>
      <c r="K57" s="149" t="s">
        <v>750</v>
      </c>
      <c r="L57" s="11" t="str">
        <f>"-- "&amp;C58</f>
        <v>-- 商家-管理员-菜单表</v>
      </c>
    </row>
    <row r="58" spans="1:12">
      <c r="A58" s="151" t="s">
        <v>0</v>
      </c>
      <c r="B58" s="152"/>
      <c r="C58" s="153" t="s">
        <v>672</v>
      </c>
      <c r="D58" s="154"/>
      <c r="E58" s="151" t="s">
        <v>13</v>
      </c>
      <c r="F58" s="152"/>
      <c r="G58" s="115"/>
      <c r="H58" s="115"/>
      <c r="I58" s="115"/>
      <c r="J58" s="115"/>
      <c r="K58" s="150"/>
      <c r="L58" s="11" t="str">
        <f>"-- "&amp;C59</f>
        <v xml:space="preserve">-- </v>
      </c>
    </row>
    <row r="59" spans="1:12">
      <c r="A59" s="151" t="s">
        <v>1</v>
      </c>
      <c r="B59" s="152"/>
      <c r="C59" s="155"/>
      <c r="D59" s="156"/>
      <c r="E59" s="156"/>
      <c r="F59" s="156"/>
      <c r="G59" s="156"/>
      <c r="H59" s="156"/>
      <c r="I59" s="156"/>
      <c r="J59" s="156"/>
      <c r="K59" s="157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752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751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677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51" t="s">
        <v>11</v>
      </c>
      <c r="B68" s="152"/>
      <c r="C68" s="153" t="s">
        <v>221</v>
      </c>
      <c r="D68" s="154"/>
      <c r="E68" s="151" t="s">
        <v>12</v>
      </c>
      <c r="F68" s="152"/>
      <c r="G68" s="115"/>
      <c r="H68" s="115"/>
      <c r="I68" s="115"/>
      <c r="J68" s="115"/>
      <c r="K68" s="149" t="s">
        <v>749</v>
      </c>
      <c r="L68" s="11" t="str">
        <f>"-- "&amp;C69</f>
        <v>-- 商家角色-菜单表</v>
      </c>
    </row>
    <row r="69" spans="1:12">
      <c r="A69" s="151" t="s">
        <v>0</v>
      </c>
      <c r="B69" s="152"/>
      <c r="C69" s="153" t="s">
        <v>679</v>
      </c>
      <c r="D69" s="154"/>
      <c r="E69" s="151" t="s">
        <v>13</v>
      </c>
      <c r="F69" s="152"/>
      <c r="G69" s="115"/>
      <c r="H69" s="115"/>
      <c r="I69" s="115"/>
      <c r="J69" s="115"/>
      <c r="K69" s="150"/>
      <c r="L69" s="11" t="str">
        <f>"-- "&amp;C70</f>
        <v xml:space="preserve">-- </v>
      </c>
    </row>
    <row r="70" spans="1:12">
      <c r="A70" s="151" t="s">
        <v>1</v>
      </c>
      <c r="B70" s="152"/>
      <c r="C70" s="155"/>
      <c r="D70" s="156"/>
      <c r="E70" s="156"/>
      <c r="F70" s="156"/>
      <c r="G70" s="156"/>
      <c r="H70" s="156"/>
      <c r="I70" s="156"/>
      <c r="J70" s="156"/>
      <c r="K70" s="157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753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754</v>
      </c>
      <c r="D75" s="5" t="s">
        <v>201</v>
      </c>
      <c r="E75" s="5"/>
      <c r="F75" s="117" t="s">
        <v>681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678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51" t="s">
        <v>11</v>
      </c>
      <c r="B78" s="152"/>
      <c r="C78" s="153" t="s">
        <v>221</v>
      </c>
      <c r="D78" s="154"/>
      <c r="E78" s="151" t="s">
        <v>12</v>
      </c>
      <c r="F78" s="152"/>
      <c r="G78" s="133"/>
      <c r="H78" s="133"/>
      <c r="I78" s="133"/>
      <c r="J78" s="133"/>
      <c r="K78" s="149" t="s">
        <v>758</v>
      </c>
      <c r="L78" s="11" t="str">
        <f>"-- "&amp;C79</f>
        <v>-- 组织机构表</v>
      </c>
    </row>
    <row r="79" spans="1:12">
      <c r="A79" s="151" t="s">
        <v>0</v>
      </c>
      <c r="B79" s="152"/>
      <c r="C79" s="153" t="s">
        <v>759</v>
      </c>
      <c r="D79" s="154"/>
      <c r="E79" s="151" t="s">
        <v>13</v>
      </c>
      <c r="F79" s="152"/>
      <c r="G79" s="133"/>
      <c r="H79" s="133"/>
      <c r="I79" s="133"/>
      <c r="J79" s="133"/>
      <c r="K79" s="150"/>
      <c r="L79" s="11" t="str">
        <f>"-- "&amp;C80</f>
        <v xml:space="preserve">-- </v>
      </c>
    </row>
    <row r="80" spans="1:12">
      <c r="A80" s="151" t="s">
        <v>1</v>
      </c>
      <c r="B80" s="152"/>
      <c r="C80" s="155"/>
      <c r="D80" s="156"/>
      <c r="E80" s="156"/>
      <c r="F80" s="156"/>
      <c r="G80" s="156"/>
      <c r="H80" s="156"/>
      <c r="I80" s="156"/>
      <c r="J80" s="156"/>
      <c r="K80" s="157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779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761</v>
      </c>
      <c r="C85" s="5" t="s">
        <v>771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760</v>
      </c>
      <c r="C86" s="5" t="s">
        <v>770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762</v>
      </c>
      <c r="C87" s="5" t="s">
        <v>780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763</v>
      </c>
      <c r="C88" s="5" t="s">
        <v>772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764</v>
      </c>
      <c r="C89" s="5" t="s">
        <v>773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765</v>
      </c>
      <c r="C90" s="5" t="s">
        <v>774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769</v>
      </c>
      <c r="C91" s="5" t="s">
        <v>778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766</v>
      </c>
      <c r="C92" s="5" t="s">
        <v>776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767</v>
      </c>
      <c r="C93" s="5" t="s">
        <v>777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768</v>
      </c>
      <c r="C94" s="5" t="s">
        <v>775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28"/>
  <sheetViews>
    <sheetView tabSelected="1" workbookViewId="0">
      <selection activeCell="K18" sqref="K18"/>
    </sheetView>
  </sheetViews>
  <sheetFormatPr defaultRowHeight="13.5"/>
  <cols>
    <col min="1" max="1" width="4.75" bestFit="1" customWidth="1"/>
    <col min="2" max="2" width="18.25" customWidth="1"/>
    <col min="3" max="3" width="24.5" customWidth="1"/>
    <col min="4" max="4" width="8.5" bestFit="1" customWidth="1"/>
    <col min="5" max="5" width="5.5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73.75" bestFit="1" customWidth="1"/>
    <col min="12" max="12" width="55.875" bestFit="1" customWidth="1"/>
  </cols>
  <sheetData>
    <row r="1" spans="1:12">
      <c r="A1" s="151" t="s">
        <v>11</v>
      </c>
      <c r="B1" s="152"/>
      <c r="C1" s="153" t="s">
        <v>206</v>
      </c>
      <c r="D1" s="154"/>
      <c r="E1" s="151" t="s">
        <v>12</v>
      </c>
      <c r="F1" s="152"/>
      <c r="G1" s="138"/>
      <c r="H1" s="138"/>
      <c r="I1" s="138"/>
      <c r="J1" s="138"/>
      <c r="K1" s="149" t="s">
        <v>800</v>
      </c>
      <c r="L1" s="11" t="str">
        <f>"-- "&amp;C2</f>
        <v>-- 赛事</v>
      </c>
    </row>
    <row r="2" spans="1:12">
      <c r="A2" s="151" t="s">
        <v>0</v>
      </c>
      <c r="B2" s="152"/>
      <c r="C2" s="153" t="s">
        <v>798</v>
      </c>
      <c r="D2" s="154"/>
      <c r="E2" s="151" t="s">
        <v>13</v>
      </c>
      <c r="F2" s="152"/>
      <c r="G2" s="138"/>
      <c r="H2" s="138"/>
      <c r="I2" s="138"/>
      <c r="J2" s="138"/>
      <c r="K2" s="150"/>
      <c r="L2" s="11" t="str">
        <f>"-- "&amp;C3</f>
        <v xml:space="preserve">-- </v>
      </c>
    </row>
    <row r="3" spans="1:12">
      <c r="A3" s="151" t="s">
        <v>1</v>
      </c>
      <c r="B3" s="152"/>
      <c r="C3" s="155"/>
      <c r="D3" s="156"/>
      <c r="E3" s="156"/>
      <c r="F3" s="156"/>
      <c r="G3" s="156"/>
      <c r="H3" s="156"/>
      <c r="I3" s="156"/>
      <c r="J3" s="156"/>
      <c r="K3" s="157"/>
      <c r="L3" s="49"/>
    </row>
    <row r="4" spans="1:12">
      <c r="A4" s="135"/>
      <c r="B4" s="136"/>
      <c r="C4" s="139"/>
      <c r="D4" s="139"/>
      <c r="E4" s="139"/>
      <c r="F4" s="139"/>
      <c r="G4" s="139"/>
      <c r="H4" s="139"/>
      <c r="I4" s="139"/>
      <c r="J4" s="137"/>
      <c r="K4" s="139"/>
      <c r="L4" s="49" t="str">
        <f>"DROP TABLE IF EXISTS "&amp;K1&amp;";"</f>
        <v>DROP TABLE IF EXISTS WC_MATCH;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WC_MATCH(</v>
      </c>
    </row>
    <row r="7" spans="1:12">
      <c r="A7" s="4">
        <v>1</v>
      </c>
      <c r="B7" s="43" t="s">
        <v>204</v>
      </c>
      <c r="C7" s="5" t="s">
        <v>801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WMA_ID INT   PRIMARY KEY UNIQUE NOT NULL AUTO_INCREMENT ,</v>
      </c>
    </row>
    <row r="8" spans="1:12">
      <c r="A8" s="4">
        <v>2</v>
      </c>
      <c r="B8" s="43" t="s">
        <v>799</v>
      </c>
      <c r="C8" s="5" t="s">
        <v>812</v>
      </c>
      <c r="D8" s="5" t="s">
        <v>202</v>
      </c>
      <c r="E8" s="5">
        <v>20</v>
      </c>
      <c r="F8" s="13"/>
      <c r="G8" s="13"/>
      <c r="H8" s="13"/>
      <c r="I8" s="13"/>
      <c r="J8" s="5"/>
      <c r="K8" s="27"/>
      <c r="L8" s="11" t="str">
        <f t="shared" ref="L8:L20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WMA_NAME VARCHAR(20)   ,</v>
      </c>
    </row>
    <row r="9" spans="1:12">
      <c r="A9" s="4">
        <v>3</v>
      </c>
      <c r="B9" s="56" t="s">
        <v>802</v>
      </c>
      <c r="C9" s="5" t="s">
        <v>813</v>
      </c>
      <c r="D9" s="53" t="s">
        <v>202</v>
      </c>
      <c r="E9" s="52">
        <v>80</v>
      </c>
      <c r="F9" s="54"/>
      <c r="G9" s="54"/>
      <c r="H9" s="54"/>
      <c r="I9" s="54"/>
      <c r="J9" s="52"/>
      <c r="K9" s="55" t="s">
        <v>822</v>
      </c>
      <c r="L9" s="11" t="str">
        <f t="shared" ca="1" si="0"/>
        <v>WMA_PLACE VARCHAR(80)   ,</v>
      </c>
    </row>
    <row r="10" spans="1:12">
      <c r="A10" s="4">
        <v>4</v>
      </c>
      <c r="B10" s="56" t="s">
        <v>803</v>
      </c>
      <c r="C10" s="5" t="s">
        <v>814</v>
      </c>
      <c r="D10" s="53" t="s">
        <v>200</v>
      </c>
      <c r="E10" s="52"/>
      <c r="F10" s="54"/>
      <c r="G10" s="54"/>
      <c r="H10" s="54"/>
      <c r="I10" s="54"/>
      <c r="J10" s="52"/>
      <c r="K10" s="55"/>
      <c r="L10" s="11" t="str">
        <f t="shared" ca="1" si="0"/>
        <v>WMA_RUNTIME DATETIME   ,</v>
      </c>
    </row>
    <row r="11" spans="1:12">
      <c r="A11" s="4">
        <v>5</v>
      </c>
      <c r="B11" s="56" t="s">
        <v>807</v>
      </c>
      <c r="C11" s="5" t="s">
        <v>975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 t="s">
        <v>823</v>
      </c>
      <c r="L11" s="11" t="str">
        <f t="shared" ca="1" si="0"/>
        <v>WMA_GAME_PROJECT VARCHAR(100)   ,</v>
      </c>
    </row>
    <row r="12" spans="1:12">
      <c r="A12" s="4">
        <v>6</v>
      </c>
      <c r="B12" s="56" t="s">
        <v>808</v>
      </c>
      <c r="C12" s="5" t="s">
        <v>815</v>
      </c>
      <c r="D12" s="53" t="s">
        <v>202</v>
      </c>
      <c r="E12" s="52">
        <v>4</v>
      </c>
      <c r="F12" s="54"/>
      <c r="G12" s="54"/>
      <c r="H12" s="54"/>
      <c r="I12" s="54"/>
      <c r="J12" s="52"/>
      <c r="K12" s="55">
        <v>2016</v>
      </c>
      <c r="L12" s="11" t="str">
        <f t="shared" ca="1" si="0"/>
        <v>WMA_YEAR VARCHAR(4)   ,</v>
      </c>
    </row>
    <row r="13" spans="1:12">
      <c r="A13" s="4">
        <v>7</v>
      </c>
      <c r="B13" s="56" t="s">
        <v>809</v>
      </c>
      <c r="C13" s="5" t="s">
        <v>816</v>
      </c>
      <c r="D13" s="53" t="s">
        <v>201</v>
      </c>
      <c r="E13" s="52"/>
      <c r="F13" s="54"/>
      <c r="G13" s="54"/>
      <c r="H13" s="54"/>
      <c r="I13" s="54"/>
      <c r="J13" s="52"/>
      <c r="K13" s="55">
        <v>5</v>
      </c>
      <c r="L13" s="11" t="str">
        <f t="shared" ca="1" si="0"/>
        <v>WMA_SESSION_INDEX INT   ,</v>
      </c>
    </row>
    <row r="14" spans="1:12">
      <c r="A14" s="4">
        <v>8</v>
      </c>
      <c r="B14" s="56" t="s">
        <v>810</v>
      </c>
      <c r="C14" s="5" t="s">
        <v>817</v>
      </c>
      <c r="D14" s="53" t="s">
        <v>201</v>
      </c>
      <c r="E14" s="52"/>
      <c r="F14" s="54"/>
      <c r="G14" s="54"/>
      <c r="H14" s="54"/>
      <c r="I14" s="54"/>
      <c r="J14" s="52"/>
      <c r="K14" s="55" t="s">
        <v>811</v>
      </c>
      <c r="L14" s="11" t="str">
        <f t="shared" ca="1" si="0"/>
        <v>WMA_LAST_SESSION_ID INT   ,</v>
      </c>
    </row>
    <row r="15" spans="1:12">
      <c r="A15" s="4">
        <v>9</v>
      </c>
      <c r="B15" s="56" t="s">
        <v>945</v>
      </c>
      <c r="C15" s="52" t="s">
        <v>949</v>
      </c>
      <c r="D15" s="53" t="s">
        <v>202</v>
      </c>
      <c r="E15" s="52">
        <v>20</v>
      </c>
      <c r="F15" s="54"/>
      <c r="G15" s="54"/>
      <c r="H15" s="54"/>
      <c r="I15" s="54"/>
      <c r="J15" s="52"/>
      <c r="K15" s="55"/>
      <c r="L15" s="11" t="str">
        <f t="shared" ca="1" si="0"/>
        <v>WMA_EMERGENCY_CONTRACT VARCHAR(20)   ,</v>
      </c>
    </row>
    <row r="16" spans="1:12">
      <c r="A16" s="4">
        <v>10</v>
      </c>
      <c r="B16" s="56" t="s">
        <v>946</v>
      </c>
      <c r="C16" s="52" t="s">
        <v>950</v>
      </c>
      <c r="D16" s="53" t="s">
        <v>202</v>
      </c>
      <c r="E16" s="52">
        <v>20</v>
      </c>
      <c r="F16" s="54"/>
      <c r="G16" s="54"/>
      <c r="H16" s="54"/>
      <c r="I16" s="54"/>
      <c r="J16" s="52"/>
      <c r="K16" s="55"/>
      <c r="L16" s="11" t="str">
        <f t="shared" ca="1" si="0"/>
        <v>WMA_EMERGENCY_PHONE VARCHAR(20)   ,</v>
      </c>
    </row>
    <row r="17" spans="1:12">
      <c r="A17" s="4">
        <v>11</v>
      </c>
      <c r="B17" s="56" t="s">
        <v>806</v>
      </c>
      <c r="C17" s="5" t="s">
        <v>818</v>
      </c>
      <c r="D17" s="53" t="s">
        <v>202</v>
      </c>
      <c r="E17" s="52">
        <v>10</v>
      </c>
      <c r="F17" s="54"/>
      <c r="G17" s="54"/>
      <c r="H17" s="54"/>
      <c r="I17" s="54"/>
      <c r="J17" s="52"/>
      <c r="K17" s="55" t="s">
        <v>942</v>
      </c>
      <c r="L17" s="11" t="str">
        <f t="shared" ca="1" si="0"/>
        <v>WMA_STATUS VARCHAR(10)   ,</v>
      </c>
    </row>
    <row r="18" spans="1:12">
      <c r="A18" s="4">
        <v>12</v>
      </c>
      <c r="B18" s="56" t="s">
        <v>547</v>
      </c>
      <c r="C18" s="5" t="s">
        <v>819</v>
      </c>
      <c r="D18" s="53" t="s">
        <v>202</v>
      </c>
      <c r="E18" s="52">
        <v>200</v>
      </c>
      <c r="F18" s="54"/>
      <c r="G18" s="54"/>
      <c r="H18" s="54"/>
      <c r="I18" s="54"/>
      <c r="J18" s="52"/>
      <c r="K18" s="55"/>
      <c r="L18" s="11" t="str">
        <f t="shared" ca="1" si="0"/>
        <v>WMA_DESC VARCHAR(200)   ,</v>
      </c>
    </row>
    <row r="19" spans="1:12">
      <c r="A19" s="4">
        <v>13</v>
      </c>
      <c r="B19" s="63" t="s">
        <v>804</v>
      </c>
      <c r="C19" s="5" t="s">
        <v>820</v>
      </c>
      <c r="D19" s="10" t="s">
        <v>201</v>
      </c>
      <c r="E19" s="9"/>
      <c r="F19" s="64"/>
      <c r="G19" s="64"/>
      <c r="H19" s="64"/>
      <c r="I19" s="64"/>
      <c r="J19" s="9"/>
      <c r="K19" s="65"/>
      <c r="L19" s="11" t="str">
        <f t="shared" ca="1" si="0"/>
        <v>WMA_REGISTOR INT   ,</v>
      </c>
    </row>
    <row r="20" spans="1:12">
      <c r="A20" s="4">
        <v>14</v>
      </c>
      <c r="B20" s="56" t="s">
        <v>805</v>
      </c>
      <c r="C20" s="5" t="s">
        <v>821</v>
      </c>
      <c r="D20" s="145" t="s">
        <v>200</v>
      </c>
      <c r="E20" s="82"/>
      <c r="F20" s="146"/>
      <c r="G20" s="146"/>
      <c r="H20" s="146"/>
      <c r="I20" s="146"/>
      <c r="J20" s="82"/>
      <c r="K20" s="55"/>
      <c r="L20" s="11" t="str">
        <f t="shared" ca="1" si="0"/>
        <v xml:space="preserve">WMA_REGIST_DATE DATETIME   </v>
      </c>
    </row>
    <row r="21" spans="1:12" ht="16.5" customHeight="1">
      <c r="L21" s="50" t="str">
        <f>") default charset = utf8;"</f>
        <v>) default charset = utf8;</v>
      </c>
    </row>
    <row r="22" spans="1:12">
      <c r="A22" s="151" t="s">
        <v>11</v>
      </c>
      <c r="B22" s="152"/>
      <c r="C22" s="153" t="s">
        <v>964</v>
      </c>
      <c r="D22" s="154"/>
      <c r="E22" s="151" t="s">
        <v>12</v>
      </c>
      <c r="F22" s="152"/>
      <c r="G22" s="138"/>
      <c r="H22" s="138"/>
      <c r="I22" s="138"/>
      <c r="J22" s="138"/>
      <c r="K22" s="149" t="s">
        <v>825</v>
      </c>
      <c r="L22" s="11" t="str">
        <f>"-- "&amp;C23</f>
        <v>-- 赛事项目明细表</v>
      </c>
    </row>
    <row r="23" spans="1:12">
      <c r="A23" s="151" t="s">
        <v>0</v>
      </c>
      <c r="B23" s="152"/>
      <c r="C23" s="153" t="s">
        <v>824</v>
      </c>
      <c r="D23" s="154"/>
      <c r="E23" s="151" t="s">
        <v>13</v>
      </c>
      <c r="F23" s="152"/>
      <c r="G23" s="138"/>
      <c r="H23" s="138"/>
      <c r="I23" s="138"/>
      <c r="J23" s="138"/>
      <c r="K23" s="150"/>
      <c r="L23" s="11" t="str">
        <f>"-- "&amp;C24</f>
        <v xml:space="preserve">-- </v>
      </c>
    </row>
    <row r="24" spans="1:12">
      <c r="A24" s="151" t="s">
        <v>1</v>
      </c>
      <c r="B24" s="152"/>
      <c r="C24" s="155"/>
      <c r="D24" s="156"/>
      <c r="E24" s="156"/>
      <c r="F24" s="156"/>
      <c r="G24" s="156"/>
      <c r="H24" s="156"/>
      <c r="I24" s="156"/>
      <c r="J24" s="156"/>
      <c r="K24" s="157"/>
      <c r="L24" s="49"/>
    </row>
    <row r="25" spans="1:12">
      <c r="A25" s="135"/>
      <c r="B25" s="136"/>
      <c r="C25" s="139"/>
      <c r="D25" s="139"/>
      <c r="E25" s="139"/>
      <c r="F25" s="139"/>
      <c r="G25" s="139"/>
      <c r="H25" s="139"/>
      <c r="I25" s="139"/>
      <c r="J25" s="137"/>
      <c r="K25" s="139"/>
      <c r="L25" s="49" t="str">
        <f>"DROP TABLE IF EXISTS "&amp;K22&amp;";"</f>
        <v>DROP TABLE IF EXISTS WC_MATCH_PROJECT;</v>
      </c>
    </row>
    <row r="26" spans="1:12">
      <c r="A26" s="1"/>
      <c r="B26" s="1"/>
      <c r="C26" s="1"/>
      <c r="D26" s="2"/>
      <c r="E26" s="1"/>
      <c r="F26" s="1"/>
      <c r="G26" s="1"/>
      <c r="H26" s="1"/>
      <c r="I26" s="1"/>
      <c r="J26" s="32"/>
      <c r="K26" s="1"/>
      <c r="L26" s="49"/>
    </row>
    <row r="27" spans="1:12">
      <c r="A27" s="3" t="s">
        <v>2</v>
      </c>
      <c r="B27" s="3" t="s">
        <v>14</v>
      </c>
      <c r="C27" s="3" t="s">
        <v>15</v>
      </c>
      <c r="D27" s="3" t="s">
        <v>3</v>
      </c>
      <c r="E27" s="3" t="s">
        <v>4</v>
      </c>
      <c r="F27" s="3" t="s">
        <v>21</v>
      </c>
      <c r="G27" s="3" t="s">
        <v>148</v>
      </c>
      <c r="H27" s="3" t="s">
        <v>199</v>
      </c>
      <c r="I27" s="3" t="s">
        <v>147</v>
      </c>
      <c r="J27" s="33" t="s">
        <v>16</v>
      </c>
      <c r="K27" s="3" t="s">
        <v>17</v>
      </c>
      <c r="L27" s="11" t="str">
        <f>"CREATE TABLE IF NOT EXISTS  "&amp;K22&amp;"("</f>
        <v>CREATE TABLE IF NOT EXISTS  WC_MATCH_PROJECT(</v>
      </c>
    </row>
    <row r="28" spans="1:12">
      <c r="A28" s="4">
        <v>1</v>
      </c>
      <c r="B28" s="43" t="s">
        <v>204</v>
      </c>
      <c r="C28" s="5" t="s">
        <v>826</v>
      </c>
      <c r="D28" s="6" t="s">
        <v>201</v>
      </c>
      <c r="E28" s="14"/>
      <c r="F28" s="13" t="s">
        <v>207</v>
      </c>
      <c r="G28" s="51"/>
      <c r="H28" s="13" t="s">
        <v>209</v>
      </c>
      <c r="I28" s="9" t="s">
        <v>208</v>
      </c>
      <c r="J28" s="5" t="s">
        <v>205</v>
      </c>
      <c r="K28" s="27"/>
      <c r="L28" s="11" t="str">
        <f ca="1">C28&amp;" "&amp;D28&amp;IF(OR(D28="DATETIME",D28="INT",D28="DATE",D28="TEXT"),E28,"("&amp;E28&amp;")")&amp;" "&amp;" "&amp;IF(F28&lt;&gt;""," "&amp;F28&amp;" ","")&amp;H28&amp;" "&amp;J28&amp;IF(G28&lt;&gt;""," default "&amp;G28&amp;" ","")&amp;IF(I28&lt;&gt;""," "&amp;I28&amp;" ","")&amp;IF(OFFSET(C28,1,0,1,1)="","",",")</f>
        <v>WMP_ID INT   PRIMARY KEY UNIQUE NOT NULL AUTO_INCREMENT ,</v>
      </c>
    </row>
    <row r="29" spans="1:12">
      <c r="A29" s="4">
        <v>2</v>
      </c>
      <c r="B29" s="56" t="s">
        <v>827</v>
      </c>
      <c r="C29" s="52" t="s">
        <v>831</v>
      </c>
      <c r="D29" s="53" t="s">
        <v>201</v>
      </c>
      <c r="E29" s="147"/>
      <c r="F29" s="54"/>
      <c r="G29" s="148"/>
      <c r="H29" s="54"/>
      <c r="I29" s="9"/>
      <c r="J29" s="52"/>
      <c r="K29" s="55"/>
      <c r="L29" s="11" t="str">
        <f t="shared" ref="L29:L36" ca="1" si="1">C29&amp;" "&amp;D29&amp;IF(OR(D29="DATETIME",D29="INT",D29="DATE",D29="TEXT"),E29,"("&amp;E29&amp;")")&amp;" "&amp;" "&amp;IF(F29&lt;&gt;""," "&amp;F29&amp;" ","")&amp;H29&amp;" "&amp;J29&amp;IF(G29&lt;&gt;""," default "&amp;G29&amp;" ","")&amp;IF(I29&lt;&gt;""," "&amp;I29&amp;" ","")&amp;IF(OFFSET(C29,1,0,1,1)="","",",")</f>
        <v>WMP_WMA_ID INT   ,</v>
      </c>
    </row>
    <row r="30" spans="1:12">
      <c r="A30" s="4">
        <v>3</v>
      </c>
      <c r="B30" s="43" t="s">
        <v>828</v>
      </c>
      <c r="C30" s="5" t="s">
        <v>832</v>
      </c>
      <c r="D30" s="5" t="s">
        <v>202</v>
      </c>
      <c r="E30" s="5">
        <v>10</v>
      </c>
      <c r="F30" s="13"/>
      <c r="G30" s="13"/>
      <c r="H30" s="13"/>
      <c r="I30" s="13"/>
      <c r="J30" s="5"/>
      <c r="K30" s="27" t="s">
        <v>933</v>
      </c>
      <c r="L30" s="11" t="str">
        <f t="shared" ca="1" si="1"/>
        <v>WMP_PROJECT_CODE VARCHAR(10)   ,</v>
      </c>
    </row>
    <row r="31" spans="1:12">
      <c r="A31" s="4">
        <v>4</v>
      </c>
      <c r="B31" s="56" t="s">
        <v>830</v>
      </c>
      <c r="C31" s="5" t="s">
        <v>833</v>
      </c>
      <c r="D31" s="53" t="s">
        <v>834</v>
      </c>
      <c r="E31" s="52" t="s">
        <v>835</v>
      </c>
      <c r="F31" s="54"/>
      <c r="G31" s="54"/>
      <c r="H31" s="54"/>
      <c r="I31" s="54"/>
      <c r="J31" s="52"/>
      <c r="K31" s="55"/>
      <c r="L31" s="11" t="str">
        <f t="shared" ca="1" si="1"/>
        <v>WMP_REGIST_FEE DOUBLE(11,2)   ,</v>
      </c>
    </row>
    <row r="32" spans="1:12">
      <c r="A32" s="4">
        <v>5</v>
      </c>
      <c r="B32" s="56" t="s">
        <v>547</v>
      </c>
      <c r="C32" s="5" t="s">
        <v>836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>WMP_DESC DATETIME   ,</v>
      </c>
    </row>
    <row r="33" spans="1:12">
      <c r="A33" s="4">
        <v>6</v>
      </c>
      <c r="B33" s="56" t="s">
        <v>829</v>
      </c>
      <c r="C33" s="5" t="s">
        <v>837</v>
      </c>
      <c r="D33" s="53" t="s">
        <v>201</v>
      </c>
      <c r="E33" s="52"/>
      <c r="F33" s="54"/>
      <c r="G33" s="54"/>
      <c r="H33" s="54"/>
      <c r="I33" s="54"/>
      <c r="J33" s="52"/>
      <c r="K33" s="55"/>
      <c r="L33" s="11" t="str">
        <f t="shared" ca="1" si="1"/>
        <v>WMP_PERSON_NUMBER INT   ,</v>
      </c>
    </row>
    <row r="34" spans="1:12">
      <c r="A34" s="4">
        <v>7</v>
      </c>
      <c r="B34" s="56" t="s">
        <v>806</v>
      </c>
      <c r="C34" s="5" t="s">
        <v>838</v>
      </c>
      <c r="D34" s="53" t="s">
        <v>202</v>
      </c>
      <c r="E34" s="52">
        <v>10</v>
      </c>
      <c r="F34" s="54"/>
      <c r="G34" s="54"/>
      <c r="H34" s="54"/>
      <c r="I34" s="54"/>
      <c r="J34" s="52"/>
      <c r="K34" s="55"/>
      <c r="L34" s="11" t="str">
        <f t="shared" ca="1" si="1"/>
        <v>WMP_STATUS VARCHAR(10)   ,</v>
      </c>
    </row>
    <row r="35" spans="1:12">
      <c r="A35" s="4">
        <v>9</v>
      </c>
      <c r="B35" s="63" t="s">
        <v>804</v>
      </c>
      <c r="C35" s="5" t="s">
        <v>839</v>
      </c>
      <c r="D35" s="10" t="s">
        <v>201</v>
      </c>
      <c r="E35" s="9"/>
      <c r="F35" s="64"/>
      <c r="G35" s="64"/>
      <c r="H35" s="64"/>
      <c r="I35" s="64"/>
      <c r="J35" s="9"/>
      <c r="K35" s="65"/>
      <c r="L35" s="11" t="str">
        <f t="shared" ca="1" si="1"/>
        <v>WMP_REGISTOR INT   ,</v>
      </c>
    </row>
    <row r="36" spans="1:12">
      <c r="A36" s="4">
        <v>10</v>
      </c>
      <c r="B36" s="56" t="s">
        <v>805</v>
      </c>
      <c r="C36" s="5" t="s">
        <v>840</v>
      </c>
      <c r="D36" s="145" t="s">
        <v>200</v>
      </c>
      <c r="E36" s="82"/>
      <c r="F36" s="146"/>
      <c r="G36" s="146"/>
      <c r="H36" s="146"/>
      <c r="I36" s="146"/>
      <c r="J36" s="82"/>
      <c r="K36" s="55"/>
      <c r="L36" s="11" t="str">
        <f t="shared" ca="1" si="1"/>
        <v xml:space="preserve">WMP_REGIST_DATE DATETIME   </v>
      </c>
    </row>
    <row r="37" spans="1:12">
      <c r="L37" s="50" t="str">
        <f>") default charset = utf8;"</f>
        <v>) default charset = utf8;</v>
      </c>
    </row>
    <row r="38" spans="1:12">
      <c r="A38" s="151" t="s">
        <v>11</v>
      </c>
      <c r="B38" s="152"/>
      <c r="C38" s="153" t="s">
        <v>965</v>
      </c>
      <c r="D38" s="154"/>
      <c r="E38" s="151" t="s">
        <v>12</v>
      </c>
      <c r="F38" s="152"/>
      <c r="G38" s="138"/>
      <c r="H38" s="138"/>
      <c r="I38" s="138"/>
      <c r="J38" s="138"/>
      <c r="K38" s="149" t="s">
        <v>890</v>
      </c>
      <c r="L38" s="11" t="str">
        <f>"-- "&amp;C39</f>
        <v>-- 团报活动信息</v>
      </c>
    </row>
    <row r="39" spans="1:12">
      <c r="A39" s="151" t="s">
        <v>0</v>
      </c>
      <c r="B39" s="152"/>
      <c r="C39" s="153" t="s">
        <v>841</v>
      </c>
      <c r="D39" s="154"/>
      <c r="E39" s="151" t="s">
        <v>13</v>
      </c>
      <c r="F39" s="152"/>
      <c r="G39" s="138"/>
      <c r="H39" s="138"/>
      <c r="I39" s="138"/>
      <c r="J39" s="138"/>
      <c r="K39" s="150"/>
      <c r="L39" s="11" t="str">
        <f>"-- "&amp;C40</f>
        <v xml:space="preserve">-- </v>
      </c>
    </row>
    <row r="40" spans="1:12">
      <c r="A40" s="151" t="s">
        <v>1</v>
      </c>
      <c r="B40" s="152"/>
      <c r="C40" s="155"/>
      <c r="D40" s="156"/>
      <c r="E40" s="156"/>
      <c r="F40" s="156"/>
      <c r="G40" s="156"/>
      <c r="H40" s="156"/>
      <c r="I40" s="156"/>
      <c r="J40" s="156"/>
      <c r="K40" s="157"/>
      <c r="L40" s="49"/>
    </row>
    <row r="41" spans="1:12">
      <c r="A41" s="135"/>
      <c r="B41" s="136"/>
      <c r="C41" s="139"/>
      <c r="D41" s="139"/>
      <c r="E41" s="139"/>
      <c r="F41" s="139"/>
      <c r="G41" s="139"/>
      <c r="H41" s="139"/>
      <c r="I41" s="139"/>
      <c r="J41" s="137"/>
      <c r="K41" s="139"/>
      <c r="L41" s="49" t="str">
        <f>"DROP TABLE IF EXISTS "&amp;K38&amp;";"</f>
        <v>DROP TABLE IF EXISTS WC_MACTH_ACTIVITY;</v>
      </c>
    </row>
    <row r="42" spans="1:12">
      <c r="A42" s="1"/>
      <c r="B42" s="1"/>
      <c r="C42" s="1"/>
      <c r="D42" s="2"/>
      <c r="E42" s="1"/>
      <c r="F42" s="1"/>
      <c r="G42" s="1"/>
      <c r="H42" s="1"/>
      <c r="I42" s="1"/>
      <c r="J42" s="32"/>
      <c r="K42" s="1"/>
      <c r="L42" s="49"/>
    </row>
    <row r="43" spans="1:12">
      <c r="A43" s="3" t="s">
        <v>2</v>
      </c>
      <c r="B43" s="3" t="s">
        <v>14</v>
      </c>
      <c r="C43" s="3" t="s">
        <v>15</v>
      </c>
      <c r="D43" s="3" t="s">
        <v>3</v>
      </c>
      <c r="E43" s="3" t="s">
        <v>4</v>
      </c>
      <c r="F43" s="3" t="s">
        <v>21</v>
      </c>
      <c r="G43" s="3" t="s">
        <v>148</v>
      </c>
      <c r="H43" s="3" t="s">
        <v>199</v>
      </c>
      <c r="I43" s="3" t="s">
        <v>147</v>
      </c>
      <c r="J43" s="33" t="s">
        <v>16</v>
      </c>
      <c r="K43" s="3" t="s">
        <v>17</v>
      </c>
      <c r="L43" s="11" t="str">
        <f>"CREATE TABLE IF NOT EXISTS  "&amp;K38&amp;"("</f>
        <v>CREATE TABLE IF NOT EXISTS  WC_MACTH_ACTIVITY(</v>
      </c>
    </row>
    <row r="44" spans="1:12">
      <c r="A44" s="4">
        <v>1</v>
      </c>
      <c r="B44" s="43" t="s">
        <v>204</v>
      </c>
      <c r="C44" s="5" t="s">
        <v>872</v>
      </c>
      <c r="D44" s="6" t="s">
        <v>201</v>
      </c>
      <c r="E44" s="14"/>
      <c r="F44" s="13" t="s">
        <v>207</v>
      </c>
      <c r="G44" s="51"/>
      <c r="H44" s="13" t="s">
        <v>209</v>
      </c>
      <c r="I44" s="9" t="s">
        <v>208</v>
      </c>
      <c r="J44" s="5" t="s">
        <v>205</v>
      </c>
      <c r="K44" s="27"/>
      <c r="L44" s="11" t="str">
        <f ca="1">C44&amp;" "&amp;D44&amp;IF(OR(D44="DATETIME",D44="INT",D44="DATE",D44="TEXT"),E44,"("&amp;E44&amp;")")&amp;" "&amp;" "&amp;IF(F44&lt;&gt;""," "&amp;F44&amp;" ","")&amp;H44&amp;" "&amp;J44&amp;IF(G44&lt;&gt;""," default "&amp;G44&amp;" ","")&amp;IF(I44&lt;&gt;""," "&amp;I44&amp;" ","")&amp;IF(OFFSET(C44,1,0,1,1)="","",",")</f>
        <v>WTA_ID INT   PRIMARY KEY UNIQUE NOT NULL AUTO_INCREMENT ,</v>
      </c>
    </row>
    <row r="45" spans="1:12">
      <c r="A45" s="4">
        <v>2</v>
      </c>
      <c r="B45" s="56" t="s">
        <v>827</v>
      </c>
      <c r="C45" s="52" t="s">
        <v>847</v>
      </c>
      <c r="D45" s="53" t="s">
        <v>201</v>
      </c>
      <c r="E45" s="147"/>
      <c r="F45" s="54"/>
      <c r="G45" s="148"/>
      <c r="H45" s="54"/>
      <c r="I45" s="9"/>
      <c r="J45" s="52"/>
      <c r="K45" s="55"/>
      <c r="L45" s="11" t="str">
        <f t="shared" ref="L45:L60" ca="1" si="2">C45&amp;" "&amp;D45&amp;IF(OR(D45="DATETIME",D45="INT",D45="DATE",D45="TEXT"),E45,"("&amp;E45&amp;")")&amp;" "&amp;" "&amp;IF(F45&lt;&gt;""," "&amp;F45&amp;" ","")&amp;H45&amp;" "&amp;J45&amp;IF(G45&lt;&gt;""," default "&amp;G45&amp;" ","")&amp;IF(I45&lt;&gt;""," "&amp;I45&amp;" ","")&amp;IF(OFFSET(C45,1,0,1,1)="","",",")</f>
        <v>WTA_WMA_ID INT   ,</v>
      </c>
    </row>
    <row r="46" spans="1:12">
      <c r="A46" s="4">
        <v>3</v>
      </c>
      <c r="B46" s="56" t="s">
        <v>956</v>
      </c>
      <c r="C46" s="52" t="s">
        <v>957</v>
      </c>
      <c r="D46" s="53" t="s">
        <v>203</v>
      </c>
      <c r="E46" s="147">
        <v>1</v>
      </c>
      <c r="F46" s="54"/>
      <c r="G46" s="148"/>
      <c r="H46" s="54"/>
      <c r="I46" s="9"/>
      <c r="J46" s="52"/>
      <c r="K46" s="55" t="s">
        <v>958</v>
      </c>
      <c r="L46" s="11" t="str">
        <f t="shared" ca="1" si="2"/>
        <v>WTA_DEPT CHAR(1)   ,</v>
      </c>
    </row>
    <row r="47" spans="1:12">
      <c r="A47" s="4">
        <v>4</v>
      </c>
      <c r="B47" s="56" t="s">
        <v>930</v>
      </c>
      <c r="C47" s="52" t="s">
        <v>931</v>
      </c>
      <c r="D47" s="52" t="s">
        <v>202</v>
      </c>
      <c r="E47" s="52">
        <v>100</v>
      </c>
      <c r="F47" s="54"/>
      <c r="G47" s="54"/>
      <c r="H47" s="54"/>
      <c r="I47" s="54"/>
      <c r="J47" s="52"/>
      <c r="K47" s="55" t="s">
        <v>932</v>
      </c>
      <c r="L47" s="11" t="str">
        <f t="shared" ca="1" si="2"/>
        <v>WTA_TITLE VARCHAR(100)   ,</v>
      </c>
    </row>
    <row r="48" spans="1:12">
      <c r="A48" s="4">
        <v>5</v>
      </c>
      <c r="B48" s="56" t="s">
        <v>843</v>
      </c>
      <c r="C48" s="52" t="s">
        <v>848</v>
      </c>
      <c r="D48" s="53" t="s">
        <v>203</v>
      </c>
      <c r="E48" s="52">
        <v>1</v>
      </c>
      <c r="F48" s="54"/>
      <c r="G48" s="54"/>
      <c r="H48" s="54"/>
      <c r="I48" s="54"/>
      <c r="J48" s="52"/>
      <c r="K48" s="55" t="s">
        <v>947</v>
      </c>
      <c r="L48" s="11" t="str">
        <f t="shared" ca="1" si="2"/>
        <v>WTA_TYPE CHAR(1)   ,</v>
      </c>
    </row>
    <row r="49" spans="1:12">
      <c r="A49" s="4">
        <v>6</v>
      </c>
      <c r="B49" s="56" t="s">
        <v>855</v>
      </c>
      <c r="C49" s="52" t="s">
        <v>863</v>
      </c>
      <c r="D49" s="53" t="s">
        <v>202</v>
      </c>
      <c r="E49" s="52">
        <v>200</v>
      </c>
      <c r="F49" s="54"/>
      <c r="G49" s="54"/>
      <c r="H49" s="54"/>
      <c r="I49" s="54"/>
      <c r="J49" s="52"/>
      <c r="K49" s="55" t="s">
        <v>858</v>
      </c>
      <c r="L49" s="11" t="str">
        <f t="shared" ca="1" si="2"/>
        <v>WTA_DIDIAN_START VARCHAR(200)   ,</v>
      </c>
    </row>
    <row r="50" spans="1:12">
      <c r="A50" s="4">
        <v>7</v>
      </c>
      <c r="B50" s="56" t="s">
        <v>861</v>
      </c>
      <c r="C50" s="52" t="s">
        <v>864</v>
      </c>
      <c r="D50" s="53" t="s">
        <v>200</v>
      </c>
      <c r="E50" s="52"/>
      <c r="F50" s="54"/>
      <c r="G50" s="54"/>
      <c r="H50" s="54"/>
      <c r="I50" s="54"/>
      <c r="J50" s="52"/>
      <c r="K50" s="55"/>
      <c r="L50" s="11" t="str">
        <f t="shared" ca="1" si="2"/>
        <v>WTA_JIHE_STARTTIME DATETIME   ,</v>
      </c>
    </row>
    <row r="51" spans="1:12">
      <c r="A51" s="4">
        <v>8</v>
      </c>
      <c r="B51" s="56" t="s">
        <v>856</v>
      </c>
      <c r="C51" s="52" t="s">
        <v>857</v>
      </c>
      <c r="D51" s="53" t="s">
        <v>202</v>
      </c>
      <c r="E51" s="52">
        <v>200</v>
      </c>
      <c r="F51" s="54"/>
      <c r="G51" s="54"/>
      <c r="H51" s="54"/>
      <c r="I51" s="54"/>
      <c r="J51" s="52"/>
      <c r="K51" s="55" t="s">
        <v>859</v>
      </c>
      <c r="L51" s="11" t="str">
        <f t="shared" ca="1" si="2"/>
        <v>WTA_DIDIAN_END VARCHAR(200)   ,</v>
      </c>
    </row>
    <row r="52" spans="1:12">
      <c r="A52" s="4">
        <v>9</v>
      </c>
      <c r="B52" s="56" t="s">
        <v>862</v>
      </c>
      <c r="C52" s="52" t="s">
        <v>865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t="shared" ca="1" si="2"/>
        <v>WTA_JIHE_ENDTIME DATETIME   ,</v>
      </c>
    </row>
    <row r="53" spans="1:12">
      <c r="A53" s="4">
        <v>10</v>
      </c>
      <c r="B53" s="56" t="s">
        <v>849</v>
      </c>
      <c r="C53" s="52" t="s">
        <v>850</v>
      </c>
      <c r="D53" s="53" t="s">
        <v>834</v>
      </c>
      <c r="E53" s="52" t="s">
        <v>835</v>
      </c>
      <c r="F53" s="54"/>
      <c r="G53" s="54"/>
      <c r="H53" s="54"/>
      <c r="I53" s="54"/>
      <c r="J53" s="52"/>
      <c r="K53" s="55" t="s">
        <v>934</v>
      </c>
      <c r="L53" s="11" t="str">
        <f t="shared" ca="1" si="2"/>
        <v>WTA_FEE DOUBLE(11,2)   ,</v>
      </c>
    </row>
    <row r="54" spans="1:12">
      <c r="A54" s="4">
        <v>11</v>
      </c>
      <c r="B54" s="56" t="s">
        <v>851</v>
      </c>
      <c r="C54" s="52" t="s">
        <v>852</v>
      </c>
      <c r="D54" s="53" t="s">
        <v>201</v>
      </c>
      <c r="E54" s="52"/>
      <c r="F54" s="54"/>
      <c r="G54" s="54"/>
      <c r="H54" s="54"/>
      <c r="I54" s="54"/>
      <c r="J54" s="52"/>
      <c r="K54" s="55"/>
      <c r="L54" s="11" t="str">
        <f t="shared" ca="1" si="2"/>
        <v>WTA_ADMIN INT   ,</v>
      </c>
    </row>
    <row r="55" spans="1:12">
      <c r="A55" s="4">
        <v>12</v>
      </c>
      <c r="B55" s="56" t="s">
        <v>860</v>
      </c>
      <c r="C55" s="52" t="s">
        <v>866</v>
      </c>
      <c r="D55" s="53" t="s">
        <v>200</v>
      </c>
      <c r="E55" s="52"/>
      <c r="F55" s="54"/>
      <c r="G55" s="54"/>
      <c r="H55" s="54"/>
      <c r="I55" s="54"/>
      <c r="J55" s="52"/>
      <c r="K55" s="55"/>
      <c r="L55" s="11" t="str">
        <f t="shared" ca="1" si="2"/>
        <v>WTA_FEE_START_TIME DATETIME   ,</v>
      </c>
    </row>
    <row r="56" spans="1:12">
      <c r="A56" s="4">
        <v>13</v>
      </c>
      <c r="B56" s="56" t="s">
        <v>853</v>
      </c>
      <c r="C56" s="52" t="s">
        <v>867</v>
      </c>
      <c r="D56" s="53" t="s">
        <v>200</v>
      </c>
      <c r="E56" s="52"/>
      <c r="F56" s="54"/>
      <c r="G56" s="54"/>
      <c r="H56" s="54"/>
      <c r="I56" s="54"/>
      <c r="J56" s="52"/>
      <c r="K56" s="55"/>
      <c r="L56" s="11" t="str">
        <f t="shared" ca="1" si="2"/>
        <v>WTA_FEE_END_TIME DATETIME   ,</v>
      </c>
    </row>
    <row r="57" spans="1:12">
      <c r="A57" s="4">
        <v>14</v>
      </c>
      <c r="B57" s="56" t="s">
        <v>547</v>
      </c>
      <c r="C57" s="52" t="s">
        <v>854</v>
      </c>
      <c r="D57" s="53" t="s">
        <v>202</v>
      </c>
      <c r="E57" s="52">
        <v>300</v>
      </c>
      <c r="F57" s="54"/>
      <c r="G57" s="54"/>
      <c r="H57" s="54"/>
      <c r="I57" s="54"/>
      <c r="J57" s="52"/>
      <c r="K57" s="55"/>
      <c r="L57" s="11" t="str">
        <f t="shared" ca="1" si="2"/>
        <v>WTA_DESC VARCHAR(300)   ,</v>
      </c>
    </row>
    <row r="58" spans="1:12">
      <c r="A58" s="4">
        <v>15</v>
      </c>
      <c r="B58" s="56" t="s">
        <v>806</v>
      </c>
      <c r="C58" s="5" t="s">
        <v>844</v>
      </c>
      <c r="D58" s="53" t="s">
        <v>202</v>
      </c>
      <c r="E58" s="52">
        <v>10</v>
      </c>
      <c r="F58" s="54"/>
      <c r="G58" s="54"/>
      <c r="H58" s="54"/>
      <c r="I58" s="54"/>
      <c r="J58" s="52"/>
      <c r="K58" s="55"/>
      <c r="L58" s="11" t="str">
        <f t="shared" ca="1" si="2"/>
        <v>WTA_STATUS VARCHAR(10)   ,</v>
      </c>
    </row>
    <row r="59" spans="1:12">
      <c r="A59" s="4">
        <v>16</v>
      </c>
      <c r="B59" s="63" t="s">
        <v>804</v>
      </c>
      <c r="C59" s="5" t="s">
        <v>845</v>
      </c>
      <c r="D59" s="10" t="s">
        <v>201</v>
      </c>
      <c r="E59" s="9"/>
      <c r="F59" s="64"/>
      <c r="G59" s="64"/>
      <c r="H59" s="64"/>
      <c r="I59" s="64"/>
      <c r="J59" s="9"/>
      <c r="K59" s="65"/>
      <c r="L59" s="11" t="str">
        <f t="shared" ca="1" si="2"/>
        <v>WTA_REGISTOR INT   ,</v>
      </c>
    </row>
    <row r="60" spans="1:12">
      <c r="A60" s="4">
        <v>17</v>
      </c>
      <c r="B60" s="56" t="s">
        <v>805</v>
      </c>
      <c r="C60" s="5" t="s">
        <v>846</v>
      </c>
      <c r="D60" s="145" t="s">
        <v>200</v>
      </c>
      <c r="E60" s="82"/>
      <c r="F60" s="146"/>
      <c r="G60" s="146"/>
      <c r="H60" s="146"/>
      <c r="I60" s="146"/>
      <c r="J60" s="82"/>
      <c r="K60" s="55"/>
      <c r="L60" s="11" t="str">
        <f t="shared" ca="1" si="2"/>
        <v xml:space="preserve">WTA_REGIST_DATE DATETIME   </v>
      </c>
    </row>
    <row r="61" spans="1:12">
      <c r="L61" s="50" t="str">
        <f>") default charset = utf8;"</f>
        <v>) default charset = utf8;</v>
      </c>
    </row>
    <row r="62" spans="1:12">
      <c r="A62" s="151" t="s">
        <v>11</v>
      </c>
      <c r="B62" s="152"/>
      <c r="C62" s="153" t="s">
        <v>966</v>
      </c>
      <c r="D62" s="154"/>
      <c r="E62" s="151" t="s">
        <v>12</v>
      </c>
      <c r="F62" s="152"/>
      <c r="G62" s="144"/>
      <c r="H62" s="144"/>
      <c r="I62" s="144"/>
      <c r="J62" s="144"/>
      <c r="K62" s="149" t="s">
        <v>955</v>
      </c>
      <c r="L62" s="11" t="str">
        <f>"-- "&amp;C63</f>
        <v>-- 团报活动-队伍限定关系</v>
      </c>
    </row>
    <row r="63" spans="1:12">
      <c r="A63" s="151" t="s">
        <v>0</v>
      </c>
      <c r="B63" s="152"/>
      <c r="C63" s="153" t="s">
        <v>954</v>
      </c>
      <c r="D63" s="154"/>
      <c r="E63" s="151" t="s">
        <v>13</v>
      </c>
      <c r="F63" s="152"/>
      <c r="G63" s="144"/>
      <c r="H63" s="144"/>
      <c r="I63" s="144"/>
      <c r="J63" s="144"/>
      <c r="K63" s="150"/>
      <c r="L63" s="11" t="str">
        <f>"-- "&amp;C64</f>
        <v xml:space="preserve">-- </v>
      </c>
    </row>
    <row r="64" spans="1:12">
      <c r="A64" s="151" t="s">
        <v>1</v>
      </c>
      <c r="B64" s="152"/>
      <c r="C64" s="155"/>
      <c r="D64" s="156"/>
      <c r="E64" s="156"/>
      <c r="F64" s="156"/>
      <c r="G64" s="156"/>
      <c r="H64" s="156"/>
      <c r="I64" s="156"/>
      <c r="J64" s="156"/>
      <c r="K64" s="157"/>
      <c r="L64" s="49"/>
    </row>
    <row r="65" spans="1:12">
      <c r="A65" s="140"/>
      <c r="B65" s="141"/>
      <c r="C65" s="143"/>
      <c r="D65" s="143"/>
      <c r="E65" s="143"/>
      <c r="F65" s="143"/>
      <c r="G65" s="143"/>
      <c r="H65" s="143"/>
      <c r="I65" s="143"/>
      <c r="J65" s="142"/>
      <c r="K65" s="143"/>
      <c r="L65" s="49" t="str">
        <f>"DROP TABLE IF EXISTS "&amp;K62&amp;";"</f>
        <v>DROP TABLE IF EXISTS WC_MACTH_ACTIVITY_DEPT;</v>
      </c>
    </row>
    <row r="66" spans="1:12">
      <c r="A66" s="1"/>
      <c r="B66" s="1"/>
      <c r="C66" s="1"/>
      <c r="D66" s="2"/>
      <c r="E66" s="1"/>
      <c r="F66" s="1"/>
      <c r="G66" s="1"/>
      <c r="H66" s="1"/>
      <c r="I66" s="1"/>
      <c r="J66" s="32"/>
      <c r="K66" s="1"/>
      <c r="L66" s="49"/>
    </row>
    <row r="67" spans="1:12">
      <c r="A67" s="3" t="s">
        <v>2</v>
      </c>
      <c r="B67" s="3" t="s">
        <v>14</v>
      </c>
      <c r="C67" s="3" t="s">
        <v>15</v>
      </c>
      <c r="D67" s="3" t="s">
        <v>3</v>
      </c>
      <c r="E67" s="3" t="s">
        <v>4</v>
      </c>
      <c r="F67" s="3" t="s">
        <v>21</v>
      </c>
      <c r="G67" s="3" t="s">
        <v>148</v>
      </c>
      <c r="H67" s="3" t="s">
        <v>199</v>
      </c>
      <c r="I67" s="3" t="s">
        <v>147</v>
      </c>
      <c r="J67" s="33" t="s">
        <v>16</v>
      </c>
      <c r="K67" s="3" t="s">
        <v>17</v>
      </c>
      <c r="L67" s="11" t="str">
        <f>"CREATE TABLE IF NOT EXISTS  "&amp;K62&amp;"("</f>
        <v>CREATE TABLE IF NOT EXISTS  WC_MACTH_ACTIVITY_DEPT(</v>
      </c>
    </row>
    <row r="68" spans="1:12">
      <c r="A68" s="4">
        <v>1</v>
      </c>
      <c r="B68" s="43" t="s">
        <v>959</v>
      </c>
      <c r="C68" s="5" t="s">
        <v>872</v>
      </c>
      <c r="D68" s="6" t="s">
        <v>201</v>
      </c>
      <c r="E68" s="14"/>
      <c r="F68" s="13"/>
      <c r="G68" s="51"/>
      <c r="H68" s="13"/>
      <c r="I68" s="9"/>
      <c r="J68" s="5" t="s">
        <v>205</v>
      </c>
      <c r="K68" s="27"/>
      <c r="L68" s="11" t="str">
        <f ca="1">C68&amp;" "&amp;D68&amp;IF(OR(D68="DATETIME",D68="INT",D68="DATE",D68="TEXT"),E68,"("&amp;E68&amp;")")&amp;" "&amp;" "&amp;IF(F68&lt;&gt;""," "&amp;F68&amp;" ","")&amp;H68&amp;" "&amp;J68&amp;IF(G68&lt;&gt;""," default "&amp;G68&amp;" ","")&amp;IF(I68&lt;&gt;""," "&amp;I68&amp;" ","")&amp;IF(OFFSET(C68,1,0,1,1)="","",",")</f>
        <v>WTA_ID INT   NOT NULL,</v>
      </c>
    </row>
    <row r="69" spans="1:12">
      <c r="A69" s="4">
        <v>2</v>
      </c>
      <c r="B69" s="56" t="s">
        <v>960</v>
      </c>
      <c r="C69" s="52" t="s">
        <v>961</v>
      </c>
      <c r="D69" s="53" t="s">
        <v>201</v>
      </c>
      <c r="E69" s="147"/>
      <c r="F69" s="54"/>
      <c r="G69" s="148"/>
      <c r="H69" s="54"/>
      <c r="I69" s="9"/>
      <c r="J69" s="5" t="s">
        <v>205</v>
      </c>
      <c r="K69" s="55"/>
      <c r="L69" s="11" t="str">
        <f t="shared" ref="L69:L73" ca="1" si="3">C69&amp;" "&amp;D69&amp;IF(OR(D69="DATETIME",D69="INT",D69="DATE",D69="TEXT"),E69,"("&amp;E69&amp;")")&amp;" "&amp;" "&amp;IF(F69&lt;&gt;""," "&amp;F69&amp;" ","")&amp;H69&amp;" "&amp;J69&amp;IF(G69&lt;&gt;""," default "&amp;G69&amp;" ","")&amp;IF(I69&lt;&gt;""," "&amp;I69&amp;" ","")&amp;IF(OFFSET(C69,1,0,1,1)="","",",")</f>
        <v>DEPT_ID INT   NOT NULL,</v>
      </c>
    </row>
    <row r="70" spans="1:12">
      <c r="A70" s="4">
        <v>14</v>
      </c>
      <c r="B70" s="56" t="s">
        <v>49</v>
      </c>
      <c r="C70" s="52" t="s">
        <v>973</v>
      </c>
      <c r="D70" s="53" t="s">
        <v>202</v>
      </c>
      <c r="E70" s="52">
        <v>300</v>
      </c>
      <c r="F70" s="54"/>
      <c r="G70" s="54"/>
      <c r="H70" s="54"/>
      <c r="I70" s="54"/>
      <c r="J70" s="52"/>
      <c r="K70" s="55"/>
      <c r="L70" s="11" t="str">
        <f t="shared" ca="1" si="3"/>
        <v>MAD_DESC VARCHAR(300)   ,</v>
      </c>
    </row>
    <row r="71" spans="1:12">
      <c r="A71" s="4">
        <v>15</v>
      </c>
      <c r="B71" s="56" t="s">
        <v>320</v>
      </c>
      <c r="C71" s="5" t="s">
        <v>974</v>
      </c>
      <c r="D71" s="53" t="s">
        <v>202</v>
      </c>
      <c r="E71" s="52">
        <v>10</v>
      </c>
      <c r="F71" s="54"/>
      <c r="G71" s="54"/>
      <c r="H71" s="54"/>
      <c r="I71" s="54"/>
      <c r="J71" s="52"/>
      <c r="K71" s="55"/>
      <c r="L71" s="11" t="str">
        <f t="shared" ca="1" si="3"/>
        <v>MAD_STATUS VARCHAR(10)   ,</v>
      </c>
    </row>
    <row r="72" spans="1:12">
      <c r="A72" s="4">
        <v>16</v>
      </c>
      <c r="B72" s="63" t="s">
        <v>57</v>
      </c>
      <c r="C72" s="5" t="s">
        <v>962</v>
      </c>
      <c r="D72" s="10" t="s">
        <v>201</v>
      </c>
      <c r="E72" s="9"/>
      <c r="F72" s="64"/>
      <c r="G72" s="64"/>
      <c r="H72" s="64"/>
      <c r="I72" s="64"/>
      <c r="J72" s="9"/>
      <c r="K72" s="65"/>
      <c r="L72" s="11" t="str">
        <f t="shared" ca="1" si="3"/>
        <v>REGISTOR INT   ,</v>
      </c>
    </row>
    <row r="73" spans="1:12">
      <c r="A73" s="4">
        <v>17</v>
      </c>
      <c r="B73" s="56" t="s">
        <v>58</v>
      </c>
      <c r="C73" s="5" t="s">
        <v>963</v>
      </c>
      <c r="D73" s="145" t="s">
        <v>200</v>
      </c>
      <c r="E73" s="82"/>
      <c r="F73" s="146"/>
      <c r="G73" s="146"/>
      <c r="H73" s="146"/>
      <c r="I73" s="146"/>
      <c r="J73" s="82"/>
      <c r="K73" s="55"/>
      <c r="L73" s="11" t="str">
        <f t="shared" ca="1" si="3"/>
        <v xml:space="preserve">REGIST_DATE DATETIME   </v>
      </c>
    </row>
    <row r="74" spans="1:12">
      <c r="L74" s="50" t="str">
        <f>") default charset = utf8;"</f>
        <v>) default charset = utf8;</v>
      </c>
    </row>
    <row r="75" spans="1:12">
      <c r="A75" s="151" t="s">
        <v>11</v>
      </c>
      <c r="B75" s="152"/>
      <c r="C75" s="153" t="s">
        <v>967</v>
      </c>
      <c r="D75" s="154"/>
      <c r="E75" s="151" t="s">
        <v>12</v>
      </c>
      <c r="F75" s="152"/>
      <c r="G75" s="138"/>
      <c r="H75" s="138"/>
      <c r="I75" s="138"/>
      <c r="J75" s="138"/>
      <c r="K75" s="149" t="s">
        <v>868</v>
      </c>
      <c r="L75" s="11" t="str">
        <f>"-- "&amp;C76</f>
        <v>-- 人员赛事报名信息</v>
      </c>
    </row>
    <row r="76" spans="1:12">
      <c r="A76" s="151" t="s">
        <v>0</v>
      </c>
      <c r="B76" s="152"/>
      <c r="C76" s="153" t="s">
        <v>880</v>
      </c>
      <c r="D76" s="154"/>
      <c r="E76" s="151" t="s">
        <v>13</v>
      </c>
      <c r="F76" s="152"/>
      <c r="G76" s="138"/>
      <c r="H76" s="138"/>
      <c r="I76" s="138"/>
      <c r="J76" s="138"/>
      <c r="K76" s="150"/>
      <c r="L76" s="11" t="str">
        <f>"-- "&amp;C77</f>
        <v xml:space="preserve">-- </v>
      </c>
    </row>
    <row r="77" spans="1:12">
      <c r="A77" s="151" t="s">
        <v>1</v>
      </c>
      <c r="B77" s="152"/>
      <c r="C77" s="155"/>
      <c r="D77" s="156"/>
      <c r="E77" s="156"/>
      <c r="F77" s="156"/>
      <c r="G77" s="156"/>
      <c r="H77" s="156"/>
      <c r="I77" s="156"/>
      <c r="J77" s="156"/>
      <c r="K77" s="157"/>
      <c r="L77" s="49"/>
    </row>
    <row r="78" spans="1:12">
      <c r="A78" s="135"/>
      <c r="B78" s="136"/>
      <c r="C78" s="139"/>
      <c r="D78" s="139"/>
      <c r="E78" s="139"/>
      <c r="F78" s="139"/>
      <c r="G78" s="139"/>
      <c r="H78" s="139"/>
      <c r="I78" s="139"/>
      <c r="J78" s="137"/>
      <c r="K78" s="139"/>
      <c r="L78" s="49" t="str">
        <f>"DROP TABLE IF EXISTS "&amp;K75&amp;";"</f>
        <v>DROP TABLE IF EXISTS WC_ADMIN_REGISTION;</v>
      </c>
    </row>
    <row r="79" spans="1:12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</row>
    <row r="80" spans="1:12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WC_ADMIN_REGISTION(</v>
      </c>
    </row>
    <row r="81" spans="1:12">
      <c r="A81" s="4">
        <v>1</v>
      </c>
      <c r="B81" s="43" t="s">
        <v>204</v>
      </c>
      <c r="C81" s="5" t="s">
        <v>869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WAR_ID INT   PRIMARY KEY UNIQUE NOT NULL AUTO_INCREMENT ,</v>
      </c>
    </row>
    <row r="82" spans="1:12">
      <c r="A82" s="4">
        <v>2</v>
      </c>
      <c r="B82" s="56" t="s">
        <v>827</v>
      </c>
      <c r="C82" s="52" t="s">
        <v>870</v>
      </c>
      <c r="D82" s="53" t="s">
        <v>201</v>
      </c>
      <c r="E82" s="147"/>
      <c r="F82" s="54"/>
      <c r="G82" s="148"/>
      <c r="H82" s="54"/>
      <c r="I82" s="9"/>
      <c r="J82" s="52"/>
      <c r="K82" s="55"/>
      <c r="L82" s="11" t="str">
        <f t="shared" ref="L82:L100" ca="1" si="4">C82&amp;" "&amp;D82&amp;IF(OR(D82="DATETIME",D82="INT",D82="DATE",D82="TEXT"),E82,"("&amp;E82&amp;")")&amp;" "&amp;" "&amp;IF(F82&lt;&gt;""," "&amp;F82&amp;" ","")&amp;H82&amp;" "&amp;J82&amp;IF(G82&lt;&gt;""," default "&amp;G82&amp;" ","")&amp;IF(I82&lt;&gt;""," "&amp;I82&amp;" ","")&amp;IF(OFFSET(C82,1,0,1,1)="","",",")</f>
        <v>WAR_WMA_ID INT   ,</v>
      </c>
    </row>
    <row r="83" spans="1:12">
      <c r="A83" s="4">
        <v>3</v>
      </c>
      <c r="B83" s="43" t="s">
        <v>842</v>
      </c>
      <c r="C83" s="52" t="s">
        <v>871</v>
      </c>
      <c r="D83" s="5" t="s">
        <v>201</v>
      </c>
      <c r="E83" s="5"/>
      <c r="F83" s="13"/>
      <c r="G83" s="13"/>
      <c r="H83" s="13"/>
      <c r="I83" s="13"/>
      <c r="J83" s="5"/>
      <c r="K83" s="27"/>
      <c r="L83" s="11" t="str">
        <f t="shared" ca="1" si="4"/>
        <v>WAR_WMP_ID INT   ,</v>
      </c>
    </row>
    <row r="84" spans="1:12">
      <c r="A84" s="4">
        <v>4</v>
      </c>
      <c r="B84" s="56" t="s">
        <v>895</v>
      </c>
      <c r="C84" s="52" t="s">
        <v>896</v>
      </c>
      <c r="D84" s="52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4"/>
        <v>WAR_ADMIN_ID INT   ,</v>
      </c>
    </row>
    <row r="85" spans="1:12">
      <c r="A85" s="4">
        <v>5</v>
      </c>
      <c r="B85" s="56" t="s">
        <v>897</v>
      </c>
      <c r="C85" s="52" t="s">
        <v>898</v>
      </c>
      <c r="D85" s="52" t="s">
        <v>202</v>
      </c>
      <c r="E85" s="52">
        <v>40</v>
      </c>
      <c r="F85" s="54"/>
      <c r="G85" s="54"/>
      <c r="H85" s="54"/>
      <c r="I85" s="54"/>
      <c r="J85" s="52"/>
      <c r="K85" s="55"/>
      <c r="L85" s="11" t="str">
        <f t="shared" ca="1" si="4"/>
        <v>WAR_OPEN_ID VARCHAR(40)   ,</v>
      </c>
    </row>
    <row r="86" spans="1:12">
      <c r="A86" s="4">
        <v>6</v>
      </c>
      <c r="B86" s="56" t="s">
        <v>936</v>
      </c>
      <c r="C86" s="52" t="s">
        <v>937</v>
      </c>
      <c r="D86" s="52" t="s">
        <v>203</v>
      </c>
      <c r="E86" s="52">
        <v>1</v>
      </c>
      <c r="F86" s="54"/>
      <c r="G86" s="54"/>
      <c r="H86" s="54"/>
      <c r="I86" s="54"/>
      <c r="J86" s="52"/>
      <c r="K86" s="55" t="s">
        <v>938</v>
      </c>
      <c r="L86" s="11"/>
    </row>
    <row r="87" spans="1:12">
      <c r="A87" s="4">
        <v>7</v>
      </c>
      <c r="B87" s="56" t="s">
        <v>877</v>
      </c>
      <c r="C87" s="52" t="s">
        <v>887</v>
      </c>
      <c r="D87" s="52" t="s">
        <v>202</v>
      </c>
      <c r="E87" s="52">
        <v>10</v>
      </c>
      <c r="F87" s="54"/>
      <c r="G87" s="54"/>
      <c r="H87" s="54"/>
      <c r="I87" s="54"/>
      <c r="J87" s="52"/>
      <c r="K87" s="55" t="s">
        <v>935</v>
      </c>
      <c r="L87" s="11" t="str">
        <f t="shared" ca="1" si="4"/>
        <v>WAR_CLOTH_SIZE VARCHAR(10)   ,</v>
      </c>
    </row>
    <row r="88" spans="1:12">
      <c r="A88" s="4">
        <v>8</v>
      </c>
      <c r="B88" s="56" t="s">
        <v>882</v>
      </c>
      <c r="C88" s="52" t="s">
        <v>888</v>
      </c>
      <c r="D88" s="53" t="s">
        <v>203</v>
      </c>
      <c r="E88" s="52">
        <v>1</v>
      </c>
      <c r="F88" s="54"/>
      <c r="G88" s="54"/>
      <c r="H88" s="54"/>
      <c r="I88" s="54"/>
      <c r="J88" s="52"/>
      <c r="K88" s="55" t="s">
        <v>939</v>
      </c>
      <c r="L88" s="11" t="str">
        <f t="shared" ca="1" si="4"/>
        <v>WAR_IS_BAOMING_FEE CHAR(1)   ,</v>
      </c>
    </row>
    <row r="89" spans="1:12">
      <c r="A89" s="4">
        <v>9</v>
      </c>
      <c r="B89" s="56" t="s">
        <v>878</v>
      </c>
      <c r="C89" s="52" t="s">
        <v>912</v>
      </c>
      <c r="D89" s="53" t="s">
        <v>203</v>
      </c>
      <c r="E89" s="52">
        <v>1</v>
      </c>
      <c r="F89" s="54"/>
      <c r="G89" s="54"/>
      <c r="H89" s="54"/>
      <c r="I89" s="54"/>
      <c r="J89" s="52"/>
      <c r="K89" s="55" t="s">
        <v>889</v>
      </c>
      <c r="L89" s="11" t="str">
        <f t="shared" ca="1" si="4"/>
        <v>WAR_BAOMING_FEE_TYPE CHAR(1)   ,</v>
      </c>
    </row>
    <row r="90" spans="1:12">
      <c r="A90" s="4">
        <v>10</v>
      </c>
      <c r="B90" s="56" t="s">
        <v>879</v>
      </c>
      <c r="C90" s="52" t="s">
        <v>913</v>
      </c>
      <c r="D90" s="53" t="s">
        <v>834</v>
      </c>
      <c r="E90" s="52" t="s">
        <v>918</v>
      </c>
      <c r="F90" s="54"/>
      <c r="G90" s="54"/>
      <c r="H90" s="54"/>
      <c r="I90" s="54"/>
      <c r="J90" s="52"/>
      <c r="K90" s="55"/>
      <c r="L90" s="11" t="str">
        <f t="shared" ca="1" si="4"/>
        <v>WAR_ACT_BAOMING_FEE DOUBLE(11,2)   ,</v>
      </c>
    </row>
    <row r="91" spans="1:12">
      <c r="A91" s="4">
        <v>11</v>
      </c>
      <c r="B91" s="56" t="s">
        <v>881</v>
      </c>
      <c r="C91" s="52" t="s">
        <v>914</v>
      </c>
      <c r="D91" s="53" t="s">
        <v>200</v>
      </c>
      <c r="E91" s="52"/>
      <c r="F91" s="54"/>
      <c r="G91" s="54"/>
      <c r="H91" s="54"/>
      <c r="I91" s="54"/>
      <c r="J91" s="52"/>
      <c r="K91" s="55"/>
      <c r="L91" s="11" t="str">
        <f t="shared" ca="1" si="4"/>
        <v>WAR_BAOMING_FEE_TIME DATETIME   ,</v>
      </c>
    </row>
    <row r="92" spans="1:12">
      <c r="A92" s="4">
        <v>12</v>
      </c>
      <c r="B92" s="56" t="s">
        <v>943</v>
      </c>
      <c r="C92" s="52" t="s">
        <v>951</v>
      </c>
      <c r="D92" s="53" t="s">
        <v>202</v>
      </c>
      <c r="E92" s="52">
        <v>20</v>
      </c>
      <c r="F92" s="54"/>
      <c r="G92" s="54"/>
      <c r="H92" s="54"/>
      <c r="I92" s="54"/>
      <c r="J92" s="52"/>
      <c r="K92" s="55" t="s">
        <v>953</v>
      </c>
      <c r="L92" s="11"/>
    </row>
    <row r="93" spans="1:12">
      <c r="A93" s="4">
        <v>13</v>
      </c>
      <c r="B93" s="56" t="s">
        <v>944</v>
      </c>
      <c r="C93" s="52" t="s">
        <v>952</v>
      </c>
      <c r="D93" s="53" t="s">
        <v>202</v>
      </c>
      <c r="E93" s="52">
        <v>20</v>
      </c>
      <c r="F93" s="54"/>
      <c r="G93" s="54"/>
      <c r="H93" s="54"/>
      <c r="I93" s="54"/>
      <c r="J93" s="52"/>
      <c r="K93" s="55" t="s">
        <v>953</v>
      </c>
      <c r="L93" s="11"/>
    </row>
    <row r="94" spans="1:12">
      <c r="A94" s="4">
        <v>14</v>
      </c>
      <c r="B94" s="56" t="s">
        <v>883</v>
      </c>
      <c r="C94" s="52" t="s">
        <v>915</v>
      </c>
      <c r="D94" s="53" t="s">
        <v>203</v>
      </c>
      <c r="E94" s="52"/>
      <c r="F94" s="54"/>
      <c r="G94" s="54"/>
      <c r="H94" s="54"/>
      <c r="I94" s="54"/>
      <c r="J94" s="52"/>
      <c r="K94" s="55" t="s">
        <v>886</v>
      </c>
      <c r="L94" s="11" t="str">
        <f t="shared" ca="1" si="4"/>
        <v>WAR_ZHUANGBEI_TYPE CHAR()   ,</v>
      </c>
    </row>
    <row r="95" spans="1:12">
      <c r="A95" s="4">
        <v>15</v>
      </c>
      <c r="B95" s="56" t="s">
        <v>884</v>
      </c>
      <c r="C95" s="52" t="s">
        <v>916</v>
      </c>
      <c r="D95" s="53" t="s">
        <v>202</v>
      </c>
      <c r="E95" s="52">
        <v>20</v>
      </c>
      <c r="F95" s="54"/>
      <c r="G95" s="54"/>
      <c r="H95" s="54"/>
      <c r="I95" s="54"/>
      <c r="J95" s="52"/>
      <c r="K95" s="55"/>
      <c r="L95" s="11" t="str">
        <f t="shared" ca="1" si="4"/>
        <v>WAR_ZHUANGBEI_NAME VARCHAR(20)   ,</v>
      </c>
    </row>
    <row r="96" spans="1:12">
      <c r="A96" s="4">
        <v>16</v>
      </c>
      <c r="B96" s="56" t="s">
        <v>885</v>
      </c>
      <c r="C96" s="52" t="s">
        <v>917</v>
      </c>
      <c r="D96" s="53" t="s">
        <v>202</v>
      </c>
      <c r="E96" s="52">
        <v>20</v>
      </c>
      <c r="F96" s="54"/>
      <c r="G96" s="54"/>
      <c r="H96" s="54"/>
      <c r="I96" s="54"/>
      <c r="J96" s="52"/>
      <c r="K96" s="55"/>
      <c r="L96" s="11" t="str">
        <f t="shared" ca="1" si="4"/>
        <v>WAR_ZHUANGBEI_PHONE VARCHAR(20)   ,</v>
      </c>
    </row>
    <row r="97" spans="1:12">
      <c r="A97" s="4">
        <v>17</v>
      </c>
      <c r="B97" s="56" t="s">
        <v>547</v>
      </c>
      <c r="C97" s="52" t="s">
        <v>873</v>
      </c>
      <c r="D97" s="53" t="s">
        <v>202</v>
      </c>
      <c r="E97" s="52">
        <v>300</v>
      </c>
      <c r="F97" s="54"/>
      <c r="G97" s="54"/>
      <c r="H97" s="54"/>
      <c r="I97" s="54"/>
      <c r="J97" s="52"/>
      <c r="K97" s="55"/>
      <c r="L97" s="11" t="str">
        <f t="shared" ca="1" si="4"/>
        <v>WAR_DESC VARCHAR(300)   ,</v>
      </c>
    </row>
    <row r="98" spans="1:12">
      <c r="A98" s="4">
        <v>18</v>
      </c>
      <c r="B98" s="56" t="s">
        <v>806</v>
      </c>
      <c r="C98" s="5" t="s">
        <v>874</v>
      </c>
      <c r="D98" s="53" t="s">
        <v>202</v>
      </c>
      <c r="E98" s="52">
        <v>10</v>
      </c>
      <c r="F98" s="54"/>
      <c r="G98" s="54"/>
      <c r="H98" s="54"/>
      <c r="I98" s="54"/>
      <c r="J98" s="52"/>
      <c r="K98" s="55"/>
      <c r="L98" s="11" t="str">
        <f t="shared" ca="1" si="4"/>
        <v>WAR_STATUS VARCHAR(10)   ,</v>
      </c>
    </row>
    <row r="99" spans="1:12">
      <c r="A99" s="4">
        <v>19</v>
      </c>
      <c r="B99" s="63" t="s">
        <v>804</v>
      </c>
      <c r="C99" s="5" t="s">
        <v>875</v>
      </c>
      <c r="D99" s="10" t="s">
        <v>201</v>
      </c>
      <c r="E99" s="9"/>
      <c r="F99" s="64"/>
      <c r="G99" s="64"/>
      <c r="H99" s="64"/>
      <c r="I99" s="64"/>
      <c r="J99" s="9"/>
      <c r="K99" s="65"/>
      <c r="L99" s="11" t="str">
        <f t="shared" ca="1" si="4"/>
        <v>WAR_REGISTOR INT   ,</v>
      </c>
    </row>
    <row r="100" spans="1:12">
      <c r="A100" s="4">
        <v>20</v>
      </c>
      <c r="B100" s="56" t="s">
        <v>805</v>
      </c>
      <c r="C100" s="5" t="s">
        <v>876</v>
      </c>
      <c r="D100" s="145" t="s">
        <v>200</v>
      </c>
      <c r="E100" s="82"/>
      <c r="F100" s="146"/>
      <c r="G100" s="146"/>
      <c r="H100" s="146"/>
      <c r="I100" s="146"/>
      <c r="J100" s="82"/>
      <c r="K100" s="55"/>
      <c r="L100" s="11" t="str">
        <f t="shared" ca="1" si="4"/>
        <v xml:space="preserve">WAR_REGIST_DATE DATETIME   </v>
      </c>
    </row>
    <row r="101" spans="1:12">
      <c r="L101" s="50" t="str">
        <f>") default charset = utf8;"</f>
        <v>) default charset = utf8;</v>
      </c>
    </row>
    <row r="102" spans="1:12">
      <c r="A102" s="151" t="s">
        <v>11</v>
      </c>
      <c r="B102" s="152"/>
      <c r="C102" s="153" t="s">
        <v>968</v>
      </c>
      <c r="D102" s="154"/>
      <c r="E102" s="151" t="s">
        <v>12</v>
      </c>
      <c r="F102" s="152"/>
      <c r="G102" s="144"/>
      <c r="H102" s="144"/>
      <c r="I102" s="144"/>
      <c r="J102" s="144"/>
      <c r="K102" s="149" t="s">
        <v>891</v>
      </c>
      <c r="L102" s="11" t="str">
        <f>"-- "&amp;C103</f>
        <v>-- 人员赛事其他活动信息</v>
      </c>
    </row>
    <row r="103" spans="1:12">
      <c r="A103" s="151" t="s">
        <v>0</v>
      </c>
      <c r="B103" s="152"/>
      <c r="C103" s="153" t="s">
        <v>941</v>
      </c>
      <c r="D103" s="154"/>
      <c r="E103" s="151" t="s">
        <v>13</v>
      </c>
      <c r="F103" s="152"/>
      <c r="G103" s="144"/>
      <c r="H103" s="144"/>
      <c r="I103" s="144"/>
      <c r="J103" s="144"/>
      <c r="K103" s="150"/>
      <c r="L103" s="11" t="str">
        <f>"-- "&amp;C104</f>
        <v xml:space="preserve">-- </v>
      </c>
    </row>
    <row r="104" spans="1:12">
      <c r="A104" s="151" t="s">
        <v>1</v>
      </c>
      <c r="B104" s="152"/>
      <c r="C104" s="155"/>
      <c r="D104" s="156"/>
      <c r="E104" s="156"/>
      <c r="F104" s="156"/>
      <c r="G104" s="156"/>
      <c r="H104" s="156"/>
      <c r="I104" s="156"/>
      <c r="J104" s="156"/>
      <c r="K104" s="157"/>
      <c r="L104" s="49"/>
    </row>
    <row r="105" spans="1:12">
      <c r="A105" s="140"/>
      <c r="B105" s="141"/>
      <c r="C105" s="143"/>
      <c r="D105" s="143"/>
      <c r="E105" s="143"/>
      <c r="F105" s="143"/>
      <c r="G105" s="143"/>
      <c r="H105" s="143"/>
      <c r="I105" s="143"/>
      <c r="J105" s="142"/>
      <c r="K105" s="143"/>
      <c r="L105" s="49" t="str">
        <f>"DROP TABLE IF EXISTS "&amp;K102&amp;";"</f>
        <v>DROP TABLE IF EXISTS WC_ADMIN_ACTIVITY;</v>
      </c>
    </row>
    <row r="106" spans="1:12">
      <c r="A106" s="1"/>
      <c r="B106" s="1"/>
      <c r="C106" s="1"/>
      <c r="D106" s="2"/>
      <c r="E106" s="1"/>
      <c r="F106" s="1"/>
      <c r="G106" s="1"/>
      <c r="H106" s="1"/>
      <c r="I106" s="1"/>
      <c r="J106" s="32"/>
      <c r="K106" s="1"/>
      <c r="L106" s="49"/>
    </row>
    <row r="107" spans="1:12">
      <c r="A107" s="3" t="s">
        <v>2</v>
      </c>
      <c r="B107" s="3" t="s">
        <v>14</v>
      </c>
      <c r="C107" s="3" t="s">
        <v>15</v>
      </c>
      <c r="D107" s="3" t="s">
        <v>3</v>
      </c>
      <c r="E107" s="3" t="s">
        <v>4</v>
      </c>
      <c r="F107" s="3" t="s">
        <v>21</v>
      </c>
      <c r="G107" s="3" t="s">
        <v>148</v>
      </c>
      <c r="H107" s="3" t="s">
        <v>199</v>
      </c>
      <c r="I107" s="3" t="s">
        <v>147</v>
      </c>
      <c r="J107" s="33" t="s">
        <v>16</v>
      </c>
      <c r="K107" s="3" t="s">
        <v>17</v>
      </c>
      <c r="L107" s="11" t="str">
        <f>"CREATE TABLE IF NOT EXISTS  "&amp;K102&amp;"("</f>
        <v>CREATE TABLE IF NOT EXISTS  WC_ADMIN_ACTIVITY(</v>
      </c>
    </row>
    <row r="108" spans="1:12">
      <c r="A108" s="4">
        <v>1</v>
      </c>
      <c r="B108" s="43" t="s">
        <v>204</v>
      </c>
      <c r="C108" s="5" t="s">
        <v>892</v>
      </c>
      <c r="D108" s="6" t="s">
        <v>201</v>
      </c>
      <c r="E108" s="14"/>
      <c r="F108" s="13" t="s">
        <v>207</v>
      </c>
      <c r="G108" s="51"/>
      <c r="H108" s="13" t="s">
        <v>209</v>
      </c>
      <c r="I108" s="9" t="s">
        <v>208</v>
      </c>
      <c r="J108" s="5" t="s">
        <v>205</v>
      </c>
      <c r="K108" s="27"/>
      <c r="L108" s="11" t="str">
        <f ca="1">C108&amp;" "&amp;D108&amp;IF(OR(D108="DATETIME",D108="INT",D108="DATE",D108="TEXT"),E108,"("&amp;E108&amp;")")&amp;" "&amp;" "&amp;IF(F108&lt;&gt;""," "&amp;F108&amp;" ","")&amp;H108&amp;" "&amp;J108&amp;IF(G108&lt;&gt;""," default "&amp;G108&amp;" ","")&amp;IF(I108&lt;&gt;""," "&amp;I108&amp;" ","")&amp;IF(OFFSET(C108,1,0,1,1)="","",",")</f>
        <v>WAA_ID INT   PRIMARY KEY UNIQUE NOT NULL AUTO_INCREMENT ,</v>
      </c>
    </row>
    <row r="109" spans="1:12">
      <c r="A109" s="4">
        <v>2</v>
      </c>
      <c r="B109" s="56" t="s">
        <v>827</v>
      </c>
      <c r="C109" s="52" t="s">
        <v>893</v>
      </c>
      <c r="D109" s="53" t="s">
        <v>201</v>
      </c>
      <c r="E109" s="147"/>
      <c r="F109" s="54"/>
      <c r="G109" s="148"/>
      <c r="H109" s="54"/>
      <c r="I109" s="9"/>
      <c r="J109" s="52"/>
      <c r="K109" s="55"/>
      <c r="L109" s="11" t="str">
        <f t="shared" ref="L109:L127" ca="1" si="5">C109&amp;" "&amp;D109&amp;IF(OR(D109="DATETIME",D109="INT",D109="DATE",D109="TEXT"),E109,"("&amp;E109&amp;")")&amp;" "&amp;" "&amp;IF(F109&lt;&gt;""," "&amp;F109&amp;" ","")&amp;H109&amp;" "&amp;J109&amp;IF(G109&lt;&gt;""," default "&amp;G109&amp;" ","")&amp;IF(I109&lt;&gt;""," "&amp;I109&amp;" ","")&amp;IF(OFFSET(C109,1,0,1,1)="","",",")</f>
        <v>WAA_WMA_ID INT   ,</v>
      </c>
    </row>
    <row r="110" spans="1:12">
      <c r="A110" s="4">
        <v>3</v>
      </c>
      <c r="B110" s="43" t="s">
        <v>842</v>
      </c>
      <c r="C110" s="52" t="s">
        <v>894</v>
      </c>
      <c r="D110" s="5" t="s">
        <v>201</v>
      </c>
      <c r="E110" s="5"/>
      <c r="F110" s="13"/>
      <c r="G110" s="13"/>
      <c r="H110" s="13"/>
      <c r="I110" s="13"/>
      <c r="J110" s="5"/>
      <c r="K110" s="27"/>
      <c r="L110" s="11" t="str">
        <f t="shared" ca="1" si="5"/>
        <v>WAA_WMP_ID INT   ,</v>
      </c>
    </row>
    <row r="111" spans="1:12">
      <c r="A111" s="4">
        <v>4</v>
      </c>
      <c r="B111" s="56" t="s">
        <v>895</v>
      </c>
      <c r="C111" s="52" t="s">
        <v>899</v>
      </c>
      <c r="D111" s="52" t="s">
        <v>201</v>
      </c>
      <c r="E111" s="52"/>
      <c r="F111" s="54"/>
      <c r="G111" s="54"/>
      <c r="H111" s="54"/>
      <c r="I111" s="54"/>
      <c r="J111" s="52"/>
      <c r="K111" s="55"/>
      <c r="L111" s="11" t="str">
        <f t="shared" ca="1" si="5"/>
        <v>WAA_ADMIN_ID INT   ,</v>
      </c>
    </row>
    <row r="112" spans="1:12">
      <c r="A112" s="4">
        <v>5</v>
      </c>
      <c r="B112" s="56" t="s">
        <v>897</v>
      </c>
      <c r="C112" s="52" t="s">
        <v>900</v>
      </c>
      <c r="D112" s="52" t="s">
        <v>202</v>
      </c>
      <c r="E112" s="52">
        <v>40</v>
      </c>
      <c r="F112" s="54"/>
      <c r="G112" s="54"/>
      <c r="H112" s="54"/>
      <c r="I112" s="54"/>
      <c r="J112" s="52"/>
      <c r="K112" s="55"/>
      <c r="L112" s="11" t="str">
        <f t="shared" ca="1" si="5"/>
        <v>WAA_OPEN_ID VARCHAR(40)   ,</v>
      </c>
    </row>
    <row r="113" spans="1:12">
      <c r="A113" s="4">
        <v>6</v>
      </c>
      <c r="B113" s="56" t="s">
        <v>901</v>
      </c>
      <c r="C113" s="52" t="s">
        <v>919</v>
      </c>
      <c r="D113" s="52" t="s">
        <v>203</v>
      </c>
      <c r="E113" s="52">
        <v>1</v>
      </c>
      <c r="F113" s="54"/>
      <c r="G113" s="54"/>
      <c r="H113" s="54"/>
      <c r="I113" s="54"/>
      <c r="J113" s="52"/>
      <c r="K113" s="55" t="s">
        <v>948</v>
      </c>
      <c r="L113" s="11" t="str">
        <f t="shared" ca="1" si="5"/>
        <v>WAA_WTA_TYPE CHAR(1)   ,</v>
      </c>
    </row>
    <row r="114" spans="1:12">
      <c r="A114" s="4">
        <v>7</v>
      </c>
      <c r="B114" s="56" t="s">
        <v>902</v>
      </c>
      <c r="C114" s="52" t="s">
        <v>920</v>
      </c>
      <c r="D114" s="53" t="s">
        <v>201</v>
      </c>
      <c r="E114" s="52"/>
      <c r="F114" s="54"/>
      <c r="G114" s="54"/>
      <c r="H114" s="54"/>
      <c r="I114" s="54"/>
      <c r="J114" s="52"/>
      <c r="K114" s="55"/>
      <c r="L114" s="11" t="str">
        <f t="shared" ca="1" si="5"/>
        <v>WAA_WTA_ID INT   ,</v>
      </c>
    </row>
    <row r="115" spans="1:12">
      <c r="A115" s="4">
        <v>8</v>
      </c>
      <c r="B115" s="56" t="s">
        <v>905</v>
      </c>
      <c r="C115" s="52" t="s">
        <v>921</v>
      </c>
      <c r="D115" s="53" t="s">
        <v>203</v>
      </c>
      <c r="E115" s="52">
        <v>1</v>
      </c>
      <c r="F115" s="54"/>
      <c r="G115" s="54"/>
      <c r="H115" s="54"/>
      <c r="I115" s="54"/>
      <c r="J115" s="52"/>
      <c r="K115" s="55" t="s">
        <v>939</v>
      </c>
      <c r="L115" s="11" t="str">
        <f t="shared" ca="1" si="5"/>
        <v>WAA_IS_FEE CHAR(1)   ,</v>
      </c>
    </row>
    <row r="116" spans="1:12">
      <c r="A116" s="4">
        <v>9</v>
      </c>
      <c r="B116" s="56" t="s">
        <v>903</v>
      </c>
      <c r="C116" s="52" t="s">
        <v>922</v>
      </c>
      <c r="D116" s="53" t="s">
        <v>834</v>
      </c>
      <c r="E116" s="52" t="s">
        <v>918</v>
      </c>
      <c r="F116" s="54"/>
      <c r="G116" s="54"/>
      <c r="H116" s="54"/>
      <c r="I116" s="54"/>
      <c r="J116" s="52"/>
      <c r="K116" s="55"/>
      <c r="L116" s="11" t="str">
        <f t="shared" ca="1" si="5"/>
        <v>WAA_THEORY_FEE DOUBLE(11,2)   ,</v>
      </c>
    </row>
    <row r="117" spans="1:12">
      <c r="A117" s="4">
        <v>10</v>
      </c>
      <c r="B117" s="56" t="s">
        <v>904</v>
      </c>
      <c r="C117" s="52" t="s">
        <v>923</v>
      </c>
      <c r="D117" s="53" t="s">
        <v>834</v>
      </c>
      <c r="E117" s="52" t="s">
        <v>918</v>
      </c>
      <c r="F117" s="54"/>
      <c r="G117" s="54"/>
      <c r="H117" s="54"/>
      <c r="I117" s="54"/>
      <c r="J117" s="52"/>
      <c r="K117" s="55"/>
      <c r="L117" s="11" t="str">
        <f t="shared" ca="1" si="5"/>
        <v>WAA_ACT_FEE DOUBLE(11,2)   ,</v>
      </c>
    </row>
    <row r="118" spans="1:12">
      <c r="A118" s="4">
        <v>11</v>
      </c>
      <c r="B118" s="56" t="s">
        <v>907</v>
      </c>
      <c r="C118" s="52" t="s">
        <v>924</v>
      </c>
      <c r="D118" s="53" t="s">
        <v>200</v>
      </c>
      <c r="E118" s="52"/>
      <c r="F118" s="54"/>
      <c r="G118" s="54"/>
      <c r="H118" s="54"/>
      <c r="I118" s="54"/>
      <c r="J118" s="52"/>
      <c r="K118" s="55"/>
      <c r="L118" s="11" t="str">
        <f t="shared" ca="1" si="5"/>
        <v>WAA_FEE_DATETIME DATETIME   ,</v>
      </c>
    </row>
    <row r="119" spans="1:12">
      <c r="A119" s="4">
        <v>12</v>
      </c>
      <c r="B119" s="56" t="s">
        <v>906</v>
      </c>
      <c r="C119" s="52" t="s">
        <v>925</v>
      </c>
      <c r="D119" s="53" t="s">
        <v>202</v>
      </c>
      <c r="E119" s="52">
        <v>200</v>
      </c>
      <c r="F119" s="54"/>
      <c r="G119" s="54"/>
      <c r="H119" s="54"/>
      <c r="I119" s="54"/>
      <c r="J119" s="52"/>
      <c r="K119" s="55"/>
      <c r="L119" s="11" t="str">
        <f t="shared" ca="1" si="5"/>
        <v>WAA_FEE_DESC VARCHAR(200)   ,</v>
      </c>
    </row>
    <row r="120" spans="1:12">
      <c r="A120" s="4">
        <v>13</v>
      </c>
      <c r="B120" s="56" t="s">
        <v>908</v>
      </c>
      <c r="C120" s="52" t="s">
        <v>926</v>
      </c>
      <c r="D120" s="53" t="s">
        <v>203</v>
      </c>
      <c r="E120" s="52">
        <v>1</v>
      </c>
      <c r="F120" s="54"/>
      <c r="G120" s="54"/>
      <c r="H120" s="54"/>
      <c r="I120" s="54"/>
      <c r="J120" s="52"/>
      <c r="K120" s="55" t="s">
        <v>940</v>
      </c>
      <c r="L120" s="11" t="str">
        <f t="shared" ca="1" si="5"/>
        <v>WAA_IS_RETURN CHAR(1)   ,</v>
      </c>
    </row>
    <row r="121" spans="1:12">
      <c r="A121" s="4">
        <v>14</v>
      </c>
      <c r="B121" s="56" t="s">
        <v>911</v>
      </c>
      <c r="C121" s="52" t="s">
        <v>927</v>
      </c>
      <c r="D121" s="53" t="s">
        <v>834</v>
      </c>
      <c r="E121" s="52" t="s">
        <v>918</v>
      </c>
      <c r="F121" s="54"/>
      <c r="G121" s="54"/>
      <c r="H121" s="54"/>
      <c r="I121" s="54"/>
      <c r="J121" s="52"/>
      <c r="K121" s="55"/>
      <c r="L121" s="11" t="str">
        <f t="shared" ca="1" si="5"/>
        <v>WAA_RETURN_FEE DOUBLE(11,2)   ,</v>
      </c>
    </row>
    <row r="122" spans="1:12">
      <c r="A122" s="4">
        <v>15</v>
      </c>
      <c r="B122" s="56" t="s">
        <v>909</v>
      </c>
      <c r="C122" s="52" t="s">
        <v>928</v>
      </c>
      <c r="D122" s="53" t="s">
        <v>202</v>
      </c>
      <c r="E122" s="52">
        <v>200</v>
      </c>
      <c r="F122" s="54"/>
      <c r="G122" s="54"/>
      <c r="H122" s="54"/>
      <c r="I122" s="54"/>
      <c r="J122" s="52"/>
      <c r="K122" s="55"/>
      <c r="L122" s="11" t="str">
        <f t="shared" ca="1" si="5"/>
        <v>WAA_RETURN_DESC VARCHAR(200)   ,</v>
      </c>
    </row>
    <row r="123" spans="1:12">
      <c r="A123" s="4">
        <v>16</v>
      </c>
      <c r="B123" s="56" t="s">
        <v>910</v>
      </c>
      <c r="C123" s="52" t="s">
        <v>929</v>
      </c>
      <c r="D123" s="53" t="s">
        <v>200</v>
      </c>
      <c r="E123" s="52"/>
      <c r="F123" s="54"/>
      <c r="G123" s="54"/>
      <c r="H123" s="54"/>
      <c r="I123" s="54"/>
      <c r="J123" s="52"/>
      <c r="K123" s="55"/>
      <c r="L123" s="11" t="str">
        <f t="shared" ca="1" si="5"/>
        <v>WAA_RETURN_DATETIME DATETIME   ,</v>
      </c>
    </row>
    <row r="124" spans="1:12">
      <c r="A124" s="4">
        <v>17</v>
      </c>
      <c r="B124" s="56" t="s">
        <v>49</v>
      </c>
      <c r="C124" s="52" t="s">
        <v>969</v>
      </c>
      <c r="D124" s="53" t="s">
        <v>202</v>
      </c>
      <c r="E124" s="52">
        <v>300</v>
      </c>
      <c r="F124" s="54"/>
      <c r="G124" s="54"/>
      <c r="H124" s="54"/>
      <c r="I124" s="54"/>
      <c r="J124" s="52"/>
      <c r="K124" s="55"/>
      <c r="L124" s="11" t="str">
        <f t="shared" ca="1" si="5"/>
        <v>WAA_DESC VARCHAR(300)   ,</v>
      </c>
    </row>
    <row r="125" spans="1:12">
      <c r="A125" s="4">
        <v>18</v>
      </c>
      <c r="B125" s="56" t="s">
        <v>320</v>
      </c>
      <c r="C125" s="5" t="s">
        <v>970</v>
      </c>
      <c r="D125" s="53" t="s">
        <v>202</v>
      </c>
      <c r="E125" s="52">
        <v>10</v>
      </c>
      <c r="F125" s="54"/>
      <c r="G125" s="54"/>
      <c r="H125" s="54"/>
      <c r="I125" s="54"/>
      <c r="J125" s="52"/>
      <c r="K125" s="55"/>
      <c r="L125" s="11" t="str">
        <f t="shared" ca="1" si="5"/>
        <v>WAA_STATUS VARCHAR(10)   ,</v>
      </c>
    </row>
    <row r="126" spans="1:12">
      <c r="A126" s="4">
        <v>19</v>
      </c>
      <c r="B126" s="63" t="s">
        <v>57</v>
      </c>
      <c r="C126" s="5" t="s">
        <v>971</v>
      </c>
      <c r="D126" s="10" t="s">
        <v>201</v>
      </c>
      <c r="E126" s="9"/>
      <c r="F126" s="64"/>
      <c r="G126" s="64"/>
      <c r="H126" s="64"/>
      <c r="I126" s="64"/>
      <c r="J126" s="9"/>
      <c r="K126" s="65"/>
      <c r="L126" s="11" t="str">
        <f t="shared" ca="1" si="5"/>
        <v>WAA_REGISTOR INT   ,</v>
      </c>
    </row>
    <row r="127" spans="1:12">
      <c r="A127" s="4">
        <v>20</v>
      </c>
      <c r="B127" s="56" t="s">
        <v>58</v>
      </c>
      <c r="C127" s="5" t="s">
        <v>972</v>
      </c>
      <c r="D127" s="145" t="s">
        <v>200</v>
      </c>
      <c r="E127" s="82"/>
      <c r="F127" s="146"/>
      <c r="G127" s="146"/>
      <c r="H127" s="146"/>
      <c r="I127" s="146"/>
      <c r="J127" s="82"/>
      <c r="K127" s="55"/>
      <c r="L127" s="11" t="str">
        <f t="shared" ca="1" si="5"/>
        <v xml:space="preserve">WAA_REGIST_DATE DATETIME   </v>
      </c>
    </row>
    <row r="128" spans="1:12">
      <c r="L128" s="50" t="str">
        <f>") default charset = utf8;"</f>
        <v>) default charset = utf8;</v>
      </c>
    </row>
  </sheetData>
  <mergeCells count="54">
    <mergeCell ref="K38:K39"/>
    <mergeCell ref="A39:B39"/>
    <mergeCell ref="C39:D39"/>
    <mergeCell ref="E39:F39"/>
    <mergeCell ref="A77:B77"/>
    <mergeCell ref="C77:K77"/>
    <mergeCell ref="A40:B40"/>
    <mergeCell ref="C40:K40"/>
    <mergeCell ref="A75:B75"/>
    <mergeCell ref="C75:D75"/>
    <mergeCell ref="E75:F75"/>
    <mergeCell ref="K75:K76"/>
    <mergeCell ref="A76:B76"/>
    <mergeCell ref="C76:D76"/>
    <mergeCell ref="E76:F76"/>
    <mergeCell ref="K22:K23"/>
    <mergeCell ref="A23:B23"/>
    <mergeCell ref="C23:D23"/>
    <mergeCell ref="E23:F23"/>
    <mergeCell ref="A24:B24"/>
    <mergeCell ref="C24:K24"/>
    <mergeCell ref="K1:K2"/>
    <mergeCell ref="A2:B2"/>
    <mergeCell ref="C2:D2"/>
    <mergeCell ref="E2:F2"/>
    <mergeCell ref="A3:B3"/>
    <mergeCell ref="C3:K3"/>
    <mergeCell ref="C103:D103"/>
    <mergeCell ref="E103:F103"/>
    <mergeCell ref="A1:B1"/>
    <mergeCell ref="C1:D1"/>
    <mergeCell ref="E1:F1"/>
    <mergeCell ref="A22:B22"/>
    <mergeCell ref="C22:D22"/>
    <mergeCell ref="E22:F22"/>
    <mergeCell ref="A38:B38"/>
    <mergeCell ref="C38:D38"/>
    <mergeCell ref="E38:F38"/>
    <mergeCell ref="A104:B104"/>
    <mergeCell ref="C104:K104"/>
    <mergeCell ref="A62:B62"/>
    <mergeCell ref="C62:D62"/>
    <mergeCell ref="E62:F62"/>
    <mergeCell ref="K62:K63"/>
    <mergeCell ref="A63:B63"/>
    <mergeCell ref="C63:D63"/>
    <mergeCell ref="E63:F63"/>
    <mergeCell ref="A64:B64"/>
    <mergeCell ref="C64:K64"/>
    <mergeCell ref="A102:B102"/>
    <mergeCell ref="C102:D102"/>
    <mergeCell ref="E102:F102"/>
    <mergeCell ref="K102:K103"/>
    <mergeCell ref="A103:B103"/>
  </mergeCells>
  <phoneticPr fontId="1" type="noConversion"/>
  <dataValidations count="1">
    <dataValidation type="list" allowBlank="1" showInputMessage="1" showErrorMessage="1" sqref="D108:D127 D81:D100 D28:D36 D7:D20 D44:D60 D68:D73">
      <formula1>"INT,CHAR,VARCHAR,TEXT,DOUBLE,DECIMAL,FLOAT,DATETIME,DATE"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商家管理【废弃】</vt:lpstr>
      <vt:lpstr>套餐管理</vt:lpstr>
      <vt:lpstr>会员管理【废弃】</vt:lpstr>
      <vt:lpstr>微信</vt:lpstr>
      <vt:lpstr>商品分类管理</vt:lpstr>
      <vt:lpstr>现用的管理员权限</vt:lpstr>
      <vt:lpstr>赛事管理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2016-08-23T07:57:38Z</dcterms:modified>
</cp:coreProperties>
</file>