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cgoldr\Dropbox\GA\DataScience\GitHub\DAT5_BOS_students\mmcgoldr\"/>
    </mc:Choice>
  </mc:AlternateContent>
  <bookViews>
    <workbookView xWindow="0" yWindow="0" windowWidth="24000" windowHeight="9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E14" i="1"/>
  <c r="G12" i="1"/>
  <c r="G9" i="1"/>
  <c r="G7" i="1"/>
  <c r="G5" i="1"/>
  <c r="G4" i="1"/>
  <c r="G3" i="1"/>
  <c r="F12" i="1"/>
  <c r="E12" i="1"/>
  <c r="F9" i="1"/>
  <c r="E9" i="1"/>
  <c r="F7" i="1"/>
  <c r="E7" i="1"/>
  <c r="F5" i="1"/>
  <c r="E5" i="1"/>
  <c r="E4" i="1"/>
  <c r="F4" i="1"/>
  <c r="F3" i="1"/>
  <c r="E3" i="1"/>
</calcChain>
</file>

<file path=xl/sharedStrings.xml><?xml version="1.0" encoding="utf-8"?>
<sst xmlns="http://schemas.openxmlformats.org/spreadsheetml/2006/main" count="50" uniqueCount="26">
  <si>
    <t>Model</t>
  </si>
  <si>
    <t>Decision Tree</t>
  </si>
  <si>
    <t>Naïve Bayes</t>
  </si>
  <si>
    <t>Random Forest</t>
  </si>
  <si>
    <t>Gradient Boosting</t>
  </si>
  <si>
    <t>Neural Net</t>
  </si>
  <si>
    <t>Support Vector Machine</t>
  </si>
  <si>
    <t>n/a</t>
  </si>
  <si>
    <t>Recursive feature search yields estimator with 17 features.  Scaled data used.</t>
  </si>
  <si>
    <t>Recursive feature search and grid search for max_depth parameter yields estimator with max_depth of 5 and 2 features. Scaled data used.</t>
  </si>
  <si>
    <t>Recursive feature search yields estimator with 50 features.  Unscaled data used.</t>
  </si>
  <si>
    <t>500 trees.  Scaled data used.</t>
  </si>
  <si>
    <t>Grid search for optimal number of trees yields estimator with 130 trees. Scaled data used.</t>
  </si>
  <si>
    <t>Description (all use 10-fold CV)</t>
  </si>
  <si>
    <t>Scaled data used.</t>
  </si>
  <si>
    <t>ROC_AUC 
(out-of-sample)</t>
  </si>
  <si>
    <t>TPR 
(future prediction)</t>
  </si>
  <si>
    <t>FNR 
(future prediction)</t>
  </si>
  <si>
    <t>Grid search for optimal learning rate, subsampling rate and number of etimators yields .21 learning rate, 0.75 subsampling and 75 estimators. Scaled data used.</t>
  </si>
  <si>
    <t>Pipeline with logistic regression. Scaled data used.</t>
  </si>
  <si>
    <t>Accuracy 
(future prediction)</t>
  </si>
  <si>
    <t>Grid search for optimal learning rate, iterations and components yields .01 learning rate, 30 iterations and 250 components. Scaled data used.</t>
  </si>
  <si>
    <t>Polynomial kernel. Scaled data used.</t>
  </si>
  <si>
    <t>Grid search for optimal kernel yields linear kernel. Scaled data used.</t>
  </si>
  <si>
    <t>Grid search for optimal learning rate, subsampling rate and number of etimators yields .01 learning rate, 0.25 subsampling and 50 estimators. Single PCA factor from scaled data used.</t>
  </si>
  <si>
    <t>Grid search for optimal kernel yields rbf kernel. Single PCA factor from scaled data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</si>
</sst>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4" fontId="0" fillId="0" borderId="1" xfId="1" applyNumberFormat="1" applyFont="1" applyBorder="1" applyAlignment="1">
      <alignment horizontal="center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showGridLines="0" tabSelected="1" workbookViewId="0">
      <selection activeCell="M7" sqref="M7"/>
    </sheetView>
  </sheetViews>
  <sheetFormatPr defaultRowHeight="15" x14ac:dyDescent="0.25"/>
  <cols>
    <col min="1" max="1" width="3.5703125" customWidth="1"/>
    <col min="2" max="2" width="22.7109375" bestFit="1" customWidth="1"/>
    <col min="3" max="3" width="49.85546875" customWidth="1"/>
    <col min="4" max="7" width="17.7109375" customWidth="1"/>
  </cols>
  <sheetData>
    <row r="2" spans="2:7" ht="30" customHeight="1" x14ac:dyDescent="0.25">
      <c r="B2" s="5" t="s">
        <v>0</v>
      </c>
      <c r="C2" s="5" t="s">
        <v>13</v>
      </c>
      <c r="D2" s="6" t="s">
        <v>15</v>
      </c>
      <c r="E2" s="6" t="s">
        <v>16</v>
      </c>
      <c r="F2" s="6" t="s">
        <v>17</v>
      </c>
      <c r="G2" s="6" t="s">
        <v>20</v>
      </c>
    </row>
    <row r="3" spans="2:7" ht="30" x14ac:dyDescent="0.25">
      <c r="B3" s="2" t="s">
        <v>1</v>
      </c>
      <c r="C3" s="3" t="s">
        <v>8</v>
      </c>
      <c r="D3" s="4">
        <v>0.82620000000000005</v>
      </c>
      <c r="E3" s="4">
        <f>11/30</f>
        <v>0.36666666666666664</v>
      </c>
      <c r="F3" s="4">
        <f>189/218</f>
        <v>0.8669724770642202</v>
      </c>
      <c r="G3" s="4">
        <f>200/248</f>
        <v>0.80645161290322576</v>
      </c>
    </row>
    <row r="4" spans="2:7" ht="45" x14ac:dyDescent="0.25">
      <c r="B4" s="2" t="s">
        <v>1</v>
      </c>
      <c r="C4" s="3" t="s">
        <v>9</v>
      </c>
      <c r="D4" s="4">
        <v>0.87480000000000002</v>
      </c>
      <c r="E4" s="4">
        <f>1/30</f>
        <v>3.3333333333333333E-2</v>
      </c>
      <c r="F4" s="4">
        <f>198/218</f>
        <v>0.90825688073394495</v>
      </c>
      <c r="G4" s="4">
        <f>199/248</f>
        <v>0.80241935483870963</v>
      </c>
    </row>
    <row r="5" spans="2:7" ht="30" x14ac:dyDescent="0.25">
      <c r="B5" s="2" t="s">
        <v>2</v>
      </c>
      <c r="C5" s="3" t="s">
        <v>10</v>
      </c>
      <c r="D5" s="4">
        <v>0.6391</v>
      </c>
      <c r="E5" s="4">
        <f>5/30</f>
        <v>0.16666666666666666</v>
      </c>
      <c r="F5" s="4">
        <f>156/218</f>
        <v>0.7155963302752294</v>
      </c>
      <c r="G5" s="4">
        <f>161/248</f>
        <v>0.64919354838709675</v>
      </c>
    </row>
    <row r="6" spans="2:7" x14ac:dyDescent="0.25">
      <c r="B6" s="2" t="s">
        <v>3</v>
      </c>
      <c r="C6" s="3" t="s">
        <v>11</v>
      </c>
      <c r="D6" s="4">
        <v>0.92149999999999999</v>
      </c>
      <c r="E6" s="7" t="s">
        <v>7</v>
      </c>
      <c r="F6" s="7" t="s">
        <v>7</v>
      </c>
      <c r="G6" s="7" t="s">
        <v>7</v>
      </c>
    </row>
    <row r="7" spans="2:7" ht="30" x14ac:dyDescent="0.25">
      <c r="B7" s="2" t="s">
        <v>3</v>
      </c>
      <c r="C7" s="3" t="s">
        <v>12</v>
      </c>
      <c r="D7" s="4">
        <v>0.9274</v>
      </c>
      <c r="E7" s="4">
        <f>13/30</f>
        <v>0.43333333333333335</v>
      </c>
      <c r="F7" s="4">
        <f>197/218</f>
        <v>0.90366972477064222</v>
      </c>
      <c r="G7" s="4">
        <f>210/248</f>
        <v>0.84677419354838712</v>
      </c>
    </row>
    <row r="8" spans="2:7" x14ac:dyDescent="0.25">
      <c r="B8" s="2" t="s">
        <v>4</v>
      </c>
      <c r="C8" s="3" t="s">
        <v>14</v>
      </c>
      <c r="D8" s="4">
        <v>0.92049999999999998</v>
      </c>
      <c r="E8" s="7" t="s">
        <v>7</v>
      </c>
      <c r="F8" s="7" t="s">
        <v>7</v>
      </c>
      <c r="G8" s="7" t="s">
        <v>7</v>
      </c>
    </row>
    <row r="9" spans="2:7" ht="45" x14ac:dyDescent="0.25">
      <c r="B9" s="2" t="s">
        <v>4</v>
      </c>
      <c r="C9" s="3" t="s">
        <v>18</v>
      </c>
      <c r="D9" s="4">
        <v>0.93059999999999998</v>
      </c>
      <c r="E9" s="4">
        <f>15/30</f>
        <v>0.5</v>
      </c>
      <c r="F9" s="4">
        <f>189/218</f>
        <v>0.8669724770642202</v>
      </c>
      <c r="G9" s="4">
        <f>204/248</f>
        <v>0.82258064516129037</v>
      </c>
    </row>
    <row r="10" spans="2:7" ht="60" x14ac:dyDescent="0.25">
      <c r="B10" s="2" t="s">
        <v>4</v>
      </c>
      <c r="C10" s="3" t="s">
        <v>24</v>
      </c>
      <c r="D10" s="4">
        <v>0.85399999999999998</v>
      </c>
      <c r="E10" s="7" t="s">
        <v>7</v>
      </c>
      <c r="F10" s="7" t="s">
        <v>7</v>
      </c>
      <c r="G10" s="7" t="s">
        <v>7</v>
      </c>
    </row>
    <row r="11" spans="2:7" x14ac:dyDescent="0.25">
      <c r="B11" s="2" t="s">
        <v>5</v>
      </c>
      <c r="C11" s="3" t="s">
        <v>19</v>
      </c>
      <c r="D11" s="4">
        <v>0.55700000000000005</v>
      </c>
      <c r="E11" s="7" t="s">
        <v>7</v>
      </c>
      <c r="F11" s="7" t="s">
        <v>7</v>
      </c>
      <c r="G11" s="7" t="s">
        <v>7</v>
      </c>
    </row>
    <row r="12" spans="2:7" ht="45" x14ac:dyDescent="0.25">
      <c r="B12" s="2" t="s">
        <v>5</v>
      </c>
      <c r="C12" s="3" t="s">
        <v>21</v>
      </c>
      <c r="D12" s="4">
        <v>0.66700000000000004</v>
      </c>
      <c r="E12" s="4">
        <f>0/30</f>
        <v>0</v>
      </c>
      <c r="F12" s="4">
        <f>218/218</f>
        <v>1</v>
      </c>
      <c r="G12" s="4">
        <f>218/248</f>
        <v>0.87903225806451613</v>
      </c>
    </row>
    <row r="13" spans="2:7" x14ac:dyDescent="0.25">
      <c r="B13" s="2" t="s">
        <v>6</v>
      </c>
      <c r="C13" s="3" t="s">
        <v>22</v>
      </c>
      <c r="D13" s="4">
        <v>0.877</v>
      </c>
      <c r="E13" s="7" t="s">
        <v>7</v>
      </c>
      <c r="F13" s="7" t="s">
        <v>7</v>
      </c>
      <c r="G13" s="7" t="s">
        <v>7</v>
      </c>
    </row>
    <row r="14" spans="2:7" ht="30" x14ac:dyDescent="0.25">
      <c r="B14" s="2" t="s">
        <v>6</v>
      </c>
      <c r="C14" s="3" t="s">
        <v>23</v>
      </c>
      <c r="D14" s="4">
        <v>0.93710000000000004</v>
      </c>
      <c r="E14" s="4">
        <f>18/30</f>
        <v>0.6</v>
      </c>
      <c r="F14" s="4">
        <f>195/218</f>
        <v>0.89449541284403666</v>
      </c>
      <c r="G14" s="4">
        <f>213/248</f>
        <v>0.8588709677419355</v>
      </c>
    </row>
    <row r="15" spans="2:7" ht="30" x14ac:dyDescent="0.25">
      <c r="B15" s="2" t="s">
        <v>6</v>
      </c>
      <c r="C15" s="3" t="s">
        <v>25</v>
      </c>
      <c r="D15" s="4">
        <v>0.74829999999999997</v>
      </c>
      <c r="E15" s="7" t="s">
        <v>7</v>
      </c>
      <c r="F15" s="7" t="s">
        <v>7</v>
      </c>
      <c r="G15" s="7" t="s">
        <v>7</v>
      </c>
    </row>
    <row r="16" spans="2:7" x14ac:dyDescent="0.25">
      <c r="D16" s="1"/>
      <c r="E16" s="1"/>
      <c r="F16" s="1"/>
      <c r="G16" s="1"/>
    </row>
    <row r="17" spans="4:7" x14ac:dyDescent="0.25">
      <c r="D17" s="1"/>
      <c r="E17" s="1"/>
      <c r="F17" s="1"/>
      <c r="G17" s="1"/>
    </row>
  </sheetData>
  <conditionalFormatting sqref="E13">
    <cfRule type="top10" dxfId="12" priority="9" rank="1"/>
  </conditionalFormatting>
  <conditionalFormatting sqref="F13">
    <cfRule type="top10" dxfId="11" priority="8" rank="1"/>
  </conditionalFormatting>
  <conditionalFormatting sqref="G13">
    <cfRule type="top10" dxfId="10" priority="7" rank="1"/>
  </conditionalFormatting>
  <conditionalFormatting sqref="F15">
    <cfRule type="top10" dxfId="9" priority="6" rank="1"/>
  </conditionalFormatting>
  <conditionalFormatting sqref="G15">
    <cfRule type="top10" dxfId="8" priority="5" rank="1"/>
  </conditionalFormatting>
  <conditionalFormatting sqref="F10">
    <cfRule type="top10" dxfId="7" priority="4" rank="1"/>
  </conditionalFormatting>
  <conditionalFormatting sqref="G10">
    <cfRule type="top10" dxfId="6" priority="3" rank="1"/>
  </conditionalFormatting>
  <conditionalFormatting sqref="E10">
    <cfRule type="top10" dxfId="5" priority="2" rank="1"/>
  </conditionalFormatting>
  <conditionalFormatting sqref="E15">
    <cfRule type="top10" dxfId="4" priority="1" rank="1"/>
  </conditionalFormatting>
  <conditionalFormatting sqref="D3:D15">
    <cfRule type="top10" dxfId="3" priority="14" rank="1"/>
  </conditionalFormatting>
  <conditionalFormatting sqref="E3:E9 E14 E11:E12">
    <cfRule type="top10" dxfId="2" priority="15" rank="1"/>
  </conditionalFormatting>
  <conditionalFormatting sqref="F3:F9 F14 F11:F12">
    <cfRule type="top10" dxfId="1" priority="18" rank="1"/>
  </conditionalFormatting>
  <conditionalFormatting sqref="G3:G9 G14 G11:G12">
    <cfRule type="top10" dxfId="0" priority="2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Publicis Groupe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McGoldrick</dc:creator>
  <cp:lastModifiedBy>Megan McGoldrick</cp:lastModifiedBy>
  <dcterms:created xsi:type="dcterms:W3CDTF">2015-03-03T03:53:01Z</dcterms:created>
  <dcterms:modified xsi:type="dcterms:W3CDTF">2015-03-03T14:17:37Z</dcterms:modified>
</cp:coreProperties>
</file>