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stm\Desktop\문서자료\3-1\운영체제\"/>
    </mc:Choice>
  </mc:AlternateContent>
  <xr:revisionPtr revIDLastSave="0" documentId="13_ncr:1_{9C9D104C-2A1F-4E7A-B8A6-2496B456F86E}" xr6:coauthVersionLast="47" xr6:coauthVersionMax="47" xr10:uidLastSave="{00000000-0000-0000-0000-000000000000}"/>
  <bookViews>
    <workbookView xWindow="-120" yWindow="-120" windowWidth="29040" windowHeight="15840" activeTab="1" xr2:uid="{F47C76CF-F1CE-4B9F-B9AF-EF3DD123DC8E}"/>
  </bookViews>
  <sheets>
    <sheet name="실험2 통합" sheetId="2" r:id="rId1"/>
    <sheet name="실험2 세부 결과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" i="3" l="1"/>
  <c r="U2" i="3"/>
  <c r="U3" i="3"/>
  <c r="U4" i="3"/>
  <c r="B5" i="3"/>
  <c r="B6" i="3" s="1"/>
  <c r="C5" i="3"/>
  <c r="C11" i="2" s="1"/>
  <c r="D5" i="3"/>
  <c r="E5" i="3"/>
  <c r="F5" i="3"/>
  <c r="F11" i="2" s="1"/>
  <c r="G5" i="3"/>
  <c r="G11" i="2" s="1"/>
  <c r="U5" i="3"/>
  <c r="D6" i="3"/>
  <c r="F6" i="3"/>
  <c r="U6" i="3"/>
  <c r="U7" i="3"/>
  <c r="U8" i="3"/>
  <c r="U9" i="3"/>
  <c r="U10" i="3"/>
  <c r="B12" i="3"/>
  <c r="C12" i="3"/>
  <c r="B13" i="3" s="1"/>
  <c r="D12" i="3"/>
  <c r="D13" i="3" s="1"/>
  <c r="E12" i="3"/>
  <c r="F12" i="3"/>
  <c r="G12" i="3"/>
  <c r="O12" i="3"/>
  <c r="F13" i="3"/>
  <c r="O13" i="3"/>
  <c r="O14" i="3"/>
  <c r="O15" i="3"/>
  <c r="O16" i="3"/>
  <c r="O17" i="3"/>
  <c r="O18" i="3"/>
  <c r="B19" i="3"/>
  <c r="C19" i="3"/>
  <c r="B20" i="3" s="1"/>
  <c r="D19" i="3"/>
  <c r="D20" i="3" s="1"/>
  <c r="E19" i="3"/>
  <c r="F19" i="3"/>
  <c r="G19" i="3"/>
  <c r="O19" i="3"/>
  <c r="F20" i="3"/>
  <c r="O20" i="3"/>
  <c r="O21" i="3"/>
  <c r="O22" i="3"/>
  <c r="O23" i="3"/>
  <c r="O24" i="3"/>
  <c r="O25" i="3"/>
  <c r="B26" i="3"/>
  <c r="C26" i="3"/>
  <c r="B27" i="3" s="1"/>
  <c r="D26" i="3"/>
  <c r="D27" i="3" s="1"/>
  <c r="E26" i="3"/>
  <c r="F26" i="3"/>
  <c r="G26" i="3"/>
  <c r="F27" i="3" s="1"/>
  <c r="O26" i="3"/>
  <c r="B33" i="3"/>
  <c r="B34" i="3" s="1"/>
  <c r="C33" i="3"/>
  <c r="D33" i="3"/>
  <c r="E33" i="3"/>
  <c r="E11" i="2" s="1"/>
  <c r="F33" i="3"/>
  <c r="G33" i="3"/>
  <c r="F34" i="3"/>
  <c r="B9" i="2"/>
  <c r="C9" i="2"/>
  <c r="D9" i="2"/>
  <c r="E9" i="2"/>
  <c r="F9" i="2"/>
  <c r="G9" i="2"/>
  <c r="B10" i="2"/>
  <c r="C10" i="2"/>
  <c r="D10" i="2"/>
  <c r="E10" i="2"/>
  <c r="F10" i="2"/>
  <c r="G10" i="2"/>
  <c r="D11" i="2"/>
  <c r="D2" i="2" l="1"/>
  <c r="B2" i="2"/>
  <c r="B11" i="2"/>
  <c r="D34" i="3"/>
  <c r="C2" i="2" s="1"/>
  <c r="C3" i="2" l="1"/>
  <c r="C4" i="2"/>
  <c r="B3" i="2"/>
  <c r="B4" i="2"/>
  <c r="D4" i="2"/>
  <c r="D3" i="2"/>
</calcChain>
</file>

<file path=xl/sharedStrings.xml><?xml version="1.0" encoding="utf-8"?>
<sst xmlns="http://schemas.openxmlformats.org/spreadsheetml/2006/main" count="145" uniqueCount="21">
  <si>
    <t>Total calc. and Time</t>
    <phoneticPr fontId="1" type="noConversion"/>
  </si>
  <si>
    <t>Process #1</t>
    <phoneticPr fontId="1" type="noConversion"/>
  </si>
  <si>
    <t>Process #0</t>
    <phoneticPr fontId="1" type="noConversion"/>
  </si>
  <si>
    <t>Time (s)</t>
    <phoneticPr fontId="1" type="noConversion"/>
  </si>
  <si>
    <t># of calc.</t>
    <phoneticPr fontId="1" type="noConversion"/>
  </si>
  <si>
    <t>100ms</t>
    <phoneticPr fontId="1" type="noConversion"/>
  </si>
  <si>
    <t>10ms</t>
    <phoneticPr fontId="1" type="noConversion"/>
  </si>
  <si>
    <t>1ms</t>
    <phoneticPr fontId="1" type="noConversion"/>
  </si>
  <si>
    <t>RR Time Slice</t>
    <phoneticPr fontId="1" type="noConversion"/>
  </si>
  <si>
    <t>Baseline=10ms</t>
    <phoneticPr fontId="1" type="noConversion"/>
  </si>
  <si>
    <t>Baseline=1ms</t>
    <phoneticPr fontId="1" type="noConversion"/>
  </si>
  <si>
    <t>Calculation per second</t>
    <phoneticPr fontId="1" type="noConversion"/>
  </si>
  <si>
    <t>RR Time slice</t>
    <phoneticPr fontId="1" type="noConversion"/>
  </si>
  <si>
    <t>Time(s)</t>
    <phoneticPr fontId="1" type="noConversion"/>
  </si>
  <si>
    <t>total:</t>
  </si>
  <si>
    <t>pid:</t>
  </si>
  <si>
    <t>/</t>
  </si>
  <si>
    <t>#01:</t>
  </si>
  <si>
    <t>PROCESS</t>
  </si>
  <si>
    <t>DONE!!</t>
  </si>
  <si>
    <t>#00: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</si>
</sst>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6" fontId="0" fillId="0" borderId="0" xfId="0" applyNumberForma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'실험2 통합'!$A$2</c:f>
              <c:strCache>
                <c:ptCount val="1"/>
                <c:pt idx="0">
                  <c:v>Calculation per second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'실험2 통합'!$B$1:$D$1</c:f>
              <c:strCache>
                <c:ptCount val="3"/>
                <c:pt idx="0">
                  <c:v>1ms</c:v>
                </c:pt>
                <c:pt idx="1">
                  <c:v>10ms</c:v>
                </c:pt>
                <c:pt idx="2">
                  <c:v>100ms</c:v>
                </c:pt>
              </c:strCache>
            </c:strRef>
          </c:cat>
          <c:val>
            <c:numRef>
              <c:f>'실험2 통합'!$B$2:$D$2</c:f>
              <c:numCache>
                <c:formatCode>General</c:formatCode>
                <c:ptCount val="3"/>
                <c:pt idx="0">
                  <c:v>188.29777194444733</c:v>
                </c:pt>
                <c:pt idx="1">
                  <c:v>197.51405207949719</c:v>
                </c:pt>
                <c:pt idx="2">
                  <c:v>226.9003233642492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6-4A41-86D5-C42F633CD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1355263"/>
        <c:axId val="791357663"/>
      </c:barChart>
      <c:catAx>
        <c:axId val="79135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1357663"/>
        <c:crosses val="autoZero"/>
        <c:auto val="1"/>
        <c:lblAlgn val="ctr"/>
        <c:lblOffset val="100"/>
        <c:noMultiLvlLbl val="0"/>
      </c:catAx>
      <c:valAx>
        <c:axId val="79135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1355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17</xdr:row>
      <xdr:rowOff>159067</xdr:rowOff>
    </xdr:from>
    <xdr:to>
      <xdr:col>4</xdr:col>
      <xdr:colOff>619125</xdr:colOff>
      <xdr:row>29</xdr:row>
      <xdr:rowOff>204787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D6D3F84-07F2-4A35-AF8F-A87DBCD73A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8D258-68A1-4225-AF9A-E9874FEEC4EB}">
  <dimension ref="A1:G11"/>
  <sheetViews>
    <sheetView workbookViewId="0">
      <selection activeCell="B25" sqref="B25"/>
    </sheetView>
  </sheetViews>
  <sheetFormatPr defaultRowHeight="16.5" x14ac:dyDescent="0.3"/>
  <cols>
    <col min="1" max="1" width="22.375" style="1" bestFit="1" customWidth="1"/>
    <col min="2" max="4" width="9" style="1"/>
  </cols>
  <sheetData>
    <row r="1" spans="1:7" x14ac:dyDescent="0.3">
      <c r="A1" s="2" t="s">
        <v>12</v>
      </c>
      <c r="B1" s="2" t="s">
        <v>7</v>
      </c>
      <c r="C1" s="2" t="s">
        <v>6</v>
      </c>
      <c r="D1" s="2" t="s">
        <v>5</v>
      </c>
    </row>
    <row r="2" spans="1:7" x14ac:dyDescent="0.3">
      <c r="A2" s="2" t="s">
        <v>11</v>
      </c>
      <c r="B2" s="2">
        <f>AVERAGE('실험2 세부 결과'!B6:C6,'실험2 세부 결과'!B13:C13,'실험2 세부 결과'!B20:C20,'실험2 세부 결과'!B27:C27,'실험2 세부 결과'!B34:C34)</f>
        <v>188.29777194444733</v>
      </c>
      <c r="C2" s="2">
        <f>AVERAGE('실험2 세부 결과'!D6:E6,'실험2 세부 결과'!D13:E13,'실험2 세부 결과'!D20:E20,'실험2 세부 결과'!D27:E27,'실험2 세부 결과'!D34:E34)</f>
        <v>197.51405207949719</v>
      </c>
      <c r="D2" s="2">
        <f>AVERAGE('실험2 세부 결과'!F6:G6,'실험2 세부 결과'!F13:G13,'실험2 세부 결과'!F20:G20,'실험2 세부 결과'!F27:G27,'실험2 세부 결과'!F34:G34)</f>
        <v>226.9003233642492</v>
      </c>
    </row>
    <row r="3" spans="1:7" x14ac:dyDescent="0.3">
      <c r="A3" s="2" t="s">
        <v>10</v>
      </c>
      <c r="B3" s="2">
        <f>B2/$B$2*100</f>
        <v>100</v>
      </c>
      <c r="C3" s="2">
        <f>C2/$B$2*100</f>
        <v>104.89452426328702</v>
      </c>
      <c r="D3" s="2">
        <f>D2/$B$2*100</f>
        <v>120.50080095009865</v>
      </c>
    </row>
    <row r="4" spans="1:7" x14ac:dyDescent="0.3">
      <c r="A4" s="2" t="s">
        <v>9</v>
      </c>
      <c r="B4" s="2">
        <f>B2/$C$2*100</f>
        <v>95.333861040256309</v>
      </c>
      <c r="C4" s="2">
        <f>C2/$C$2*100</f>
        <v>100</v>
      </c>
      <c r="D4" s="2">
        <f>D2/$C$2*100</f>
        <v>114.87806613016292</v>
      </c>
    </row>
    <row r="7" spans="1:7" x14ac:dyDescent="0.3">
      <c r="A7" s="3" t="s">
        <v>8</v>
      </c>
      <c r="B7" s="3" t="s">
        <v>7</v>
      </c>
      <c r="C7" s="3"/>
      <c r="D7" s="3" t="s">
        <v>6</v>
      </c>
      <c r="E7" s="3"/>
      <c r="F7" s="3" t="s">
        <v>5</v>
      </c>
      <c r="G7" s="3"/>
    </row>
    <row r="8" spans="1:7" x14ac:dyDescent="0.3">
      <c r="A8" s="3"/>
      <c r="B8" s="2" t="s">
        <v>4</v>
      </c>
      <c r="C8" s="2" t="s">
        <v>3</v>
      </c>
      <c r="D8" s="2" t="s">
        <v>4</v>
      </c>
      <c r="E8" s="2" t="s">
        <v>3</v>
      </c>
      <c r="F8" s="2" t="s">
        <v>4</v>
      </c>
      <c r="G8" s="2" t="s">
        <v>3</v>
      </c>
    </row>
    <row r="9" spans="1:7" x14ac:dyDescent="0.3">
      <c r="A9" s="2" t="s">
        <v>2</v>
      </c>
      <c r="B9" s="2">
        <f>AVERAGE('실험2 세부 결과'!B3,'실험2 세부 결과'!B10,'실험2 세부 결과'!B17,'실험2 세부 결과'!B24,'실험2 세부 결과'!B31)</f>
        <v>2826</v>
      </c>
      <c r="C9" s="2">
        <f>AVERAGE('실험2 세부 결과'!C3,'실험2 세부 결과'!C10,'실험2 세부 결과'!C17,'실험2 세부 결과'!C24,'실험2 세부 결과'!C31)</f>
        <v>15.024303566000004</v>
      </c>
      <c r="D9" s="2">
        <f>AVERAGE('실험2 세부 결과'!D3,'실험2 세부 결과'!D10,'실험2 세부 결과'!D17,'실험2 세부 결과'!D24,'실험2 세부 결과'!D31)</f>
        <v>2968.6</v>
      </c>
      <c r="E9" s="2">
        <f>AVERAGE('실험2 세부 결과'!E3,'실험2 세부 결과'!E10,'실험2 세부 결과'!E17,'실험2 세부 결과'!E24,'실험2 세부 결과'!E31)</f>
        <v>15.036197693199998</v>
      </c>
      <c r="F9" s="2">
        <f>AVERAGE('실험2 세부 결과'!F3,'실험2 세부 결과'!F10,'실험2 세부 결과'!F17,'실험2 세부 결과'!F24,'실험2 세부 결과'!F31)</f>
        <v>3408.8</v>
      </c>
      <c r="G9" s="2">
        <f>AVERAGE('실험2 세부 결과'!G3,'실험2 세부 결과'!G10,'실험2 세부 결과'!G17,'실험2 세부 결과'!G24,'실험2 세부 결과'!G31)</f>
        <v>15.029038357999999</v>
      </c>
    </row>
    <row r="10" spans="1:7" x14ac:dyDescent="0.3">
      <c r="A10" s="2" t="s">
        <v>1</v>
      </c>
      <c r="B10" s="2">
        <f>AVERAGE('실험2 세부 결과'!B4,'실험2 세부 결과'!B11,'실험2 세부 결과'!B18,'실험2 세부 결과'!B25,'실험2 세부 결과'!B32)</f>
        <v>2824</v>
      </c>
      <c r="C10" s="2">
        <f>AVERAGE('실험2 세부 결과'!C4,'실험2 세부 결과'!C11,'실험2 세부 결과'!C18,'실험2 세부 결과'!C25,'실험2 세부 결과'!C32)</f>
        <v>14.9813666028</v>
      </c>
      <c r="D10" s="2">
        <f>AVERAGE('실험2 세부 결과'!D4,'실험2 세부 결과'!D11,'실험2 세부 결과'!D18,'실험2 세부 결과'!D25,'실험2 세부 결과'!D32)</f>
        <v>2958</v>
      </c>
      <c r="E10" s="2">
        <f>AVERAGE('실험2 세부 결과'!E4,'실험2 세부 결과'!E11,'실험2 세부 결과'!E18,'실험2 세부 결과'!E25,'실험2 세부 결과'!E32)</f>
        <v>14.969731342400001</v>
      </c>
      <c r="F10" s="2">
        <f>AVERAGE('실험2 세부 결과'!F4,'실험2 세부 결과'!F11,'실험2 세부 결과'!F18,'실험2 세부 결과'!F25,'실험2 세부 결과'!F32)</f>
        <v>3399</v>
      </c>
      <c r="G10" s="2">
        <f>AVERAGE('실험2 세부 결과'!G4,'실험2 세부 결과'!G11,'실험2 세부 결과'!G18,'실험2 세부 결과'!G25,'실험2 세부 결과'!G32)</f>
        <v>14.9744482654</v>
      </c>
    </row>
    <row r="11" spans="1:7" x14ac:dyDescent="0.3">
      <c r="A11" s="2" t="s">
        <v>0</v>
      </c>
      <c r="B11" s="2">
        <f>AVERAGE('실험2 세부 결과'!B5,'실험2 세부 결과'!B12,'실험2 세부 결과'!B19,'실험2 세부 결과'!B26,'실험2 세부 결과'!B33)</f>
        <v>5650</v>
      </c>
      <c r="C11" s="2">
        <f>AVERAGE('실험2 세부 결과'!C5,'실험2 세부 결과'!C12,'실험2 세부 결과'!C19,'실험2 세부 결과'!C26,'실험2 세부 결과'!C33)</f>
        <v>30.005670168799998</v>
      </c>
      <c r="D11" s="2">
        <f>AVERAGE('실험2 세부 결과'!D5,'실험2 세부 결과'!D12,'실험2 세부 결과'!D19,'실험2 세부 결과'!D26,'실험2 세부 결과'!D33)</f>
        <v>5926.6</v>
      </c>
      <c r="E11" s="2">
        <f>AVERAGE('실험2 세부 결과'!E5,'실험2 세부 결과'!E12,'실험2 세부 결과'!E19,'실험2 세부 결과'!E26,'실험2 세부 결과'!E33)</f>
        <v>30.005929035599998</v>
      </c>
      <c r="F11" s="2">
        <f>AVERAGE('실험2 세부 결과'!F5,'실험2 세부 결과'!F12,'실험2 세부 결과'!F19,'실험2 세부 결과'!F26,'실험2 세부 결과'!F33)</f>
        <v>6807.8</v>
      </c>
      <c r="G11" s="2">
        <f>AVERAGE('실험2 세부 결과'!G5,'실험2 세부 결과'!G12,'실험2 세부 결과'!G19,'실험2 세부 결과'!G26,'실험2 세부 결과'!G33)</f>
        <v>30.003486623400001</v>
      </c>
    </row>
  </sheetData>
  <mergeCells count="4">
    <mergeCell ref="B7:C7"/>
    <mergeCell ref="D7:E7"/>
    <mergeCell ref="F7:G7"/>
    <mergeCell ref="A7:A8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E11BD-B39C-429F-BE05-756988F61657}">
  <dimension ref="A1:U34"/>
  <sheetViews>
    <sheetView tabSelected="1" zoomScaleNormal="100" workbookViewId="0">
      <selection activeCell="G19" sqref="G19"/>
    </sheetView>
  </sheetViews>
  <sheetFormatPr defaultRowHeight="16.5" x14ac:dyDescent="0.3"/>
  <cols>
    <col min="1" max="1" width="23.125" style="1" bestFit="1" customWidth="1"/>
    <col min="2" max="7" width="9" style="1"/>
    <col min="12" max="12" width="10.25" bestFit="1" customWidth="1"/>
    <col min="13" max="13" width="12.75" bestFit="1" customWidth="1"/>
  </cols>
  <sheetData>
    <row r="1" spans="1:21" x14ac:dyDescent="0.3">
      <c r="A1" s="3" t="s">
        <v>12</v>
      </c>
      <c r="B1" s="3" t="s">
        <v>7</v>
      </c>
      <c r="C1" s="3"/>
      <c r="D1" s="3" t="s">
        <v>6</v>
      </c>
      <c r="E1" s="3"/>
      <c r="F1" s="3" t="s">
        <v>5</v>
      </c>
      <c r="G1" s="3"/>
      <c r="L1" t="s">
        <v>19</v>
      </c>
      <c r="M1" t="s">
        <v>18</v>
      </c>
      <c r="N1" t="s">
        <v>20</v>
      </c>
      <c r="O1">
        <v>2873</v>
      </c>
      <c r="P1">
        <v>30005</v>
      </c>
      <c r="Q1" t="s">
        <v>16</v>
      </c>
      <c r="R1" t="s">
        <v>15</v>
      </c>
      <c r="S1">
        <v>4184</v>
      </c>
      <c r="U1">
        <f>P1/1000</f>
        <v>30.004999999999999</v>
      </c>
    </row>
    <row r="2" spans="1:21" x14ac:dyDescent="0.3">
      <c r="A2" s="3"/>
      <c r="B2" s="2" t="s">
        <v>4</v>
      </c>
      <c r="C2" s="2" t="s">
        <v>13</v>
      </c>
      <c r="D2" s="2" t="s">
        <v>4</v>
      </c>
      <c r="E2" s="2" t="s">
        <v>13</v>
      </c>
      <c r="F2" s="2" t="s">
        <v>4</v>
      </c>
      <c r="G2" s="2" t="s">
        <v>13</v>
      </c>
      <c r="L2" t="s">
        <v>19</v>
      </c>
      <c r="M2" t="s">
        <v>18</v>
      </c>
      <c r="N2" t="s">
        <v>17</v>
      </c>
      <c r="O2">
        <v>2867</v>
      </c>
      <c r="P2">
        <v>30005</v>
      </c>
      <c r="Q2" t="s">
        <v>16</v>
      </c>
      <c r="R2" t="s">
        <v>15</v>
      </c>
      <c r="S2">
        <v>4185</v>
      </c>
      <c r="U2">
        <f>P2/1000</f>
        <v>30.004999999999999</v>
      </c>
    </row>
    <row r="3" spans="1:21" x14ac:dyDescent="0.3">
      <c r="A3" s="2" t="s">
        <v>2</v>
      </c>
      <c r="B3" s="2">
        <v>2873</v>
      </c>
      <c r="C3" s="2">
        <v>15.033897075</v>
      </c>
      <c r="D3" s="2">
        <v>2832</v>
      </c>
      <c r="E3" s="2">
        <v>15.045830895</v>
      </c>
      <c r="F3" s="2">
        <v>3382</v>
      </c>
      <c r="G3" s="2">
        <v>14.996590842</v>
      </c>
      <c r="L3" t="s">
        <v>19</v>
      </c>
      <c r="M3" t="s">
        <v>18</v>
      </c>
      <c r="N3" t="s">
        <v>20</v>
      </c>
      <c r="O3">
        <v>2982</v>
      </c>
      <c r="P3">
        <v>30008</v>
      </c>
      <c r="Q3" t="s">
        <v>16</v>
      </c>
      <c r="R3" t="s">
        <v>15</v>
      </c>
      <c r="S3">
        <v>4207</v>
      </c>
      <c r="U3">
        <f>P3/1000</f>
        <v>30.007999999999999</v>
      </c>
    </row>
    <row r="4" spans="1:21" x14ac:dyDescent="0.3">
      <c r="A4" s="2" t="s">
        <v>1</v>
      </c>
      <c r="B4" s="2">
        <v>2867</v>
      </c>
      <c r="C4" s="2">
        <v>14.970888558</v>
      </c>
      <c r="D4" s="2">
        <v>2828</v>
      </c>
      <c r="E4" s="2">
        <v>14.959850899999999</v>
      </c>
      <c r="F4" s="2">
        <v>3365</v>
      </c>
      <c r="G4" s="2">
        <v>15.007467032999999</v>
      </c>
      <c r="L4" t="s">
        <v>19</v>
      </c>
      <c r="M4" t="s">
        <v>18</v>
      </c>
      <c r="N4" t="s">
        <v>17</v>
      </c>
      <c r="O4">
        <v>2974</v>
      </c>
      <c r="P4">
        <v>30005</v>
      </c>
      <c r="Q4" t="s">
        <v>16</v>
      </c>
      <c r="R4" t="s">
        <v>15</v>
      </c>
      <c r="S4">
        <v>4208</v>
      </c>
      <c r="U4">
        <f>P4/1000</f>
        <v>30.004999999999999</v>
      </c>
    </row>
    <row r="5" spans="1:21" x14ac:dyDescent="0.3">
      <c r="A5" s="2" t="s">
        <v>0</v>
      </c>
      <c r="B5" s="2">
        <f>SUM(B3:B4)</f>
        <v>5740</v>
      </c>
      <c r="C5" s="2">
        <f>SUM(C3:C4)</f>
        <v>30.004785633000001</v>
      </c>
      <c r="D5" s="2">
        <f>SUM(D3:D4)</f>
        <v>5660</v>
      </c>
      <c r="E5" s="2">
        <f>SUM(E3:E4)</f>
        <v>30.005681795000001</v>
      </c>
      <c r="F5" s="2">
        <f>SUM(F3:F4)</f>
        <v>6747</v>
      </c>
      <c r="G5" s="2">
        <f>SUM(G3:G4)</f>
        <v>30.004057875000001</v>
      </c>
      <c r="L5" t="s">
        <v>19</v>
      </c>
      <c r="M5" t="s">
        <v>18</v>
      </c>
      <c r="N5" t="s">
        <v>20</v>
      </c>
      <c r="O5">
        <v>2963</v>
      </c>
      <c r="P5">
        <v>30001</v>
      </c>
      <c r="Q5" t="s">
        <v>16</v>
      </c>
      <c r="R5" t="s">
        <v>15</v>
      </c>
      <c r="S5">
        <v>4230</v>
      </c>
      <c r="U5">
        <f>P5/1000</f>
        <v>30.001000000000001</v>
      </c>
    </row>
    <row r="6" spans="1:21" x14ac:dyDescent="0.3">
      <c r="A6" s="2" t="s">
        <v>11</v>
      </c>
      <c r="B6" s="3">
        <f>B5/C5</f>
        <v>191.30281649761253</v>
      </c>
      <c r="C6" s="3"/>
      <c r="D6" s="3">
        <f>D5/E5</f>
        <v>188.630941255371</v>
      </c>
      <c r="E6" s="3"/>
      <c r="F6" s="3">
        <f>F5/G5</f>
        <v>224.86958357795129</v>
      </c>
      <c r="G6" s="3"/>
      <c r="L6" t="s">
        <v>19</v>
      </c>
      <c r="M6" t="s">
        <v>18</v>
      </c>
      <c r="N6" t="s">
        <v>17</v>
      </c>
      <c r="O6">
        <v>2969</v>
      </c>
      <c r="P6">
        <v>30004</v>
      </c>
      <c r="Q6" t="s">
        <v>16</v>
      </c>
      <c r="R6" t="s">
        <v>15</v>
      </c>
      <c r="S6">
        <v>4231</v>
      </c>
      <c r="U6">
        <f>P6/1000</f>
        <v>30.004000000000001</v>
      </c>
    </row>
    <row r="7" spans="1:21" x14ac:dyDescent="0.3">
      <c r="L7" t="s">
        <v>19</v>
      </c>
      <c r="M7" t="s">
        <v>18</v>
      </c>
      <c r="N7" t="s">
        <v>20</v>
      </c>
      <c r="O7">
        <v>2640</v>
      </c>
      <c r="P7">
        <v>30009</v>
      </c>
      <c r="Q7" t="s">
        <v>16</v>
      </c>
      <c r="R7" t="s">
        <v>15</v>
      </c>
      <c r="S7">
        <v>4253</v>
      </c>
      <c r="U7">
        <f>P7/1000</f>
        <v>30.009</v>
      </c>
    </row>
    <row r="8" spans="1:21" x14ac:dyDescent="0.3">
      <c r="A8" s="3" t="s">
        <v>12</v>
      </c>
      <c r="B8" s="3" t="s">
        <v>7</v>
      </c>
      <c r="C8" s="3"/>
      <c r="D8" s="3" t="s">
        <v>6</v>
      </c>
      <c r="E8" s="3"/>
      <c r="F8" s="3" t="s">
        <v>5</v>
      </c>
      <c r="G8" s="3"/>
      <c r="L8" t="s">
        <v>19</v>
      </c>
      <c r="M8" t="s">
        <v>18</v>
      </c>
      <c r="N8" t="s">
        <v>17</v>
      </c>
      <c r="O8">
        <v>2633</v>
      </c>
      <c r="P8">
        <v>30008</v>
      </c>
      <c r="Q8" t="s">
        <v>16</v>
      </c>
      <c r="R8" t="s">
        <v>15</v>
      </c>
      <c r="S8">
        <v>4254</v>
      </c>
      <c r="U8">
        <f>P8/1000</f>
        <v>30.007999999999999</v>
      </c>
    </row>
    <row r="9" spans="1:21" x14ac:dyDescent="0.3">
      <c r="A9" s="3"/>
      <c r="B9" s="2" t="s">
        <v>4</v>
      </c>
      <c r="C9" s="2" t="s">
        <v>13</v>
      </c>
      <c r="D9" s="2" t="s">
        <v>4</v>
      </c>
      <c r="E9" s="2" t="s">
        <v>13</v>
      </c>
      <c r="F9" s="2" t="s">
        <v>4</v>
      </c>
      <c r="G9" s="2" t="s">
        <v>13</v>
      </c>
      <c r="L9" t="s">
        <v>19</v>
      </c>
      <c r="M9" t="s">
        <v>18</v>
      </c>
      <c r="N9" t="s">
        <v>20</v>
      </c>
      <c r="O9">
        <v>2672</v>
      </c>
      <c r="P9">
        <v>30003</v>
      </c>
      <c r="Q9" t="s">
        <v>16</v>
      </c>
      <c r="R9" t="s">
        <v>15</v>
      </c>
      <c r="S9">
        <v>4276</v>
      </c>
      <c r="U9">
        <f>P9/1000</f>
        <v>30.003</v>
      </c>
    </row>
    <row r="10" spans="1:21" x14ac:dyDescent="0.3">
      <c r="A10" s="2" t="s">
        <v>2</v>
      </c>
      <c r="B10" s="2">
        <v>2982</v>
      </c>
      <c r="C10" s="2">
        <v>15.037650645999999</v>
      </c>
      <c r="D10" s="2">
        <v>3115</v>
      </c>
      <c r="E10" s="2">
        <v>15.024511245999999</v>
      </c>
      <c r="F10" s="2">
        <v>3383</v>
      </c>
      <c r="G10" s="2">
        <v>15.021038938</v>
      </c>
      <c r="L10" t="s">
        <v>19</v>
      </c>
      <c r="M10" t="s">
        <v>18</v>
      </c>
      <c r="N10" t="s">
        <v>17</v>
      </c>
      <c r="O10">
        <v>2677</v>
      </c>
      <c r="P10">
        <v>30000</v>
      </c>
      <c r="Q10" t="s">
        <v>16</v>
      </c>
      <c r="R10" t="s">
        <v>15</v>
      </c>
      <c r="S10">
        <v>4277</v>
      </c>
      <c r="U10">
        <f>P10/1000</f>
        <v>30</v>
      </c>
    </row>
    <row r="11" spans="1:21" x14ac:dyDescent="0.3">
      <c r="A11" s="2" t="s">
        <v>1</v>
      </c>
      <c r="B11" s="2">
        <v>2974</v>
      </c>
      <c r="C11" s="2">
        <v>14.970513993000001</v>
      </c>
      <c r="D11" s="2">
        <v>3119</v>
      </c>
      <c r="E11" s="2">
        <v>14.983412753</v>
      </c>
      <c r="F11" s="2">
        <v>3398</v>
      </c>
      <c r="G11" s="2">
        <v>14.984281391</v>
      </c>
    </row>
    <row r="12" spans="1:21" x14ac:dyDescent="0.3">
      <c r="A12" s="2" t="s">
        <v>0</v>
      </c>
      <c r="B12" s="2">
        <f>SUM(B10:B11)</f>
        <v>5956</v>
      </c>
      <c r="C12" s="2">
        <f>SUM(C10:C11)</f>
        <v>30.008164639</v>
      </c>
      <c r="D12" s="2">
        <f>SUM(D10:D11)</f>
        <v>6234</v>
      </c>
      <c r="E12" s="2">
        <f>SUM(E10:E11)</f>
        <v>30.007923998999999</v>
      </c>
      <c r="F12" s="2">
        <f>SUM(F10:F11)</f>
        <v>6781</v>
      </c>
      <c r="G12" s="2">
        <f>SUM(G10:G11)</f>
        <v>30.005320329</v>
      </c>
      <c r="L12" s="4">
        <v>174.33333333333334</v>
      </c>
      <c r="M12">
        <v>15033897075</v>
      </c>
      <c r="O12">
        <f>M12/1000000000</f>
        <v>15.033897075</v>
      </c>
      <c r="P12">
        <v>15.033897075</v>
      </c>
    </row>
    <row r="13" spans="1:21" x14ac:dyDescent="0.3">
      <c r="A13" s="2" t="s">
        <v>11</v>
      </c>
      <c r="B13" s="6">
        <f>B12/C12</f>
        <v>198.47931626779021</v>
      </c>
      <c r="C13" s="5"/>
      <c r="D13" s="3">
        <f>D12/E12</f>
        <v>207.74512759388972</v>
      </c>
      <c r="E13" s="3"/>
      <c r="F13" s="3">
        <f>F12/G12</f>
        <v>225.9932547177707</v>
      </c>
      <c r="G13" s="3"/>
      <c r="L13" s="4">
        <v>174.375</v>
      </c>
      <c r="M13">
        <v>14970888558</v>
      </c>
      <c r="O13">
        <f>M13/1000000000</f>
        <v>14.970888558</v>
      </c>
      <c r="P13">
        <v>14.970888558</v>
      </c>
    </row>
    <row r="14" spans="1:21" x14ac:dyDescent="0.3">
      <c r="L14" t="s">
        <v>14</v>
      </c>
      <c r="M14">
        <v>30004785633</v>
      </c>
      <c r="O14">
        <f>M14/1000000000</f>
        <v>30.004785633000001</v>
      </c>
      <c r="P14">
        <v>30.004785633000001</v>
      </c>
    </row>
    <row r="15" spans="1:21" x14ac:dyDescent="0.3">
      <c r="A15" s="3" t="s">
        <v>12</v>
      </c>
      <c r="B15" s="3" t="s">
        <v>7</v>
      </c>
      <c r="C15" s="3"/>
      <c r="D15" s="3" t="s">
        <v>6</v>
      </c>
      <c r="E15" s="3"/>
      <c r="F15" s="3" t="s">
        <v>5</v>
      </c>
      <c r="G15" s="3"/>
      <c r="L15" s="4">
        <v>175.29166666666666</v>
      </c>
      <c r="M15">
        <v>15037650646</v>
      </c>
      <c r="O15">
        <f>M15/1000000000</f>
        <v>15.037650645999999</v>
      </c>
      <c r="P15">
        <v>15.037650645999999</v>
      </c>
    </row>
    <row r="16" spans="1:21" x14ac:dyDescent="0.3">
      <c r="A16" s="3"/>
      <c r="B16" s="2" t="s">
        <v>4</v>
      </c>
      <c r="C16" s="2" t="s">
        <v>13</v>
      </c>
      <c r="D16" s="2" t="s">
        <v>4</v>
      </c>
      <c r="E16" s="2" t="s">
        <v>13</v>
      </c>
      <c r="F16" s="2" t="s">
        <v>4</v>
      </c>
      <c r="G16" s="2" t="s">
        <v>13</v>
      </c>
      <c r="L16" s="4">
        <v>175.33333333333334</v>
      </c>
      <c r="M16">
        <v>14970513993</v>
      </c>
      <c r="O16">
        <f>M16/1000000000</f>
        <v>14.970513993000001</v>
      </c>
      <c r="P16">
        <v>14.970513993000001</v>
      </c>
    </row>
    <row r="17" spans="1:16" x14ac:dyDescent="0.3">
      <c r="A17" s="2" t="s">
        <v>2</v>
      </c>
      <c r="B17" s="2">
        <v>2963</v>
      </c>
      <c r="C17" s="2">
        <v>14.988266698</v>
      </c>
      <c r="D17" s="2">
        <v>2980</v>
      </c>
      <c r="E17" s="2">
        <v>15.068972505</v>
      </c>
      <c r="F17" s="2">
        <v>3436</v>
      </c>
      <c r="G17" s="2">
        <v>15.041535129</v>
      </c>
      <c r="L17" t="s">
        <v>14</v>
      </c>
      <c r="M17">
        <v>30008164639</v>
      </c>
      <c r="O17">
        <f>M17/1000000000</f>
        <v>30.008164639</v>
      </c>
      <c r="P17">
        <v>30.008164639</v>
      </c>
    </row>
    <row r="18" spans="1:16" x14ac:dyDescent="0.3">
      <c r="A18" s="2" t="s">
        <v>1</v>
      </c>
      <c r="B18" s="2">
        <v>2969</v>
      </c>
      <c r="C18" s="2">
        <v>15.015588457</v>
      </c>
      <c r="D18" s="2">
        <v>2953</v>
      </c>
      <c r="E18" s="2">
        <v>14.938401502</v>
      </c>
      <c r="F18" s="2">
        <v>3404</v>
      </c>
      <c r="G18" s="2">
        <v>14.961965661000001</v>
      </c>
      <c r="L18" s="4">
        <v>176.25</v>
      </c>
      <c r="M18">
        <v>14988266698</v>
      </c>
      <c r="O18">
        <f>M18/1000000000</f>
        <v>14.988266698</v>
      </c>
      <c r="P18">
        <v>14.988266698</v>
      </c>
    </row>
    <row r="19" spans="1:16" x14ac:dyDescent="0.3">
      <c r="A19" s="2" t="s">
        <v>0</v>
      </c>
      <c r="B19" s="2">
        <f>SUM(B17:B18)</f>
        <v>5932</v>
      </c>
      <c r="C19" s="2">
        <f>SUM(C17:C18)</f>
        <v>30.003855155</v>
      </c>
      <c r="D19" s="2">
        <f>SUM(D17:D18)</f>
        <v>5933</v>
      </c>
      <c r="E19" s="2">
        <f>SUM(E17:E18)</f>
        <v>30.007374006999999</v>
      </c>
      <c r="F19" s="2">
        <f>SUM(F17:F18)</f>
        <v>6840</v>
      </c>
      <c r="G19" s="2">
        <f>SUM(G17:G18)</f>
        <v>30.00350079</v>
      </c>
      <c r="L19" s="4">
        <v>176.29166666666666</v>
      </c>
      <c r="M19">
        <v>15015588457</v>
      </c>
      <c r="O19">
        <f>M19/1000000000</f>
        <v>15.015588457</v>
      </c>
      <c r="P19">
        <v>15.015588457</v>
      </c>
    </row>
    <row r="20" spans="1:16" x14ac:dyDescent="0.3">
      <c r="A20" s="2" t="s">
        <v>11</v>
      </c>
      <c r="B20" s="3">
        <f>B19/C19</f>
        <v>197.70792684324303</v>
      </c>
      <c r="C20" s="3"/>
      <c r="D20" s="3">
        <f>D19/E19</f>
        <v>197.71806751953616</v>
      </c>
      <c r="E20" s="3"/>
      <c r="F20" s="3">
        <f>F19/G19</f>
        <v>227.97339710037215</v>
      </c>
      <c r="G20" s="3"/>
      <c r="L20" t="s">
        <v>14</v>
      </c>
      <c r="M20">
        <v>30003855155</v>
      </c>
      <c r="O20">
        <f>M20/1000000000</f>
        <v>30.003855155</v>
      </c>
      <c r="P20">
        <v>30.003855155</v>
      </c>
    </row>
    <row r="21" spans="1:16" x14ac:dyDescent="0.3">
      <c r="L21" s="4">
        <v>177.20833333333334</v>
      </c>
      <c r="M21">
        <v>15029019656</v>
      </c>
      <c r="O21">
        <f>M21/1000000000</f>
        <v>15.029019655999999</v>
      </c>
      <c r="P21">
        <v>15.029019655999999</v>
      </c>
    </row>
    <row r="22" spans="1:16" x14ac:dyDescent="0.3">
      <c r="A22" s="3" t="s">
        <v>12</v>
      </c>
      <c r="B22" s="3" t="s">
        <v>7</v>
      </c>
      <c r="C22" s="3"/>
      <c r="D22" s="3" t="s">
        <v>6</v>
      </c>
      <c r="E22" s="3"/>
      <c r="F22" s="3" t="s">
        <v>5</v>
      </c>
      <c r="G22" s="3"/>
      <c r="L22" s="4">
        <v>177.25</v>
      </c>
      <c r="M22">
        <v>14979687960</v>
      </c>
      <c r="O22">
        <f>M22/1000000000</f>
        <v>14.97968796</v>
      </c>
      <c r="P22">
        <v>14.97968796</v>
      </c>
    </row>
    <row r="23" spans="1:16" x14ac:dyDescent="0.3">
      <c r="A23" s="3"/>
      <c r="B23" s="2" t="s">
        <v>4</v>
      </c>
      <c r="C23" s="2" t="s">
        <v>13</v>
      </c>
      <c r="D23" s="2" t="s">
        <v>4</v>
      </c>
      <c r="E23" s="2" t="s">
        <v>13</v>
      </c>
      <c r="F23" s="2" t="s">
        <v>4</v>
      </c>
      <c r="G23" s="2" t="s">
        <v>13</v>
      </c>
      <c r="L23" t="s">
        <v>14</v>
      </c>
      <c r="M23">
        <v>30008707616</v>
      </c>
      <c r="O23">
        <f>M23/1000000000</f>
        <v>30.008707615999999</v>
      </c>
      <c r="P23">
        <v>30.008707615999999</v>
      </c>
    </row>
    <row r="24" spans="1:16" x14ac:dyDescent="0.3">
      <c r="A24" s="2" t="s">
        <v>2</v>
      </c>
      <c r="B24" s="2">
        <v>2640</v>
      </c>
      <c r="C24" s="2">
        <v>15.029019655999999</v>
      </c>
      <c r="D24" s="2">
        <v>2847</v>
      </c>
      <c r="E24" s="2">
        <v>15.010587013</v>
      </c>
      <c r="F24" s="2">
        <v>3417</v>
      </c>
      <c r="G24" s="2">
        <v>15.032918480999999</v>
      </c>
      <c r="L24" s="4">
        <v>178.16666666666666</v>
      </c>
      <c r="M24">
        <v>15032683755</v>
      </c>
      <c r="O24">
        <f>M24/1000000000</f>
        <v>15.032683755000001</v>
      </c>
      <c r="P24">
        <v>15.032683755000001</v>
      </c>
    </row>
    <row r="25" spans="1:16" x14ac:dyDescent="0.3">
      <c r="A25" s="2" t="s">
        <v>1</v>
      </c>
      <c r="B25" s="2">
        <v>2633</v>
      </c>
      <c r="C25" s="2">
        <v>14.97968796</v>
      </c>
      <c r="D25" s="2">
        <v>2841</v>
      </c>
      <c r="E25" s="2">
        <v>14.992944764000001</v>
      </c>
      <c r="F25" s="2">
        <v>3410</v>
      </c>
      <c r="G25" s="2">
        <v>14.967542097999999</v>
      </c>
      <c r="L25" s="4">
        <v>178.20833333333334</v>
      </c>
      <c r="M25">
        <v>14970154046</v>
      </c>
      <c r="O25">
        <f>M25/1000000000</f>
        <v>14.970154045999999</v>
      </c>
      <c r="P25">
        <v>14.970154045999999</v>
      </c>
    </row>
    <row r="26" spans="1:16" x14ac:dyDescent="0.3">
      <c r="A26" s="2" t="s">
        <v>0</v>
      </c>
      <c r="B26" s="2">
        <f>SUM(B24:B25)</f>
        <v>5273</v>
      </c>
      <c r="C26" s="2">
        <f>SUM(C24:C25)</f>
        <v>30.008707615999999</v>
      </c>
      <c r="D26" s="2">
        <f>SUM(D24:D25)</f>
        <v>5688</v>
      </c>
      <c r="E26" s="2">
        <f>SUM(E24:E25)</f>
        <v>30.003531776999999</v>
      </c>
      <c r="F26" s="2">
        <f>SUM(F24:F25)</f>
        <v>6827</v>
      </c>
      <c r="G26" s="2">
        <f>SUM(G24:G25)</f>
        <v>30.000460578999999</v>
      </c>
      <c r="L26" t="s">
        <v>14</v>
      </c>
      <c r="M26">
        <v>30002837801</v>
      </c>
      <c r="O26">
        <f>M26/1000000000</f>
        <v>30.002837800999998</v>
      </c>
      <c r="P26">
        <v>30.002837800999998</v>
      </c>
    </row>
    <row r="27" spans="1:16" x14ac:dyDescent="0.3">
      <c r="A27" s="2" t="s">
        <v>11</v>
      </c>
      <c r="B27" s="3">
        <f>B26/C26</f>
        <v>175.7156645156071</v>
      </c>
      <c r="C27" s="3"/>
      <c r="D27" s="3">
        <f>D26/E26</f>
        <v>189.57768179679056</v>
      </c>
      <c r="E27" s="3"/>
      <c r="F27" s="3">
        <f>F26/G26</f>
        <v>227.56317297271187</v>
      </c>
      <c r="G27" s="3"/>
    </row>
    <row r="29" spans="1:16" x14ac:dyDescent="0.3">
      <c r="A29" s="3" t="s">
        <v>12</v>
      </c>
      <c r="B29" s="3" t="s">
        <v>7</v>
      </c>
      <c r="C29" s="3"/>
      <c r="D29" s="3" t="s">
        <v>6</v>
      </c>
      <c r="E29" s="3"/>
      <c r="F29" s="3" t="s">
        <v>5</v>
      </c>
      <c r="G29" s="3"/>
    </row>
    <row r="30" spans="1:16" x14ac:dyDescent="0.3">
      <c r="A30" s="3"/>
      <c r="B30" s="2" t="s">
        <v>4</v>
      </c>
      <c r="C30" s="2" t="s">
        <v>13</v>
      </c>
      <c r="D30" s="2" t="s">
        <v>4</v>
      </c>
      <c r="E30" s="2" t="s">
        <v>13</v>
      </c>
      <c r="F30" s="2" t="s">
        <v>4</v>
      </c>
      <c r="G30" s="2" t="s">
        <v>13</v>
      </c>
    </row>
    <row r="31" spans="1:16" x14ac:dyDescent="0.3">
      <c r="A31" s="2" t="s">
        <v>2</v>
      </c>
      <c r="B31" s="2">
        <v>2672</v>
      </c>
      <c r="C31" s="2">
        <v>15.032683755000001</v>
      </c>
      <c r="D31" s="2">
        <v>3069</v>
      </c>
      <c r="E31" s="2">
        <v>15.031086806999999</v>
      </c>
      <c r="F31" s="2">
        <v>3426</v>
      </c>
      <c r="G31" s="2">
        <v>15.053108399999999</v>
      </c>
    </row>
    <row r="32" spans="1:16" x14ac:dyDescent="0.3">
      <c r="A32" s="2" t="s">
        <v>1</v>
      </c>
      <c r="B32" s="2">
        <v>2677</v>
      </c>
      <c r="C32" s="2">
        <v>14.970154045999999</v>
      </c>
      <c r="D32" s="2">
        <v>3049</v>
      </c>
      <c r="E32" s="2">
        <v>14.974046792999999</v>
      </c>
      <c r="F32" s="2">
        <v>3418</v>
      </c>
      <c r="G32" s="2">
        <v>14.950985144000001</v>
      </c>
    </row>
    <row r="33" spans="1:7" x14ac:dyDescent="0.3">
      <c r="A33" s="2" t="s">
        <v>0</v>
      </c>
      <c r="B33" s="2">
        <f>SUM(B31:B32)</f>
        <v>5349</v>
      </c>
      <c r="C33" s="2">
        <f>SUM(C31:C32)</f>
        <v>30.002837800999998</v>
      </c>
      <c r="D33" s="2">
        <f>SUM(D31:D32)</f>
        <v>6118</v>
      </c>
      <c r="E33" s="2">
        <f>SUM(E31:E32)</f>
        <v>30.005133600000001</v>
      </c>
      <c r="F33" s="2">
        <f>SUM(F31:F32)</f>
        <v>6844</v>
      </c>
      <c r="G33" s="2">
        <f>SUM(G31:G32)</f>
        <v>30.004093544</v>
      </c>
    </row>
    <row r="34" spans="1:7" x14ac:dyDescent="0.3">
      <c r="A34" s="2" t="s">
        <v>11</v>
      </c>
      <c r="B34" s="3">
        <f>B33/C33</f>
        <v>178.28313559798391</v>
      </c>
      <c r="C34" s="3"/>
      <c r="D34" s="3">
        <f>D33/E33</f>
        <v>203.8984422318986</v>
      </c>
      <c r="E34" s="3"/>
      <c r="F34" s="3">
        <f>F33/G33</f>
        <v>228.1022084524401</v>
      </c>
      <c r="G34" s="3"/>
    </row>
  </sheetData>
  <mergeCells count="35">
    <mergeCell ref="A29:A30"/>
    <mergeCell ref="B29:C29"/>
    <mergeCell ref="D29:E29"/>
    <mergeCell ref="F29:G29"/>
    <mergeCell ref="B34:C34"/>
    <mergeCell ref="D34:E34"/>
    <mergeCell ref="F34:G34"/>
    <mergeCell ref="A22:A23"/>
    <mergeCell ref="B22:C22"/>
    <mergeCell ref="D22:E22"/>
    <mergeCell ref="F22:G22"/>
    <mergeCell ref="B27:C27"/>
    <mergeCell ref="D27:E27"/>
    <mergeCell ref="F27:G27"/>
    <mergeCell ref="A15:A16"/>
    <mergeCell ref="B15:C15"/>
    <mergeCell ref="D15:E15"/>
    <mergeCell ref="F15:G15"/>
    <mergeCell ref="B20:C20"/>
    <mergeCell ref="D20:E20"/>
    <mergeCell ref="F20:G20"/>
    <mergeCell ref="A8:A9"/>
    <mergeCell ref="B8:C8"/>
    <mergeCell ref="D8:E8"/>
    <mergeCell ref="F8:G8"/>
    <mergeCell ref="B13:C13"/>
    <mergeCell ref="D13:E13"/>
    <mergeCell ref="F13:G13"/>
    <mergeCell ref="A1:A2"/>
    <mergeCell ref="B1:C1"/>
    <mergeCell ref="D1:E1"/>
    <mergeCell ref="F1:G1"/>
    <mergeCell ref="B6:C6"/>
    <mergeCell ref="D6:E6"/>
    <mergeCell ref="F6:G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실험2 통합</vt:lpstr>
      <vt:lpstr>실험2 세부 결과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황상민</dc:creator>
  <cp:lastModifiedBy>황상민</cp:lastModifiedBy>
  <dcterms:created xsi:type="dcterms:W3CDTF">2023-06-04T07:59:29Z</dcterms:created>
  <dcterms:modified xsi:type="dcterms:W3CDTF">2023-06-04T08:00:03Z</dcterms:modified>
</cp:coreProperties>
</file>